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753\Documents\"/>
    </mc:Choice>
  </mc:AlternateContent>
  <workbookProtection workbookAlgorithmName="SHA-512" workbookHashValue="+2anmTdHyV6MLynG+cfHTmzwZz7Ao4WdWCF5lgp75Qx52HaWDOYmAXz00+0qjvR8f4LuumlndOEYar8N2Ej1uA==" workbookSaltValue="tcNQwvWN8N3e1/V0JtwNJw==" workbookSpinCount="100000" lockStructure="1"/>
  <bookViews>
    <workbookView xWindow="0" yWindow="0" windowWidth="24000" windowHeight="9735"/>
  </bookViews>
  <sheets>
    <sheet name="Rural Area Worksheet" sheetId="1" r:id="rId1"/>
    <sheet name="Sheet2" sheetId="3" state="hidden" r:id="rId2"/>
  </sheets>
  <definedNames>
    <definedName name="_xlnm._FilterDatabase" localSheetId="0" hidden="1">#REF!</definedName>
    <definedName name="Final_County_Analysis_for_SNAPS">#REF!</definedName>
    <definedName name="_xlnm.Print_Area" localSheetId="0">'Rural Area Worksheet'!$A$1:$G$59</definedName>
    <definedName name="_xlnm.Print_Titles" localSheetId="0">'Rural Area Worksheet'!$8:$9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D14" i="1" s="1"/>
  <c r="C15" i="1"/>
  <c r="C16" i="1"/>
  <c r="D16" i="1" s="1"/>
  <c r="C17" i="1"/>
  <c r="D17" i="1" s="1"/>
  <c r="C18" i="1"/>
  <c r="D18" i="1" s="1"/>
  <c r="C19" i="1"/>
  <c r="C20" i="1"/>
  <c r="D20" i="1" s="1"/>
  <c r="C21" i="1"/>
  <c r="D21" i="1" s="1"/>
  <c r="C22" i="1"/>
  <c r="D22" i="1" s="1"/>
  <c r="C23" i="1"/>
  <c r="C24" i="1"/>
  <c r="D24" i="1" s="1"/>
  <c r="C25" i="1"/>
  <c r="D25" i="1" s="1"/>
  <c r="C26" i="1"/>
  <c r="D26" i="1" s="1"/>
  <c r="C27" i="1"/>
  <c r="C28" i="1"/>
  <c r="D28" i="1" s="1"/>
  <c r="C29" i="1"/>
  <c r="D29" i="1" s="1"/>
  <c r="C30" i="1"/>
  <c r="D30" i="1" s="1"/>
  <c r="C31" i="1"/>
  <c r="C32" i="1"/>
  <c r="D32" i="1" s="1"/>
  <c r="C33" i="1"/>
  <c r="D33" i="1" s="1"/>
  <c r="C34" i="1"/>
  <c r="D34" i="1" s="1"/>
  <c r="C35" i="1"/>
  <c r="C36" i="1"/>
  <c r="D36" i="1" s="1"/>
  <c r="C37" i="1"/>
  <c r="D37" i="1" s="1"/>
  <c r="C38" i="1"/>
  <c r="D38" i="1" s="1"/>
  <c r="C39" i="1"/>
  <c r="C40" i="1"/>
  <c r="D40" i="1" s="1"/>
  <c r="C41" i="1"/>
  <c r="D41" i="1" s="1"/>
  <c r="C42" i="1"/>
  <c r="D42" i="1" s="1"/>
  <c r="C43" i="1"/>
  <c r="C44" i="1"/>
  <c r="D44" i="1" s="1"/>
  <c r="C45" i="1"/>
  <c r="D45" i="1" s="1"/>
  <c r="C46" i="1"/>
  <c r="D46" i="1" s="1"/>
  <c r="C47" i="1"/>
  <c r="C48" i="1"/>
  <c r="D48" i="1" s="1"/>
  <c r="C49" i="1"/>
  <c r="D49" i="1" s="1"/>
  <c r="C50" i="1"/>
  <c r="D50" i="1" s="1"/>
  <c r="C51" i="1"/>
  <c r="C52" i="1"/>
  <c r="D52" i="1" s="1"/>
  <c r="C53" i="1"/>
  <c r="D53" i="1" s="1"/>
  <c r="C54" i="1"/>
  <c r="D54" i="1" s="1"/>
  <c r="C55" i="1"/>
  <c r="C56" i="1"/>
  <c r="D56" i="1" s="1"/>
  <c r="C57" i="1"/>
  <c r="D57" i="1" s="1"/>
  <c r="C58" i="1"/>
  <c r="D58" i="1" s="1"/>
  <c r="C59" i="1"/>
  <c r="C60" i="1"/>
  <c r="D60" i="1" s="1"/>
  <c r="E12" i="1"/>
  <c r="E13" i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G12" i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11" i="1"/>
  <c r="E11" i="1"/>
  <c r="C11" i="1"/>
  <c r="B11" i="1"/>
  <c r="B12" i="1"/>
  <c r="F12" i="1" s="1"/>
  <c r="B13" i="1"/>
  <c r="B14" i="1"/>
  <c r="B15" i="1"/>
  <c r="D15" i="1" s="1"/>
  <c r="B16" i="1"/>
  <c r="B17" i="1"/>
  <c r="B18" i="1"/>
  <c r="B19" i="1"/>
  <c r="D19" i="1" s="1"/>
  <c r="B20" i="1"/>
  <c r="B21" i="1"/>
  <c r="B22" i="1"/>
  <c r="B23" i="1"/>
  <c r="D23" i="1" s="1"/>
  <c r="B24" i="1"/>
  <c r="B25" i="1"/>
  <c r="B26" i="1"/>
  <c r="B27" i="1"/>
  <c r="D27" i="1" s="1"/>
  <c r="B28" i="1"/>
  <c r="B29" i="1"/>
  <c r="B30" i="1"/>
  <c r="B31" i="1"/>
  <c r="D31" i="1" s="1"/>
  <c r="B32" i="1"/>
  <c r="B33" i="1"/>
  <c r="B34" i="1"/>
  <c r="B35" i="1"/>
  <c r="D35" i="1" s="1"/>
  <c r="B36" i="1"/>
  <c r="B37" i="1"/>
  <c r="B38" i="1"/>
  <c r="B39" i="1"/>
  <c r="D39" i="1" s="1"/>
  <c r="B40" i="1"/>
  <c r="B41" i="1"/>
  <c r="B42" i="1"/>
  <c r="B43" i="1"/>
  <c r="D43" i="1" s="1"/>
  <c r="B44" i="1"/>
  <c r="B45" i="1"/>
  <c r="B46" i="1"/>
  <c r="B47" i="1"/>
  <c r="D47" i="1" s="1"/>
  <c r="B48" i="1"/>
  <c r="B49" i="1"/>
  <c r="B50" i="1"/>
  <c r="B51" i="1"/>
  <c r="D51" i="1" s="1"/>
  <c r="B52" i="1"/>
  <c r="B53" i="1"/>
  <c r="B54" i="1"/>
  <c r="B55" i="1"/>
  <c r="D55" i="1" s="1"/>
  <c r="B56" i="1"/>
  <c r="B57" i="1"/>
  <c r="B58" i="1"/>
  <c r="B59" i="1"/>
  <c r="D59" i="1" s="1"/>
  <c r="B60" i="1"/>
  <c r="H12" i="1" l="1"/>
  <c r="D12" i="1"/>
  <c r="F11" i="1"/>
  <c r="H11" i="1"/>
  <c r="D11" i="1"/>
  <c r="G10" i="1"/>
  <c r="E10" i="1"/>
  <c r="C10" i="1"/>
  <c r="B10" i="1"/>
  <c r="F13" i="1"/>
  <c r="D13" i="1"/>
  <c r="H13" i="1"/>
  <c r="D10" i="1" l="1"/>
  <c r="H10" i="1"/>
  <c r="A6" i="1" s="1"/>
  <c r="F10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4" i="3"/>
</calcChain>
</file>

<file path=xl/sharedStrings.xml><?xml version="1.0" encoding="utf-8"?>
<sst xmlns="http://schemas.openxmlformats.org/spreadsheetml/2006/main" count="19444" uniqueCount="5345">
  <si>
    <t>01001</t>
  </si>
  <si>
    <t>01</t>
  </si>
  <si>
    <t>Alabama</t>
  </si>
  <si>
    <t>01003</t>
  </si>
  <si>
    <t>01005</t>
  </si>
  <si>
    <t>01007</t>
  </si>
  <si>
    <t>01009</t>
  </si>
  <si>
    <t>01011</t>
  </si>
  <si>
    <t>01013</t>
  </si>
  <si>
    <t>01015</t>
  </si>
  <si>
    <t>01017</t>
  </si>
  <si>
    <t>01019</t>
  </si>
  <si>
    <t>01021</t>
  </si>
  <si>
    <t>01023</t>
  </si>
  <si>
    <t>01025</t>
  </si>
  <si>
    <t>01027</t>
  </si>
  <si>
    <t>01029</t>
  </si>
  <si>
    <t>01031</t>
  </si>
  <si>
    <t>01033</t>
  </si>
  <si>
    <t>01035</t>
  </si>
  <si>
    <t>01037</t>
  </si>
  <si>
    <t>01039</t>
  </si>
  <si>
    <t>01041</t>
  </si>
  <si>
    <t>01043</t>
  </si>
  <si>
    <t>01045</t>
  </si>
  <si>
    <t>01047</t>
  </si>
  <si>
    <t>01049</t>
  </si>
  <si>
    <t>01051</t>
  </si>
  <si>
    <t>01053</t>
  </si>
  <si>
    <t>01055</t>
  </si>
  <si>
    <t>01057</t>
  </si>
  <si>
    <t>01059</t>
  </si>
  <si>
    <t>01061</t>
  </si>
  <si>
    <t>01063</t>
  </si>
  <si>
    <t>01065</t>
  </si>
  <si>
    <t>01067</t>
  </si>
  <si>
    <t>01069</t>
  </si>
  <si>
    <t>01071</t>
  </si>
  <si>
    <t>01073</t>
  </si>
  <si>
    <t>01075</t>
  </si>
  <si>
    <t>01077</t>
  </si>
  <si>
    <t>01079</t>
  </si>
  <si>
    <t>01081</t>
  </si>
  <si>
    <t>01083</t>
  </si>
  <si>
    <t>01085</t>
  </si>
  <si>
    <t>01087</t>
  </si>
  <si>
    <t>01089</t>
  </si>
  <si>
    <t>01091</t>
  </si>
  <si>
    <t>01093</t>
  </si>
  <si>
    <t>01095</t>
  </si>
  <si>
    <t>01097</t>
  </si>
  <si>
    <t>01099</t>
  </si>
  <si>
    <t>01101</t>
  </si>
  <si>
    <t>01103</t>
  </si>
  <si>
    <t>01105</t>
  </si>
  <si>
    <t>01107</t>
  </si>
  <si>
    <t>01109</t>
  </si>
  <si>
    <t>01111</t>
  </si>
  <si>
    <t>01113</t>
  </si>
  <si>
    <t>01115</t>
  </si>
  <si>
    <t>01117</t>
  </si>
  <si>
    <t>01119</t>
  </si>
  <si>
    <t>01121</t>
  </si>
  <si>
    <t>01123</t>
  </si>
  <si>
    <t>01125</t>
  </si>
  <si>
    <t>01127</t>
  </si>
  <si>
    <t>01129</t>
  </si>
  <si>
    <t>Washington</t>
  </si>
  <si>
    <t>01131</t>
  </si>
  <si>
    <t>01133</t>
  </si>
  <si>
    <t>02013</t>
  </si>
  <si>
    <t>02</t>
  </si>
  <si>
    <t>Alaska</t>
  </si>
  <si>
    <t>02016</t>
  </si>
  <si>
    <t>02020</t>
  </si>
  <si>
    <t>02050</t>
  </si>
  <si>
    <t>02060</t>
  </si>
  <si>
    <t>02068</t>
  </si>
  <si>
    <t>02070</t>
  </si>
  <si>
    <t>02090</t>
  </si>
  <si>
    <t>02100</t>
  </si>
  <si>
    <t>02105</t>
  </si>
  <si>
    <t>02110</t>
  </si>
  <si>
    <t>02122</t>
  </si>
  <si>
    <t>02130</t>
  </si>
  <si>
    <t>02150</t>
  </si>
  <si>
    <t>02164</t>
  </si>
  <si>
    <t>02170</t>
  </si>
  <si>
    <t>02180</t>
  </si>
  <si>
    <t>02185</t>
  </si>
  <si>
    <t>02188</t>
  </si>
  <si>
    <t>02195</t>
  </si>
  <si>
    <t>02198</t>
  </si>
  <si>
    <t>02220</t>
  </si>
  <si>
    <t>02230</t>
  </si>
  <si>
    <t>02240</t>
  </si>
  <si>
    <t>02261</t>
  </si>
  <si>
    <t>02275</t>
  </si>
  <si>
    <t>02282</t>
  </si>
  <si>
    <t>02290</t>
  </si>
  <si>
    <t>04001</t>
  </si>
  <si>
    <t>04</t>
  </si>
  <si>
    <t>Arizona</t>
  </si>
  <si>
    <t>04003</t>
  </si>
  <si>
    <t>04005</t>
  </si>
  <si>
    <t>04007</t>
  </si>
  <si>
    <t>04009</t>
  </si>
  <si>
    <t>04011</t>
  </si>
  <si>
    <t>04012</t>
  </si>
  <si>
    <t>04013</t>
  </si>
  <si>
    <t>04015</t>
  </si>
  <si>
    <t>04017</t>
  </si>
  <si>
    <t>04019</t>
  </si>
  <si>
    <t>04021</t>
  </si>
  <si>
    <t>04023</t>
  </si>
  <si>
    <t>04025</t>
  </si>
  <si>
    <t>04027</t>
  </si>
  <si>
    <t>05001</t>
  </si>
  <si>
    <t>05</t>
  </si>
  <si>
    <t>Arkansas</t>
  </si>
  <si>
    <t>05003</t>
  </si>
  <si>
    <t>05005</t>
  </si>
  <si>
    <t>05007</t>
  </si>
  <si>
    <t>05009</t>
  </si>
  <si>
    <t>05011</t>
  </si>
  <si>
    <t>05013</t>
  </si>
  <si>
    <t>05015</t>
  </si>
  <si>
    <t>05017</t>
  </si>
  <si>
    <t>05019</t>
  </si>
  <si>
    <t>05021</t>
  </si>
  <si>
    <t>05023</t>
  </si>
  <si>
    <t>05025</t>
  </si>
  <si>
    <t>05027</t>
  </si>
  <si>
    <t>05029</t>
  </si>
  <si>
    <t>05031</t>
  </si>
  <si>
    <t>05033</t>
  </si>
  <si>
    <t>05035</t>
  </si>
  <si>
    <t>05037</t>
  </si>
  <si>
    <t>05039</t>
  </si>
  <si>
    <t>05041</t>
  </si>
  <si>
    <t>05043</t>
  </si>
  <si>
    <t>05045</t>
  </si>
  <si>
    <t>05047</t>
  </si>
  <si>
    <t>05049</t>
  </si>
  <si>
    <t>05051</t>
  </si>
  <si>
    <t>05053</t>
  </si>
  <si>
    <t>05055</t>
  </si>
  <si>
    <t>05057</t>
  </si>
  <si>
    <t>05059</t>
  </si>
  <si>
    <t>05061</t>
  </si>
  <si>
    <t>05063</t>
  </si>
  <si>
    <t>05065</t>
  </si>
  <si>
    <t>05067</t>
  </si>
  <si>
    <t>05069</t>
  </si>
  <si>
    <t>05071</t>
  </si>
  <si>
    <t>05073</t>
  </si>
  <si>
    <t>05075</t>
  </si>
  <si>
    <t>05077</t>
  </si>
  <si>
    <t>05079</t>
  </si>
  <si>
    <t>05081</t>
  </si>
  <si>
    <t>05083</t>
  </si>
  <si>
    <t>05085</t>
  </si>
  <si>
    <t>05087</t>
  </si>
  <si>
    <t>05089</t>
  </si>
  <si>
    <t>05091</t>
  </si>
  <si>
    <t>05093</t>
  </si>
  <si>
    <t>Mississippi</t>
  </si>
  <si>
    <t>05095</t>
  </si>
  <si>
    <t>05097</t>
  </si>
  <si>
    <t>05099</t>
  </si>
  <si>
    <t>Nevada</t>
  </si>
  <si>
    <t>05101</t>
  </si>
  <si>
    <t>05103</t>
  </si>
  <si>
    <t>05105</t>
  </si>
  <si>
    <t>05107</t>
  </si>
  <si>
    <t>05109</t>
  </si>
  <si>
    <t>05111</t>
  </si>
  <si>
    <t>05113</t>
  </si>
  <si>
    <t>05115</t>
  </si>
  <si>
    <t>05117</t>
  </si>
  <si>
    <t>05119</t>
  </si>
  <si>
    <t>05121</t>
  </si>
  <si>
    <t>05123</t>
  </si>
  <si>
    <t>05125</t>
  </si>
  <si>
    <t>05127</t>
  </si>
  <si>
    <t>05129</t>
  </si>
  <si>
    <t>05131</t>
  </si>
  <si>
    <t>05133</t>
  </si>
  <si>
    <t>05135</t>
  </si>
  <si>
    <t>05137</t>
  </si>
  <si>
    <t>05139</t>
  </si>
  <si>
    <t>05141</t>
  </si>
  <si>
    <t>05143</t>
  </si>
  <si>
    <t>05145</t>
  </si>
  <si>
    <t>05147</t>
  </si>
  <si>
    <t>05149</t>
  </si>
  <si>
    <t>06001</t>
  </si>
  <si>
    <t>06</t>
  </si>
  <si>
    <t>California</t>
  </si>
  <si>
    <t>06003</t>
  </si>
  <si>
    <t>06005</t>
  </si>
  <si>
    <t>06007</t>
  </si>
  <si>
    <t>06009</t>
  </si>
  <si>
    <t>06011</t>
  </si>
  <si>
    <t>06013</t>
  </si>
  <si>
    <t>06015</t>
  </si>
  <si>
    <t>06017</t>
  </si>
  <si>
    <t>06019</t>
  </si>
  <si>
    <t>06021</t>
  </si>
  <si>
    <t>06023</t>
  </si>
  <si>
    <t>06025</t>
  </si>
  <si>
    <t>06027</t>
  </si>
  <si>
    <t>06029</t>
  </si>
  <si>
    <t>06031</t>
  </si>
  <si>
    <t>06033</t>
  </si>
  <si>
    <t>06035</t>
  </si>
  <si>
    <t>06037</t>
  </si>
  <si>
    <t>06039</t>
  </si>
  <si>
    <t>06041</t>
  </si>
  <si>
    <t>06043</t>
  </si>
  <si>
    <t>06045</t>
  </si>
  <si>
    <t>06047</t>
  </si>
  <si>
    <t>06049</t>
  </si>
  <si>
    <t>06051</t>
  </si>
  <si>
    <t>06053</t>
  </si>
  <si>
    <t>06055</t>
  </si>
  <si>
    <t>06057</t>
  </si>
  <si>
    <t>06059</t>
  </si>
  <si>
    <t>06061</t>
  </si>
  <si>
    <t>06063</t>
  </si>
  <si>
    <t>06065</t>
  </si>
  <si>
    <t>06067</t>
  </si>
  <si>
    <t>06069</t>
  </si>
  <si>
    <t>06071</t>
  </si>
  <si>
    <t>06073</t>
  </si>
  <si>
    <t>06075</t>
  </si>
  <si>
    <t>06077</t>
  </si>
  <si>
    <t>06079</t>
  </si>
  <si>
    <t>06081</t>
  </si>
  <si>
    <t>06083</t>
  </si>
  <si>
    <t>06085</t>
  </si>
  <si>
    <t>06087</t>
  </si>
  <si>
    <t>06089</t>
  </si>
  <si>
    <t>06091</t>
  </si>
  <si>
    <t>06093</t>
  </si>
  <si>
    <t>06095</t>
  </si>
  <si>
    <t>06097</t>
  </si>
  <si>
    <t>06099</t>
  </si>
  <si>
    <t>06101</t>
  </si>
  <si>
    <t>06103</t>
  </si>
  <si>
    <t>06105</t>
  </si>
  <si>
    <t>06107</t>
  </si>
  <si>
    <t>06109</t>
  </si>
  <si>
    <t>06111</t>
  </si>
  <si>
    <t>06113</t>
  </si>
  <si>
    <t>06115</t>
  </si>
  <si>
    <t>08001</t>
  </si>
  <si>
    <t>08</t>
  </si>
  <si>
    <t>Colorado</t>
  </si>
  <si>
    <t>08003</t>
  </si>
  <si>
    <t>08005</t>
  </si>
  <si>
    <t>08007</t>
  </si>
  <si>
    <t>08009</t>
  </si>
  <si>
    <t>08011</t>
  </si>
  <si>
    <t>08013</t>
  </si>
  <si>
    <t>08014</t>
  </si>
  <si>
    <t>08015</t>
  </si>
  <si>
    <t>08017</t>
  </si>
  <si>
    <t>08019</t>
  </si>
  <si>
    <t>08021</t>
  </si>
  <si>
    <t>08023</t>
  </si>
  <si>
    <t>08025</t>
  </si>
  <si>
    <t>08027</t>
  </si>
  <si>
    <t>08029</t>
  </si>
  <si>
    <t>08031</t>
  </si>
  <si>
    <t>08033</t>
  </si>
  <si>
    <t>08035</t>
  </si>
  <si>
    <t>08037</t>
  </si>
  <si>
    <t>08039</t>
  </si>
  <si>
    <t>08041</t>
  </si>
  <si>
    <t>08043</t>
  </si>
  <si>
    <t>08045</t>
  </si>
  <si>
    <t>08047</t>
  </si>
  <si>
    <t>08049</t>
  </si>
  <si>
    <t>08051</t>
  </si>
  <si>
    <t>08053</t>
  </si>
  <si>
    <t>08055</t>
  </si>
  <si>
    <t>08057</t>
  </si>
  <si>
    <t>08059</t>
  </si>
  <si>
    <t>08061</t>
  </si>
  <si>
    <t>08063</t>
  </si>
  <si>
    <t>08065</t>
  </si>
  <si>
    <t>08067</t>
  </si>
  <si>
    <t>08069</t>
  </si>
  <si>
    <t>08071</t>
  </si>
  <si>
    <t>08073</t>
  </si>
  <si>
    <t>08075</t>
  </si>
  <si>
    <t>08077</t>
  </si>
  <si>
    <t>08079</t>
  </si>
  <si>
    <t>08081</t>
  </si>
  <si>
    <t>08083</t>
  </si>
  <si>
    <t>08085</t>
  </si>
  <si>
    <t>08087</t>
  </si>
  <si>
    <t>08089</t>
  </si>
  <si>
    <t>08091</t>
  </si>
  <si>
    <t>08093</t>
  </si>
  <si>
    <t>08095</t>
  </si>
  <si>
    <t>08097</t>
  </si>
  <si>
    <t>08099</t>
  </si>
  <si>
    <t>08101</t>
  </si>
  <si>
    <t>08103</t>
  </si>
  <si>
    <t>08105</t>
  </si>
  <si>
    <t>08107</t>
  </si>
  <si>
    <t>08109</t>
  </si>
  <si>
    <t>08111</t>
  </si>
  <si>
    <t>08113</t>
  </si>
  <si>
    <t>08115</t>
  </si>
  <si>
    <t>08117</t>
  </si>
  <si>
    <t>08119</t>
  </si>
  <si>
    <t>08121</t>
  </si>
  <si>
    <t>08123</t>
  </si>
  <si>
    <t>08125</t>
  </si>
  <si>
    <t>09001</t>
  </si>
  <si>
    <t>09</t>
  </si>
  <si>
    <t>Connecticut</t>
  </si>
  <si>
    <t>09003</t>
  </si>
  <si>
    <t>09005</t>
  </si>
  <si>
    <t>09007</t>
  </si>
  <si>
    <t>09009</t>
  </si>
  <si>
    <t>09011</t>
  </si>
  <si>
    <t>09013</t>
  </si>
  <si>
    <t>09015</t>
  </si>
  <si>
    <t>10001</t>
  </si>
  <si>
    <t>10</t>
  </si>
  <si>
    <t>Delaware</t>
  </si>
  <si>
    <t>10003</t>
  </si>
  <si>
    <t>10005</t>
  </si>
  <si>
    <t>11001</t>
  </si>
  <si>
    <t>11</t>
  </si>
  <si>
    <t>District of Columbia</t>
  </si>
  <si>
    <t>12001</t>
  </si>
  <si>
    <t>12</t>
  </si>
  <si>
    <t>Florida</t>
  </si>
  <si>
    <t>12003</t>
  </si>
  <si>
    <t>12005</t>
  </si>
  <si>
    <t>12007</t>
  </si>
  <si>
    <t>12009</t>
  </si>
  <si>
    <t>12011</t>
  </si>
  <si>
    <t>12013</t>
  </si>
  <si>
    <t>12015</t>
  </si>
  <si>
    <t>12017</t>
  </si>
  <si>
    <t>12019</t>
  </si>
  <si>
    <t>12021</t>
  </si>
  <si>
    <t>12023</t>
  </si>
  <si>
    <t>12027</t>
  </si>
  <si>
    <t>12029</t>
  </si>
  <si>
    <t>12031</t>
  </si>
  <si>
    <t>12033</t>
  </si>
  <si>
    <t>12035</t>
  </si>
  <si>
    <t>12037</t>
  </si>
  <si>
    <t>12039</t>
  </si>
  <si>
    <t>12041</t>
  </si>
  <si>
    <t>12043</t>
  </si>
  <si>
    <t>12045</t>
  </si>
  <si>
    <t>12047</t>
  </si>
  <si>
    <t>12049</t>
  </si>
  <si>
    <t>12051</t>
  </si>
  <si>
    <t>12053</t>
  </si>
  <si>
    <t>12055</t>
  </si>
  <si>
    <t>12057</t>
  </si>
  <si>
    <t>12059</t>
  </si>
  <si>
    <t>12061</t>
  </si>
  <si>
    <t>12063</t>
  </si>
  <si>
    <t>12065</t>
  </si>
  <si>
    <t>12067</t>
  </si>
  <si>
    <t>12069</t>
  </si>
  <si>
    <t>12071</t>
  </si>
  <si>
    <t>12073</t>
  </si>
  <si>
    <t>12075</t>
  </si>
  <si>
    <t>12077</t>
  </si>
  <si>
    <t>12079</t>
  </si>
  <si>
    <t>12081</t>
  </si>
  <si>
    <t>12083</t>
  </si>
  <si>
    <t>12085</t>
  </si>
  <si>
    <t>12086</t>
  </si>
  <si>
    <t>12087</t>
  </si>
  <si>
    <t>12089</t>
  </si>
  <si>
    <t>12091</t>
  </si>
  <si>
    <t>12093</t>
  </si>
  <si>
    <t>12095</t>
  </si>
  <si>
    <t>12097</t>
  </si>
  <si>
    <t>12099</t>
  </si>
  <si>
    <t>12101</t>
  </si>
  <si>
    <t>12103</t>
  </si>
  <si>
    <t>12105</t>
  </si>
  <si>
    <t>12107</t>
  </si>
  <si>
    <t>12109</t>
  </si>
  <si>
    <t>12111</t>
  </si>
  <si>
    <t>12113</t>
  </si>
  <si>
    <t>12115</t>
  </si>
  <si>
    <t>12117</t>
  </si>
  <si>
    <t>12119</t>
  </si>
  <si>
    <t>12121</t>
  </si>
  <si>
    <t>12123</t>
  </si>
  <si>
    <t>12125</t>
  </si>
  <si>
    <t>12127</t>
  </si>
  <si>
    <t>12129</t>
  </si>
  <si>
    <t>12131</t>
  </si>
  <si>
    <t>12133</t>
  </si>
  <si>
    <t>13001</t>
  </si>
  <si>
    <t>13</t>
  </si>
  <si>
    <t>Georgia</t>
  </si>
  <si>
    <t>13003</t>
  </si>
  <si>
    <t>13005</t>
  </si>
  <si>
    <t>13007</t>
  </si>
  <si>
    <t>13009</t>
  </si>
  <si>
    <t>13011</t>
  </si>
  <si>
    <t>13013</t>
  </si>
  <si>
    <t>13015</t>
  </si>
  <si>
    <t>13017</t>
  </si>
  <si>
    <t>13019</t>
  </si>
  <si>
    <t>13021</t>
  </si>
  <si>
    <t>13023</t>
  </si>
  <si>
    <t>13025</t>
  </si>
  <si>
    <t>13027</t>
  </si>
  <si>
    <t>13029</t>
  </si>
  <si>
    <t>13031</t>
  </si>
  <si>
    <t>13033</t>
  </si>
  <si>
    <t>13035</t>
  </si>
  <si>
    <t>13037</t>
  </si>
  <si>
    <t>13039</t>
  </si>
  <si>
    <t>13043</t>
  </si>
  <si>
    <t>13045</t>
  </si>
  <si>
    <t>13047</t>
  </si>
  <si>
    <t>13049</t>
  </si>
  <si>
    <t>13051</t>
  </si>
  <si>
    <t>13053</t>
  </si>
  <si>
    <t>13055</t>
  </si>
  <si>
    <t>13057</t>
  </si>
  <si>
    <t>13059</t>
  </si>
  <si>
    <t>13061</t>
  </si>
  <si>
    <t>13063</t>
  </si>
  <si>
    <t>13065</t>
  </si>
  <si>
    <t>13067</t>
  </si>
  <si>
    <t>13069</t>
  </si>
  <si>
    <t>13071</t>
  </si>
  <si>
    <t>13073</t>
  </si>
  <si>
    <t>13075</t>
  </si>
  <si>
    <t>13077</t>
  </si>
  <si>
    <t>13079</t>
  </si>
  <si>
    <t>13081</t>
  </si>
  <si>
    <t>13083</t>
  </si>
  <si>
    <t>13085</t>
  </si>
  <si>
    <t>13087</t>
  </si>
  <si>
    <t>13089</t>
  </si>
  <si>
    <t>13091</t>
  </si>
  <si>
    <t>13093</t>
  </si>
  <si>
    <t>13095</t>
  </si>
  <si>
    <t>13097</t>
  </si>
  <si>
    <t>13099</t>
  </si>
  <si>
    <t>13101</t>
  </si>
  <si>
    <t>13103</t>
  </si>
  <si>
    <t>13105</t>
  </si>
  <si>
    <t>13107</t>
  </si>
  <si>
    <t>13109</t>
  </si>
  <si>
    <t>13111</t>
  </si>
  <si>
    <t>13113</t>
  </si>
  <si>
    <t>13115</t>
  </si>
  <si>
    <t>13117</t>
  </si>
  <si>
    <t>13119</t>
  </si>
  <si>
    <t>13121</t>
  </si>
  <si>
    <t>13123</t>
  </si>
  <si>
    <t>13125</t>
  </si>
  <si>
    <t>13127</t>
  </si>
  <si>
    <t>13129</t>
  </si>
  <si>
    <t>13131</t>
  </si>
  <si>
    <t>13133</t>
  </si>
  <si>
    <t>13135</t>
  </si>
  <si>
    <t>13137</t>
  </si>
  <si>
    <t>13139</t>
  </si>
  <si>
    <t>13141</t>
  </si>
  <si>
    <t>13143</t>
  </si>
  <si>
    <t>13145</t>
  </si>
  <si>
    <t>13147</t>
  </si>
  <si>
    <t>13149</t>
  </si>
  <si>
    <t>13151</t>
  </si>
  <si>
    <t>13153</t>
  </si>
  <si>
    <t>13155</t>
  </si>
  <si>
    <t>13157</t>
  </si>
  <si>
    <t>13159</t>
  </si>
  <si>
    <t>13161</t>
  </si>
  <si>
    <t>13163</t>
  </si>
  <si>
    <t>13165</t>
  </si>
  <si>
    <t>13167</t>
  </si>
  <si>
    <t>13169</t>
  </si>
  <si>
    <t>13171</t>
  </si>
  <si>
    <t>13173</t>
  </si>
  <si>
    <t>13175</t>
  </si>
  <si>
    <t>13177</t>
  </si>
  <si>
    <t>13179</t>
  </si>
  <si>
    <t>13181</t>
  </si>
  <si>
    <t>13183</t>
  </si>
  <si>
    <t>13185</t>
  </si>
  <si>
    <t>13187</t>
  </si>
  <si>
    <t>13189</t>
  </si>
  <si>
    <t>13191</t>
  </si>
  <si>
    <t>13193</t>
  </si>
  <si>
    <t>13195</t>
  </si>
  <si>
    <t>13197</t>
  </si>
  <si>
    <t>13199</t>
  </si>
  <si>
    <t>13201</t>
  </si>
  <si>
    <t>13205</t>
  </si>
  <si>
    <t>13207</t>
  </si>
  <si>
    <t>13209</t>
  </si>
  <si>
    <t>13211</t>
  </si>
  <si>
    <t>13213</t>
  </si>
  <si>
    <t>13215</t>
  </si>
  <si>
    <t>13217</t>
  </si>
  <si>
    <t>13219</t>
  </si>
  <si>
    <t>13221</t>
  </si>
  <si>
    <t>13223</t>
  </si>
  <si>
    <t>13225</t>
  </si>
  <si>
    <t>13227</t>
  </si>
  <si>
    <t>13229</t>
  </si>
  <si>
    <t>13231</t>
  </si>
  <si>
    <t>13233</t>
  </si>
  <si>
    <t>13235</t>
  </si>
  <si>
    <t>13237</t>
  </si>
  <si>
    <t>13239</t>
  </si>
  <si>
    <t>13241</t>
  </si>
  <si>
    <t>13243</t>
  </si>
  <si>
    <t>13245</t>
  </si>
  <si>
    <t>13247</t>
  </si>
  <si>
    <t>13249</t>
  </si>
  <si>
    <t>13251</t>
  </si>
  <si>
    <t>13253</t>
  </si>
  <si>
    <t>13255</t>
  </si>
  <si>
    <t>13257</t>
  </si>
  <si>
    <t>13259</t>
  </si>
  <si>
    <t>13261</t>
  </si>
  <si>
    <t>13263</t>
  </si>
  <si>
    <t>13265</t>
  </si>
  <si>
    <t>13267</t>
  </si>
  <si>
    <t>13269</t>
  </si>
  <si>
    <t>13271</t>
  </si>
  <si>
    <t>13273</t>
  </si>
  <si>
    <t>13275</t>
  </si>
  <si>
    <t>13277</t>
  </si>
  <si>
    <t>13279</t>
  </si>
  <si>
    <t>13281</t>
  </si>
  <si>
    <t>13283</t>
  </si>
  <si>
    <t>13285</t>
  </si>
  <si>
    <t>13287</t>
  </si>
  <si>
    <t>13289</t>
  </si>
  <si>
    <t>13291</t>
  </si>
  <si>
    <t>13293</t>
  </si>
  <si>
    <t>13295</t>
  </si>
  <si>
    <t>13297</t>
  </si>
  <si>
    <t>13299</t>
  </si>
  <si>
    <t>13301</t>
  </si>
  <si>
    <t>13303</t>
  </si>
  <si>
    <t>13305</t>
  </si>
  <si>
    <t>13307</t>
  </si>
  <si>
    <t>13309</t>
  </si>
  <si>
    <t>13311</t>
  </si>
  <si>
    <t>13313</t>
  </si>
  <si>
    <t>13315</t>
  </si>
  <si>
    <t>13317</t>
  </si>
  <si>
    <t>13319</t>
  </si>
  <si>
    <t>13321</t>
  </si>
  <si>
    <t>15001</t>
  </si>
  <si>
    <t>15</t>
  </si>
  <si>
    <t>Hawaii</t>
  </si>
  <si>
    <t>15003</t>
  </si>
  <si>
    <t>15005</t>
  </si>
  <si>
    <t>15007</t>
  </si>
  <si>
    <t>15009</t>
  </si>
  <si>
    <t>16001</t>
  </si>
  <si>
    <t>16</t>
  </si>
  <si>
    <t>Idaho</t>
  </si>
  <si>
    <t>16003</t>
  </si>
  <si>
    <t>16005</t>
  </si>
  <si>
    <t>16007</t>
  </si>
  <si>
    <t>16009</t>
  </si>
  <si>
    <t>16011</t>
  </si>
  <si>
    <t>16013</t>
  </si>
  <si>
    <t>16015</t>
  </si>
  <si>
    <t>16017</t>
  </si>
  <si>
    <t>16019</t>
  </si>
  <si>
    <t>16021</t>
  </si>
  <si>
    <t>16023</t>
  </si>
  <si>
    <t>16025</t>
  </si>
  <si>
    <t>16027</t>
  </si>
  <si>
    <t>16029</t>
  </si>
  <si>
    <t>16031</t>
  </si>
  <si>
    <t>16033</t>
  </si>
  <si>
    <t>16035</t>
  </si>
  <si>
    <t>16037</t>
  </si>
  <si>
    <t>16039</t>
  </si>
  <si>
    <t>16041</t>
  </si>
  <si>
    <t>16043</t>
  </si>
  <si>
    <t>16045</t>
  </si>
  <si>
    <t>16047</t>
  </si>
  <si>
    <t>16049</t>
  </si>
  <si>
    <t>16051</t>
  </si>
  <si>
    <t>16053</t>
  </si>
  <si>
    <t>16055</t>
  </si>
  <si>
    <t>16057</t>
  </si>
  <si>
    <t>16059</t>
  </si>
  <si>
    <t>16061</t>
  </si>
  <si>
    <t>16063</t>
  </si>
  <si>
    <t>16065</t>
  </si>
  <si>
    <t>16067</t>
  </si>
  <si>
    <t>16069</t>
  </si>
  <si>
    <t>16071</t>
  </si>
  <si>
    <t>16073</t>
  </si>
  <si>
    <t>16075</t>
  </si>
  <si>
    <t>16077</t>
  </si>
  <si>
    <t>16079</t>
  </si>
  <si>
    <t>16081</t>
  </si>
  <si>
    <t>16083</t>
  </si>
  <si>
    <t>16085</t>
  </si>
  <si>
    <t>16087</t>
  </si>
  <si>
    <t>17001</t>
  </si>
  <si>
    <t>17</t>
  </si>
  <si>
    <t>Illinois</t>
  </si>
  <si>
    <t>17003</t>
  </si>
  <si>
    <t>17005</t>
  </si>
  <si>
    <t>17007</t>
  </si>
  <si>
    <t>17009</t>
  </si>
  <si>
    <t>17011</t>
  </si>
  <si>
    <t>17013</t>
  </si>
  <si>
    <t>17015</t>
  </si>
  <si>
    <t>17017</t>
  </si>
  <si>
    <t>17019</t>
  </si>
  <si>
    <t>17021</t>
  </si>
  <si>
    <t>17023</t>
  </si>
  <si>
    <t>17025</t>
  </si>
  <si>
    <t>17027</t>
  </si>
  <si>
    <t>17029</t>
  </si>
  <si>
    <t>17031</t>
  </si>
  <si>
    <t>17033</t>
  </si>
  <si>
    <t>17035</t>
  </si>
  <si>
    <t>17037</t>
  </si>
  <si>
    <t>17039</t>
  </si>
  <si>
    <t>17041</t>
  </si>
  <si>
    <t>17043</t>
  </si>
  <si>
    <t>17045</t>
  </si>
  <si>
    <t>17047</t>
  </si>
  <si>
    <t>17049</t>
  </si>
  <si>
    <t>17051</t>
  </si>
  <si>
    <t>17053</t>
  </si>
  <si>
    <t>17055</t>
  </si>
  <si>
    <t>17057</t>
  </si>
  <si>
    <t>17059</t>
  </si>
  <si>
    <t>17061</t>
  </si>
  <si>
    <t>17063</t>
  </si>
  <si>
    <t>17065</t>
  </si>
  <si>
    <t>17067</t>
  </si>
  <si>
    <t>17069</t>
  </si>
  <si>
    <t>17071</t>
  </si>
  <si>
    <t>17073</t>
  </si>
  <si>
    <t>17075</t>
  </si>
  <si>
    <t>17077</t>
  </si>
  <si>
    <t>17079</t>
  </si>
  <si>
    <t>17081</t>
  </si>
  <si>
    <t>17083</t>
  </si>
  <si>
    <t>17085</t>
  </si>
  <si>
    <t>17087</t>
  </si>
  <si>
    <t>17089</t>
  </si>
  <si>
    <t>17091</t>
  </si>
  <si>
    <t>17093</t>
  </si>
  <si>
    <t>17095</t>
  </si>
  <si>
    <t>17097</t>
  </si>
  <si>
    <t>17099</t>
  </si>
  <si>
    <t>17101</t>
  </si>
  <si>
    <t>17103</t>
  </si>
  <si>
    <t>17105</t>
  </si>
  <si>
    <t>17107</t>
  </si>
  <si>
    <t>17109</t>
  </si>
  <si>
    <t>17111</t>
  </si>
  <si>
    <t>17113</t>
  </si>
  <si>
    <t>17115</t>
  </si>
  <si>
    <t>17117</t>
  </si>
  <si>
    <t>17119</t>
  </si>
  <si>
    <t>17121</t>
  </si>
  <si>
    <t>17123</t>
  </si>
  <si>
    <t>17125</t>
  </si>
  <si>
    <t>17127</t>
  </si>
  <si>
    <t>17129</t>
  </si>
  <si>
    <t>17131</t>
  </si>
  <si>
    <t>17133</t>
  </si>
  <si>
    <t>17135</t>
  </si>
  <si>
    <t>17137</t>
  </si>
  <si>
    <t>17139</t>
  </si>
  <si>
    <t>17141</t>
  </si>
  <si>
    <t>17143</t>
  </si>
  <si>
    <t>17145</t>
  </si>
  <si>
    <t>17147</t>
  </si>
  <si>
    <t>17149</t>
  </si>
  <si>
    <t>17151</t>
  </si>
  <si>
    <t>17153</t>
  </si>
  <si>
    <t>17155</t>
  </si>
  <si>
    <t>17157</t>
  </si>
  <si>
    <t>17159</t>
  </si>
  <si>
    <t>17161</t>
  </si>
  <si>
    <t>17163</t>
  </si>
  <si>
    <t>17165</t>
  </si>
  <si>
    <t>17167</t>
  </si>
  <si>
    <t>17169</t>
  </si>
  <si>
    <t>17171</t>
  </si>
  <si>
    <t>17173</t>
  </si>
  <si>
    <t>17175</t>
  </si>
  <si>
    <t>17177</t>
  </si>
  <si>
    <t>17179</t>
  </si>
  <si>
    <t>17181</t>
  </si>
  <si>
    <t>17183</t>
  </si>
  <si>
    <t>17185</t>
  </si>
  <si>
    <t>17187</t>
  </si>
  <si>
    <t>17189</t>
  </si>
  <si>
    <t>17191</t>
  </si>
  <si>
    <t>17193</t>
  </si>
  <si>
    <t>17195</t>
  </si>
  <si>
    <t>17197</t>
  </si>
  <si>
    <t>17199</t>
  </si>
  <si>
    <t>17201</t>
  </si>
  <si>
    <t>17203</t>
  </si>
  <si>
    <t>18001</t>
  </si>
  <si>
    <t>18</t>
  </si>
  <si>
    <t>Indiana</t>
  </si>
  <si>
    <t>18003</t>
  </si>
  <si>
    <t>18005</t>
  </si>
  <si>
    <t>18007</t>
  </si>
  <si>
    <t>18009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</si>
  <si>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</si>
  <si>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</si>
  <si>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</si>
  <si>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</si>
  <si>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</si>
  <si>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</si>
  <si>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</si>
  <si>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</si>
  <si>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</si>
  <si>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18029</t>
  </si>
  <si>
    <t>18031</t>
  </si>
  <si>
    <t>18033</t>
  </si>
  <si>
    <t>18035</t>
  </si>
  <si>
    <t>18037</t>
  </si>
  <si>
    <t>18039</t>
  </si>
  <si>
    <t>18041</t>
  </si>
  <si>
    <t>18043</t>
  </si>
  <si>
    <t>18045</t>
  </si>
  <si>
    <t>18047</t>
  </si>
  <si>
    <t>18049</t>
  </si>
  <si>
    <t>18051</t>
  </si>
  <si>
    <t>18053</t>
  </si>
  <si>
    <t>18055</t>
  </si>
  <si>
    <t>18057</t>
  </si>
  <si>
    <t>18059</t>
  </si>
  <si>
    <t>18061</t>
  </si>
  <si>
    <t>18063</t>
  </si>
  <si>
    <t>18065</t>
  </si>
  <si>
    <t>18067</t>
  </si>
  <si>
    <t>18069</t>
  </si>
  <si>
    <t>18071</t>
  </si>
  <si>
    <t>18073</t>
  </si>
  <si>
    <t>18075</t>
  </si>
  <si>
    <t>18077</t>
  </si>
  <si>
    <t>18079</t>
  </si>
  <si>
    <t>18081</t>
  </si>
  <si>
    <t>18083</t>
  </si>
  <si>
    <t>18085</t>
  </si>
  <si>
    <t>18087</t>
  </si>
  <si>
    <t>18089</t>
  </si>
  <si>
    <t>18091</t>
  </si>
  <si>
    <t>18093</t>
  </si>
  <si>
    <t>18095</t>
  </si>
  <si>
    <t>18097</t>
  </si>
  <si>
    <t>18099</t>
  </si>
  <si>
    <t>18101</t>
  </si>
  <si>
    <t>18103</t>
  </si>
  <si>
    <t>18105</t>
  </si>
  <si>
    <t>18107</t>
  </si>
  <si>
    <t>18109</t>
  </si>
  <si>
    <t>18111</t>
  </si>
  <si>
    <t>18113</t>
  </si>
  <si>
    <t>18115</t>
  </si>
  <si>
    <t>Ohio</t>
  </si>
  <si>
    <t>18117</t>
  </si>
  <si>
    <t>18119</t>
  </si>
  <si>
    <t>18121</t>
  </si>
  <si>
    <t>18123</t>
  </si>
  <si>
    <t>18125</t>
  </si>
  <si>
    <t>18127</t>
  </si>
  <si>
    <t>18129</t>
  </si>
  <si>
    <t>18131</t>
  </si>
  <si>
    <t>18133</t>
  </si>
  <si>
    <t>18135</t>
  </si>
  <si>
    <t>18137</t>
  </si>
  <si>
    <t>18139</t>
  </si>
  <si>
    <t>18141</t>
  </si>
  <si>
    <t>18143</t>
  </si>
  <si>
    <t>18145</t>
  </si>
  <si>
    <t>18147</t>
  </si>
  <si>
    <t>18149</t>
  </si>
  <si>
    <t>18151</t>
  </si>
  <si>
    <t>18153</t>
  </si>
  <si>
    <t>18155</t>
  </si>
  <si>
    <t>18157</t>
  </si>
  <si>
    <t>18159</t>
  </si>
  <si>
    <t>18161</t>
  </si>
  <si>
    <t>18163</t>
  </si>
  <si>
    <t>18165</t>
  </si>
  <si>
    <t>18167</t>
  </si>
  <si>
    <t>18169</t>
  </si>
  <si>
    <t>18171</t>
  </si>
  <si>
    <t>18173</t>
  </si>
  <si>
    <t>18175</t>
  </si>
  <si>
    <t>18177</t>
  </si>
  <si>
    <t>18179</t>
  </si>
  <si>
    <t>18181</t>
  </si>
  <si>
    <t>18183</t>
  </si>
  <si>
    <t>19001</t>
  </si>
  <si>
    <t>19</t>
  </si>
  <si>
    <t>Iowa</t>
  </si>
  <si>
    <t>19003</t>
  </si>
  <si>
    <t>19005</t>
  </si>
  <si>
    <t>19007</t>
  </si>
  <si>
    <t>19009</t>
  </si>
  <si>
    <t>19011</t>
  </si>
  <si>
    <t>19013</t>
  </si>
  <si>
    <t>19015</t>
  </si>
  <si>
    <t>19017</t>
  </si>
  <si>
    <t>19019</t>
  </si>
  <si>
    <t>19021</t>
  </si>
  <si>
    <t>19023</t>
  </si>
  <si>
    <t>19025</t>
  </si>
  <si>
    <t>19027</t>
  </si>
  <si>
    <t>19029</t>
  </si>
  <si>
    <t>19031</t>
  </si>
  <si>
    <t>19033</t>
  </si>
  <si>
    <t>19035</t>
  </si>
  <si>
    <t>19037</t>
  </si>
  <si>
    <t>19039</t>
  </si>
  <si>
    <t>19041</t>
  </si>
  <si>
    <t>19043</t>
  </si>
  <si>
    <t>19045</t>
  </si>
  <si>
    <t>19047</t>
  </si>
  <si>
    <t>19049</t>
  </si>
  <si>
    <t>19051</t>
  </si>
  <si>
    <t>19053</t>
  </si>
  <si>
    <t>19055</t>
  </si>
  <si>
    <t>19057</t>
  </si>
  <si>
    <t>19059</t>
  </si>
  <si>
    <t>19061</t>
  </si>
  <si>
    <t>19063</t>
  </si>
  <si>
    <t>19065</t>
  </si>
  <si>
    <t>19067</t>
  </si>
  <si>
    <t>19069</t>
  </si>
  <si>
    <t>19071</t>
  </si>
  <si>
    <t>19073</t>
  </si>
  <si>
    <t>19075</t>
  </si>
  <si>
    <t>19077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</si>
  <si>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</si>
  <si>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</si>
  <si>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</si>
  <si>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</si>
  <si>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</si>
  <si>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</si>
  <si>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</si>
  <si>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</si>
  <si>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19095</t>
  </si>
  <si>
    <t>19097</t>
  </si>
  <si>
    <t>19099</t>
  </si>
  <si>
    <t>19101</t>
  </si>
  <si>
    <t>19103</t>
  </si>
  <si>
    <t>19105</t>
  </si>
  <si>
    <t>19107</t>
  </si>
  <si>
    <t>19109</t>
  </si>
  <si>
    <t>19111</t>
  </si>
  <si>
    <t>19113</t>
  </si>
  <si>
    <t>19115</t>
  </si>
  <si>
    <t>19117</t>
  </si>
  <si>
    <t>19119</t>
  </si>
  <si>
    <t>19121</t>
  </si>
  <si>
    <t>19123</t>
  </si>
  <si>
    <t>19125</t>
  </si>
  <si>
    <t>19127</t>
  </si>
  <si>
    <t>19129</t>
  </si>
  <si>
    <t>19131</t>
  </si>
  <si>
    <t>19133</t>
  </si>
  <si>
    <t>19135</t>
  </si>
  <si>
    <t>19137</t>
  </si>
  <si>
    <t>19139</t>
  </si>
  <si>
    <t>19141</t>
  </si>
  <si>
    <t>19143</t>
  </si>
  <si>
    <t>19145</t>
  </si>
  <si>
    <t>19147</t>
  </si>
  <si>
    <t>19149</t>
  </si>
  <si>
    <t>19151</t>
  </si>
  <si>
    <t>19153</t>
  </si>
  <si>
    <t>19155</t>
  </si>
  <si>
    <t>19157</t>
  </si>
  <si>
    <t>19159</t>
  </si>
  <si>
    <t>19161</t>
  </si>
  <si>
    <t>19163</t>
  </si>
  <si>
    <t>19165</t>
  </si>
  <si>
    <t>19167</t>
  </si>
  <si>
    <t>19169</t>
  </si>
  <si>
    <t>19171</t>
  </si>
  <si>
    <t>19173</t>
  </si>
  <si>
    <t>19175</t>
  </si>
  <si>
    <t>19177</t>
  </si>
  <si>
    <t>19179</t>
  </si>
  <si>
    <t>19181</t>
  </si>
  <si>
    <t>19183</t>
  </si>
  <si>
    <t>19185</t>
  </si>
  <si>
    <t>19187</t>
  </si>
  <si>
    <t>19189</t>
  </si>
  <si>
    <t>19191</t>
  </si>
  <si>
    <t>19193</t>
  </si>
  <si>
    <t>19195</t>
  </si>
  <si>
    <t>19197</t>
  </si>
  <si>
    <t>20001</t>
  </si>
  <si>
    <t>20</t>
  </si>
  <si>
    <t>Kansas</t>
  </si>
  <si>
    <t>20003</t>
  </si>
  <si>
    <t>20005</t>
  </si>
  <si>
    <t>20007</t>
  </si>
  <si>
    <t>20009</t>
  </si>
  <si>
    <t>20011</t>
  </si>
  <si>
    <t>20013</t>
  </si>
  <si>
    <t>20015</t>
  </si>
  <si>
    <t>20017</t>
  </si>
  <si>
    <t>20019</t>
  </si>
  <si>
    <t>20021</t>
  </si>
  <si>
    <t>20023</t>
  </si>
  <si>
    <t>20025</t>
  </si>
  <si>
    <t>20027</t>
  </si>
  <si>
    <t>20029</t>
  </si>
  <si>
    <t>20031</t>
  </si>
  <si>
    <t>20033</t>
  </si>
  <si>
    <t>20035</t>
  </si>
  <si>
    <t>20037</t>
  </si>
  <si>
    <t>20039</t>
  </si>
  <si>
    <t>20041</t>
  </si>
  <si>
    <t>20043</t>
  </si>
  <si>
    <t>20045</t>
  </si>
  <si>
    <t>20047</t>
  </si>
  <si>
    <t>20049</t>
  </si>
  <si>
    <t>20051</t>
  </si>
  <si>
    <t>20053</t>
  </si>
  <si>
    <t>20055</t>
  </si>
  <si>
    <t>20057</t>
  </si>
  <si>
    <t>20059</t>
  </si>
  <si>
    <t>20061</t>
  </si>
  <si>
    <t>20063</t>
  </si>
  <si>
    <t>20065</t>
  </si>
  <si>
    <t>20067</t>
  </si>
  <si>
    <t>20069</t>
  </si>
  <si>
    <t>20071</t>
  </si>
  <si>
    <t>20073</t>
  </si>
  <si>
    <t>20075</t>
  </si>
  <si>
    <t>20077</t>
  </si>
  <si>
    <t>20079</t>
  </si>
  <si>
    <t>20081</t>
  </si>
  <si>
    <t>20083</t>
  </si>
  <si>
    <t>20085</t>
  </si>
  <si>
    <t>20087</t>
  </si>
  <si>
    <t>20089</t>
  </si>
  <si>
    <t>20091</t>
  </si>
  <si>
    <t>20093</t>
  </si>
  <si>
    <t>20095</t>
  </si>
  <si>
    <t>20097</t>
  </si>
  <si>
    <t>20099</t>
  </si>
  <si>
    <t>20101</t>
  </si>
  <si>
    <t>20103</t>
  </si>
  <si>
    <t>20105</t>
  </si>
  <si>
    <t>20107</t>
  </si>
  <si>
    <t>20109</t>
  </si>
  <si>
    <t>20111</t>
  </si>
  <si>
    <t>20113</t>
  </si>
  <si>
    <t>20115</t>
  </si>
  <si>
    <t>20117</t>
  </si>
  <si>
    <t>20119</t>
  </si>
  <si>
    <t>20121</t>
  </si>
  <si>
    <t>20123</t>
  </si>
  <si>
    <t>20125</t>
  </si>
  <si>
    <t>20127</t>
  </si>
  <si>
    <t>20129</t>
  </si>
  <si>
    <t>20131</t>
  </si>
  <si>
    <t>20133</t>
  </si>
  <si>
    <t>20135</t>
  </si>
  <si>
    <t>20137</t>
  </si>
  <si>
    <t>20139</t>
  </si>
  <si>
    <t>20141</t>
  </si>
  <si>
    <t>20143</t>
  </si>
  <si>
    <t>20145</t>
  </si>
  <si>
    <t>20147</t>
  </si>
  <si>
    <t>20149</t>
  </si>
  <si>
    <t>20151</t>
  </si>
  <si>
    <t>20153</t>
  </si>
  <si>
    <t>20155</t>
  </si>
  <si>
    <t>20157</t>
  </si>
  <si>
    <t>20159</t>
  </si>
  <si>
    <t>20161</t>
  </si>
  <si>
    <t>20163</t>
  </si>
  <si>
    <t>20165</t>
  </si>
  <si>
    <t>20167</t>
  </si>
  <si>
    <t>20169</t>
  </si>
  <si>
    <t>20171</t>
  </si>
  <si>
    <t>20173</t>
  </si>
  <si>
    <t>20175</t>
  </si>
  <si>
    <t>20177</t>
  </si>
  <si>
    <t>20179</t>
  </si>
  <si>
    <t>20181</t>
  </si>
  <si>
    <t>20183</t>
  </si>
  <si>
    <t>20185</t>
  </si>
  <si>
    <t>20187</t>
  </si>
  <si>
    <t>20189</t>
  </si>
  <si>
    <t>20191</t>
  </si>
  <si>
    <t>20193</t>
  </si>
  <si>
    <t>20195</t>
  </si>
  <si>
    <t>20197</t>
  </si>
  <si>
    <t>20199</t>
  </si>
  <si>
    <t>20201</t>
  </si>
  <si>
    <t>20203</t>
  </si>
  <si>
    <t>20205</t>
  </si>
  <si>
    <t>20207</t>
  </si>
  <si>
    <t>20209</t>
  </si>
  <si>
    <t>21001</t>
  </si>
  <si>
    <t>21</t>
  </si>
  <si>
    <t>Kentucky</t>
  </si>
  <si>
    <t>21003</t>
  </si>
  <si>
    <t>21005</t>
  </si>
  <si>
    <t>21007</t>
  </si>
  <si>
    <t>21009</t>
  </si>
  <si>
    <t>21011</t>
  </si>
  <si>
    <t>21013</t>
  </si>
  <si>
    <t>21015</t>
  </si>
  <si>
    <t>21017</t>
  </si>
  <si>
    <t>21019</t>
  </si>
  <si>
    <t>21021</t>
  </si>
  <si>
    <t>21023</t>
  </si>
  <si>
    <t>21025</t>
  </si>
  <si>
    <t>21027</t>
  </si>
  <si>
    <t>21029</t>
  </si>
  <si>
    <t>21031</t>
  </si>
  <si>
    <t>21033</t>
  </si>
  <si>
    <t>21035</t>
  </si>
  <si>
    <t>21037</t>
  </si>
  <si>
    <t>21039</t>
  </si>
  <si>
    <t>21041</t>
  </si>
  <si>
    <t>21043</t>
  </si>
  <si>
    <t>21045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</si>
  <si>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</si>
  <si>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</si>
  <si>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</si>
  <si>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</si>
  <si>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</si>
  <si>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</si>
  <si>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</si>
  <si>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</si>
  <si>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21063</t>
  </si>
  <si>
    <t>21065</t>
  </si>
  <si>
    <t>21067</t>
  </si>
  <si>
    <t>21069</t>
  </si>
  <si>
    <t>21071</t>
  </si>
  <si>
    <t>21073</t>
  </si>
  <si>
    <t>21075</t>
  </si>
  <si>
    <t>21077</t>
  </si>
  <si>
    <t>21079</t>
  </si>
  <si>
    <t>21081</t>
  </si>
  <si>
    <t>21083</t>
  </si>
  <si>
    <t>21085</t>
  </si>
  <si>
    <t>21087</t>
  </si>
  <si>
    <t>21089</t>
  </si>
  <si>
    <t>21091</t>
  </si>
  <si>
    <t>21093</t>
  </si>
  <si>
    <t>21095</t>
  </si>
  <si>
    <t>21097</t>
  </si>
  <si>
    <t>21099</t>
  </si>
  <si>
    <t>21101</t>
  </si>
  <si>
    <t>21103</t>
  </si>
  <si>
    <t>21105</t>
  </si>
  <si>
    <t>21107</t>
  </si>
  <si>
    <t>21109</t>
  </si>
  <si>
    <t>21111</t>
  </si>
  <si>
    <t>21113</t>
  </si>
  <si>
    <t>21115</t>
  </si>
  <si>
    <t>21117</t>
  </si>
  <si>
    <t>21119</t>
  </si>
  <si>
    <t>21121</t>
  </si>
  <si>
    <t>21123</t>
  </si>
  <si>
    <t>21125</t>
  </si>
  <si>
    <t>21127</t>
  </si>
  <si>
    <t>21129</t>
  </si>
  <si>
    <t>21131</t>
  </si>
  <si>
    <t>21133</t>
  </si>
  <si>
    <t>21135</t>
  </si>
  <si>
    <t>21137</t>
  </si>
  <si>
    <t>21139</t>
  </si>
  <si>
    <t>21141</t>
  </si>
  <si>
    <t>21143</t>
  </si>
  <si>
    <t>21145</t>
  </si>
  <si>
    <t>21147</t>
  </si>
  <si>
    <t>21149</t>
  </si>
  <si>
    <t>21151</t>
  </si>
  <si>
    <t>21153</t>
  </si>
  <si>
    <t>21155</t>
  </si>
  <si>
    <t>21157</t>
  </si>
  <si>
    <t>21159</t>
  </si>
  <si>
    <t>21161</t>
  </si>
  <si>
    <t>21163</t>
  </si>
  <si>
    <t>21165</t>
  </si>
  <si>
    <t>21167</t>
  </si>
  <si>
    <t>21169</t>
  </si>
  <si>
    <t>21171</t>
  </si>
  <si>
    <t>21173</t>
  </si>
  <si>
    <t>21175</t>
  </si>
  <si>
    <t>21177</t>
  </si>
  <si>
    <t>21179</t>
  </si>
  <si>
    <t>21181</t>
  </si>
  <si>
    <t>21183</t>
  </si>
  <si>
    <t>21185</t>
  </si>
  <si>
    <t>21187</t>
  </si>
  <si>
    <t>21189</t>
  </si>
  <si>
    <t>21191</t>
  </si>
  <si>
    <t>21193</t>
  </si>
  <si>
    <t>21195</t>
  </si>
  <si>
    <t>21197</t>
  </si>
  <si>
    <t>21199</t>
  </si>
  <si>
    <t>21201</t>
  </si>
  <si>
    <t>21203</t>
  </si>
  <si>
    <t>21205</t>
  </si>
  <si>
    <t>21207</t>
  </si>
  <si>
    <t>21209</t>
  </si>
  <si>
    <t>21211</t>
  </si>
  <si>
    <t>21213</t>
  </si>
  <si>
    <t>21215</t>
  </si>
  <si>
    <t>21217</t>
  </si>
  <si>
    <t>21219</t>
  </si>
  <si>
    <t>21221</t>
  </si>
  <si>
    <t>21223</t>
  </si>
  <si>
    <t>21225</t>
  </si>
  <si>
    <t>21227</t>
  </si>
  <si>
    <t>21229</t>
  </si>
  <si>
    <t>21231</t>
  </si>
  <si>
    <t>21233</t>
  </si>
  <si>
    <t>21235</t>
  </si>
  <si>
    <t>21237</t>
  </si>
  <si>
    <t>21239</t>
  </si>
  <si>
    <t>22001</t>
  </si>
  <si>
    <t>22</t>
  </si>
  <si>
    <t>Louisiana</t>
  </si>
  <si>
    <t>22003</t>
  </si>
  <si>
    <t>22005</t>
  </si>
  <si>
    <t>22007</t>
  </si>
  <si>
    <t>22009</t>
  </si>
  <si>
    <t>22011</t>
  </si>
  <si>
    <t>22013</t>
  </si>
  <si>
    <t>22015</t>
  </si>
  <si>
    <t>22017</t>
  </si>
  <si>
    <t>22019</t>
  </si>
  <si>
    <t>22021</t>
  </si>
  <si>
    <t>22023</t>
  </si>
  <si>
    <t>22025</t>
  </si>
  <si>
    <t>22027</t>
  </si>
  <si>
    <t>22029</t>
  </si>
  <si>
    <t>22031</t>
  </si>
  <si>
    <t>22033</t>
  </si>
  <si>
    <t>22035</t>
  </si>
  <si>
    <t>22037</t>
  </si>
  <si>
    <t>22039</t>
  </si>
  <si>
    <t>22041</t>
  </si>
  <si>
    <t>22043</t>
  </si>
  <si>
    <t>22045</t>
  </si>
  <si>
    <t>22047</t>
  </si>
  <si>
    <t>22049</t>
  </si>
  <si>
    <t>22051</t>
  </si>
  <si>
    <t>22053</t>
  </si>
  <si>
    <t>22055</t>
  </si>
  <si>
    <t>22057</t>
  </si>
  <si>
    <t>22059</t>
  </si>
  <si>
    <t>22061</t>
  </si>
  <si>
    <t>22063</t>
  </si>
  <si>
    <t>22065</t>
  </si>
  <si>
    <t>22067</t>
  </si>
  <si>
    <t>22069</t>
  </si>
  <si>
    <t>22071</t>
  </si>
  <si>
    <t>22073</t>
  </si>
  <si>
    <t>22075</t>
  </si>
  <si>
    <t>22077</t>
  </si>
  <si>
    <t>22079</t>
  </si>
  <si>
    <t>22081</t>
  </si>
  <si>
    <t>22083</t>
  </si>
  <si>
    <t>22085</t>
  </si>
  <si>
    <t>22087</t>
  </si>
  <si>
    <t>22089</t>
  </si>
  <si>
    <t>22091</t>
  </si>
  <si>
    <t>22093</t>
  </si>
  <si>
    <t>22095</t>
  </si>
  <si>
    <t>22097</t>
  </si>
  <si>
    <t>22099</t>
  </si>
  <si>
    <t>22101</t>
  </si>
  <si>
    <t>22103</t>
  </si>
  <si>
    <t>22105</t>
  </si>
  <si>
    <t>22107</t>
  </si>
  <si>
    <t>22109</t>
  </si>
  <si>
    <t>22111</t>
  </si>
  <si>
    <t>22113</t>
  </si>
  <si>
    <t>22115</t>
  </si>
  <si>
    <t>22117</t>
  </si>
  <si>
    <t>22119</t>
  </si>
  <si>
    <t>22121</t>
  </si>
  <si>
    <t>22123</t>
  </si>
  <si>
    <t>22125</t>
  </si>
  <si>
    <t>22127</t>
  </si>
  <si>
    <t>23001</t>
  </si>
  <si>
    <t>23</t>
  </si>
  <si>
    <t>Maine</t>
  </si>
  <si>
    <t>23003</t>
  </si>
  <si>
    <t>23005</t>
  </si>
  <si>
    <t>23007</t>
  </si>
  <si>
    <t>23009</t>
  </si>
  <si>
    <t>23011</t>
  </si>
  <si>
    <t>23013</t>
  </si>
  <si>
    <t>23015</t>
  </si>
  <si>
    <t>23017</t>
  </si>
  <si>
    <t>23019</t>
  </si>
  <si>
    <t>23021</t>
  </si>
  <si>
    <t>23023</t>
  </si>
  <si>
    <t>23025</t>
  </si>
  <si>
    <t>23027</t>
  </si>
  <si>
    <t>23029</t>
  </si>
  <si>
    <t>23031</t>
  </si>
  <si>
    <t>24001</t>
  </si>
  <si>
    <t>24</t>
  </si>
  <si>
    <t>Maryland</t>
  </si>
  <si>
    <t>24003</t>
  </si>
  <si>
    <t>24005</t>
  </si>
  <si>
    <t>24009</t>
  </si>
  <si>
    <t>24011</t>
  </si>
  <si>
    <t>24013</t>
  </si>
  <si>
    <t>24015</t>
  </si>
  <si>
    <t>24017</t>
  </si>
  <si>
    <t>24019</t>
  </si>
  <si>
    <t>24021</t>
  </si>
  <si>
    <t>24023</t>
  </si>
  <si>
    <t>24025</t>
  </si>
  <si>
    <t>24027</t>
  </si>
  <si>
    <t>24029</t>
  </si>
  <si>
    <t>24031</t>
  </si>
  <si>
    <t>24033</t>
  </si>
  <si>
    <t>24035</t>
  </si>
  <si>
    <t>24037</t>
  </si>
  <si>
    <t>24039</t>
  </si>
  <si>
    <t>24041</t>
  </si>
  <si>
    <t>24043</t>
  </si>
  <si>
    <t>24045</t>
  </si>
  <si>
    <t>24047</t>
  </si>
  <si>
    <t>24510</t>
  </si>
  <si>
    <t>25001</t>
  </si>
  <si>
    <t>25</t>
  </si>
  <si>
    <t>Massachusetts</t>
  </si>
  <si>
    <t>25003</t>
  </si>
  <si>
    <t>25005</t>
  </si>
  <si>
    <t>25007</t>
  </si>
  <si>
    <t>25009</t>
  </si>
  <si>
    <t>25011</t>
  </si>
  <si>
    <t>25013</t>
  </si>
  <si>
    <t>25015</t>
  </si>
  <si>
    <t>25017</t>
  </si>
  <si>
    <t>25019</t>
  </si>
  <si>
    <t>25021</t>
  </si>
  <si>
    <t>25023</t>
  </si>
  <si>
    <t>25025</t>
  </si>
  <si>
    <t>25027</t>
  </si>
  <si>
    <t>26001</t>
  </si>
  <si>
    <t>26</t>
  </si>
  <si>
    <t>Michigan</t>
  </si>
  <si>
    <t>26003</t>
  </si>
  <si>
    <t>26005</t>
  </si>
  <si>
    <t>26007</t>
  </si>
  <si>
    <t>26009</t>
  </si>
  <si>
    <t>26011</t>
  </si>
  <si>
    <t>26013</t>
  </si>
  <si>
    <t>26015</t>
  </si>
  <si>
    <t>26017</t>
  </si>
  <si>
    <t>26019</t>
  </si>
  <si>
    <t>26021</t>
  </si>
  <si>
    <t>26023</t>
  </si>
  <si>
    <t>26025</t>
  </si>
  <si>
    <t>26027</t>
  </si>
  <si>
    <t>26029</t>
  </si>
  <si>
    <t>26031</t>
  </si>
  <si>
    <t>26033</t>
  </si>
  <si>
    <t>26035</t>
  </si>
  <si>
    <t>26037</t>
  </si>
  <si>
    <t>26039</t>
  </si>
  <si>
    <t>26041</t>
  </si>
  <si>
    <t>26043</t>
  </si>
  <si>
    <t>26045</t>
  </si>
  <si>
    <t>26047</t>
  </si>
  <si>
    <t>26049</t>
  </si>
  <si>
    <t>26051</t>
  </si>
  <si>
    <t>26053</t>
  </si>
  <si>
    <t>26055</t>
  </si>
  <si>
    <t>26057</t>
  </si>
  <si>
    <t>26059</t>
  </si>
  <si>
    <t>26061</t>
  </si>
  <si>
    <t>26063</t>
  </si>
  <si>
    <t>26065</t>
  </si>
  <si>
    <t>26067</t>
  </si>
  <si>
    <t>26069</t>
  </si>
  <si>
    <t>26071</t>
  </si>
  <si>
    <t>26073</t>
  </si>
  <si>
    <t>26075</t>
  </si>
  <si>
    <t>26077</t>
  </si>
  <si>
    <t>26079</t>
  </si>
  <si>
    <t>26081</t>
  </si>
  <si>
    <t>26083</t>
  </si>
  <si>
    <t>26085</t>
  </si>
  <si>
    <t>26087</t>
  </si>
  <si>
    <t>26089</t>
  </si>
  <si>
    <t>26091</t>
  </si>
  <si>
    <t>26093</t>
  </si>
  <si>
    <t>26095</t>
  </si>
  <si>
    <t>26097</t>
  </si>
  <si>
    <t>26099</t>
  </si>
  <si>
    <t>26101</t>
  </si>
  <si>
    <t>26103</t>
  </si>
  <si>
    <t>26105</t>
  </si>
  <si>
    <t>26107</t>
  </si>
  <si>
    <t>26109</t>
  </si>
  <si>
    <t>26111</t>
  </si>
  <si>
    <t>26113</t>
  </si>
  <si>
    <t>26115</t>
  </si>
  <si>
    <t>26117</t>
  </si>
  <si>
    <t>26119</t>
  </si>
  <si>
    <t>26121</t>
  </si>
  <si>
    <t>26123</t>
  </si>
  <si>
    <t>26125</t>
  </si>
  <si>
    <t>26127</t>
  </si>
  <si>
    <t>26129</t>
  </si>
  <si>
    <t>26131</t>
  </si>
  <si>
    <t>26133</t>
  </si>
  <si>
    <t>26135</t>
  </si>
  <si>
    <t>26137</t>
  </si>
  <si>
    <t>26139</t>
  </si>
  <si>
    <t>26141</t>
  </si>
  <si>
    <t>26143</t>
  </si>
  <si>
    <t>26145</t>
  </si>
  <si>
    <t>26147</t>
  </si>
  <si>
    <t>26149</t>
  </si>
  <si>
    <t>26151</t>
  </si>
  <si>
    <t>26153</t>
  </si>
  <si>
    <t>26155</t>
  </si>
  <si>
    <t>26157</t>
  </si>
  <si>
    <t>26159</t>
  </si>
  <si>
    <t>26161</t>
  </si>
  <si>
    <t>26163</t>
  </si>
  <si>
    <t>26165</t>
  </si>
  <si>
    <t>27001</t>
  </si>
  <si>
    <t>27</t>
  </si>
  <si>
    <t>Minnesota</t>
  </si>
  <si>
    <t>27003</t>
  </si>
  <si>
    <t>27005</t>
  </si>
  <si>
    <t>27007</t>
  </si>
  <si>
    <t>27009</t>
  </si>
  <si>
    <t>27011</t>
  </si>
  <si>
    <t>27013</t>
  </si>
  <si>
    <t>27015</t>
  </si>
  <si>
    <t>27017</t>
  </si>
  <si>
    <t>27019</t>
  </si>
  <si>
    <t>27021</t>
  </si>
  <si>
    <t>27023</t>
  </si>
  <si>
    <t>27025</t>
  </si>
  <si>
    <t>27027</t>
  </si>
  <si>
    <t>27029</t>
  </si>
  <si>
    <t>27031</t>
  </si>
  <si>
    <t>27033</t>
  </si>
  <si>
    <t>27035</t>
  </si>
  <si>
    <t>27037</t>
  </si>
  <si>
    <t>27039</t>
  </si>
  <si>
    <t>27041</t>
  </si>
  <si>
    <t>27043</t>
  </si>
  <si>
    <t>27045</t>
  </si>
  <si>
    <t>27047</t>
  </si>
  <si>
    <t>27049</t>
  </si>
  <si>
    <t>27051</t>
  </si>
  <si>
    <t>27053</t>
  </si>
  <si>
    <t>27055</t>
  </si>
  <si>
    <t>27057</t>
  </si>
  <si>
    <t>27059</t>
  </si>
  <si>
    <t>27061</t>
  </si>
  <si>
    <t>27063</t>
  </si>
  <si>
    <t>27065</t>
  </si>
  <si>
    <t>27067</t>
  </si>
  <si>
    <t>27069</t>
  </si>
  <si>
    <t>27071</t>
  </si>
  <si>
    <t>27073</t>
  </si>
  <si>
    <t>27075</t>
  </si>
  <si>
    <t>27077</t>
  </si>
  <si>
    <t>27079</t>
  </si>
  <si>
    <t>27081</t>
  </si>
  <si>
    <t>27083</t>
  </si>
  <si>
    <t>27085</t>
  </si>
  <si>
    <t>27087</t>
  </si>
  <si>
    <t>27089</t>
  </si>
  <si>
    <t>27091</t>
  </si>
  <si>
    <t>27093</t>
  </si>
  <si>
    <t>27095</t>
  </si>
  <si>
    <t>27097</t>
  </si>
  <si>
    <t>27099</t>
  </si>
  <si>
    <t>27101</t>
  </si>
  <si>
    <t>27103</t>
  </si>
  <si>
    <t>27105</t>
  </si>
  <si>
    <t>27107</t>
  </si>
  <si>
    <t>27109</t>
  </si>
  <si>
    <t>27111</t>
  </si>
  <si>
    <t>27113</t>
  </si>
  <si>
    <t>27115</t>
  </si>
  <si>
    <t>27117</t>
  </si>
  <si>
    <t>27119</t>
  </si>
  <si>
    <t>27121</t>
  </si>
  <si>
    <t>27123</t>
  </si>
  <si>
    <t>27125</t>
  </si>
  <si>
    <t>27127</t>
  </si>
  <si>
    <t>27129</t>
  </si>
  <si>
    <t>27131</t>
  </si>
  <si>
    <t>27133</t>
  </si>
  <si>
    <t>27135</t>
  </si>
  <si>
    <t>27137</t>
  </si>
  <si>
    <t>27139</t>
  </si>
  <si>
    <t>27141</t>
  </si>
  <si>
    <t>27143</t>
  </si>
  <si>
    <t>27145</t>
  </si>
  <si>
    <t>27147</t>
  </si>
  <si>
    <t>27149</t>
  </si>
  <si>
    <t>27151</t>
  </si>
  <si>
    <t>27153</t>
  </si>
  <si>
    <t>27155</t>
  </si>
  <si>
    <t>27157</t>
  </si>
  <si>
    <t>27159</t>
  </si>
  <si>
    <t>27161</t>
  </si>
  <si>
    <t>27163</t>
  </si>
  <si>
    <t>27165</t>
  </si>
  <si>
    <t>27167</t>
  </si>
  <si>
    <t>27169</t>
  </si>
  <si>
    <t>27171</t>
  </si>
  <si>
    <t>27173</t>
  </si>
  <si>
    <t>28001</t>
  </si>
  <si>
    <t>28</t>
  </si>
  <si>
    <t>28003</t>
  </si>
  <si>
    <t>28005</t>
  </si>
  <si>
    <t>28007</t>
  </si>
  <si>
    <t>28009</t>
  </si>
  <si>
    <t>28011</t>
  </si>
  <si>
    <t>28013</t>
  </si>
  <si>
    <t>28015</t>
  </si>
  <si>
    <t>28017</t>
  </si>
  <si>
    <t>28019</t>
  </si>
  <si>
    <t>28021</t>
  </si>
  <si>
    <t>28023</t>
  </si>
  <si>
    <t>28025</t>
  </si>
  <si>
    <t>28027</t>
  </si>
  <si>
    <t>28029</t>
  </si>
  <si>
    <t>28031</t>
  </si>
  <si>
    <t>28033</t>
  </si>
  <si>
    <t>28035</t>
  </si>
  <si>
    <t>28037</t>
  </si>
  <si>
    <t>28039</t>
  </si>
  <si>
    <t>28041</t>
  </si>
  <si>
    <t>28043</t>
  </si>
  <si>
    <t>28045</t>
  </si>
  <si>
    <t>28047</t>
  </si>
  <si>
    <t>28049</t>
  </si>
  <si>
    <t>28051</t>
  </si>
  <si>
    <t>28053</t>
  </si>
  <si>
    <t>28055</t>
  </si>
  <si>
    <t>28057</t>
  </si>
  <si>
    <t>28059</t>
  </si>
  <si>
    <t>28061</t>
  </si>
  <si>
    <t>28063</t>
  </si>
  <si>
    <t>28065</t>
  </si>
  <si>
    <t>28067</t>
  </si>
  <si>
    <t>28069</t>
  </si>
  <si>
    <t>28071</t>
  </si>
  <si>
    <t>28073</t>
  </si>
  <si>
    <t>28075</t>
  </si>
  <si>
    <t>28077</t>
  </si>
  <si>
    <t>28079</t>
  </si>
  <si>
    <t>28081</t>
  </si>
  <si>
    <t>28083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</si>
  <si>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</si>
  <si>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</si>
  <si>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</si>
  <si>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</si>
  <si>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</si>
  <si>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</si>
  <si>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</si>
  <si>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</si>
  <si>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28101</t>
  </si>
  <si>
    <t>28103</t>
  </si>
  <si>
    <t>28105</t>
  </si>
  <si>
    <t>28107</t>
  </si>
  <si>
    <t>28109</t>
  </si>
  <si>
    <t>28111</t>
  </si>
  <si>
    <t>28113</t>
  </si>
  <si>
    <t>28115</t>
  </si>
  <si>
    <t>28117</t>
  </si>
  <si>
    <t>28119</t>
  </si>
  <si>
    <t>28121</t>
  </si>
  <si>
    <t>28123</t>
  </si>
  <si>
    <t>28125</t>
  </si>
  <si>
    <t>28127</t>
  </si>
  <si>
    <t>28129</t>
  </si>
  <si>
    <t>28131</t>
  </si>
  <si>
    <t>28133</t>
  </si>
  <si>
    <t>28135</t>
  </si>
  <si>
    <t>28137</t>
  </si>
  <si>
    <t>28139</t>
  </si>
  <si>
    <t>28141</t>
  </si>
  <si>
    <t>28143</t>
  </si>
  <si>
    <t>28145</t>
  </si>
  <si>
    <t>28147</t>
  </si>
  <si>
    <t>28149</t>
  </si>
  <si>
    <t>28151</t>
  </si>
  <si>
    <t>28153</t>
  </si>
  <si>
    <t>28155</t>
  </si>
  <si>
    <t>28157</t>
  </si>
  <si>
    <t>28159</t>
  </si>
  <si>
    <t>28161</t>
  </si>
  <si>
    <t>28163</t>
  </si>
  <si>
    <t>29001</t>
  </si>
  <si>
    <t>29</t>
  </si>
  <si>
    <t>Missouri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</si>
  <si>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</si>
  <si>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</si>
  <si>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</si>
  <si>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</si>
  <si>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</si>
  <si>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</si>
  <si>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</si>
  <si>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</si>
  <si>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</si>
  <si>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</si>
  <si>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</si>
  <si>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</si>
  <si>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</si>
  <si>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</si>
  <si>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</si>
  <si>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</si>
  <si>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</si>
  <si>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</si>
  <si>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</si>
  <si>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</si>
  <si>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</si>
  <si>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</si>
  <si>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</si>
  <si>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</si>
  <si>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</si>
  <si>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</si>
  <si>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</si>
  <si>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</si>
  <si>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</si>
  <si>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</si>
  <si>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</si>
  <si>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</si>
  <si>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</si>
  <si>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</si>
  <si>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</si>
  <si>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</si>
  <si>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</si>
  <si>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</si>
  <si>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</si>
  <si>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</si>
  <si>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</si>
  <si>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</si>
  <si>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</si>
  <si>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</si>
  <si>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</si>
  <si>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</si>
  <si>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</si>
  <si>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</si>
  <si>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</si>
  <si>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</si>
  <si>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</si>
  <si>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</si>
  <si>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</si>
  <si>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</si>
  <si>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</si>
  <si>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</si>
  <si>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</si>
  <si>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</si>
  <si>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29119</t>
  </si>
  <si>
    <t>29121</t>
  </si>
  <si>
    <t>29123</t>
  </si>
  <si>
    <t>29125</t>
  </si>
  <si>
    <t>29127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</si>
  <si>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</si>
  <si>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</si>
  <si>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</si>
  <si>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</si>
  <si>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</si>
  <si>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</si>
  <si>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</si>
  <si>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</si>
  <si>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</si>
  <si>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</si>
  <si>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</si>
  <si>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Oregon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</si>
  <si>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</si>
  <si>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</si>
  <si>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</si>
  <si>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</si>
  <si>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</si>
  <si>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</si>
  <si>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</si>
  <si>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</si>
  <si>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</si>
  <si>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</si>
  <si>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</si>
  <si>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</si>
  <si>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</si>
  <si>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</si>
  <si>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</si>
  <si>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</si>
  <si>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</si>
  <si>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</si>
  <si>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29186</t>
  </si>
  <si>
    <t>29187</t>
  </si>
  <si>
    <t>29189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</si>
  <si>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</si>
  <si>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</si>
  <si>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</si>
  <si>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</si>
  <si>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</si>
  <si>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</si>
  <si>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</si>
  <si>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</si>
  <si>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</si>
  <si>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</si>
  <si>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</si>
  <si>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Texas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</si>
  <si>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</si>
  <si>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</si>
  <si>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</si>
  <si>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</si>
  <si>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</si>
  <si>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</si>
  <si>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</si>
  <si>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</si>
  <si>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30001</t>
  </si>
  <si>
    <t>30</t>
  </si>
  <si>
    <t>Montana</t>
  </si>
  <si>
    <t>30003</t>
  </si>
  <si>
    <t>30005</t>
  </si>
  <si>
    <t>30007</t>
  </si>
  <si>
    <t>30009</t>
  </si>
  <si>
    <t>30011</t>
  </si>
  <si>
    <t>30013</t>
  </si>
  <si>
    <t>30015</t>
  </si>
  <si>
    <t>30017</t>
  </si>
  <si>
    <t>30019</t>
  </si>
  <si>
    <t>30021</t>
  </si>
  <si>
    <t>30023</t>
  </si>
  <si>
    <t>30025</t>
  </si>
  <si>
    <t>30027</t>
  </si>
  <si>
    <t>30029</t>
  </si>
  <si>
    <t>30031</t>
  </si>
  <si>
    <t>30033</t>
  </si>
  <si>
    <t>30035</t>
  </si>
  <si>
    <t>30037</t>
  </si>
  <si>
    <t>30039</t>
  </si>
  <si>
    <t>30041</t>
  </si>
  <si>
    <t>30043</t>
  </si>
  <si>
    <t>30045</t>
  </si>
  <si>
    <t>30047</t>
  </si>
  <si>
    <t>30049</t>
  </si>
  <si>
    <t>30051</t>
  </si>
  <si>
    <t>30053</t>
  </si>
  <si>
    <t>30055</t>
  </si>
  <si>
    <t>30057</t>
  </si>
  <si>
    <t>30059</t>
  </si>
  <si>
    <t>30061</t>
  </si>
  <si>
    <t>30063</t>
  </si>
  <si>
    <t>30065</t>
  </si>
  <si>
    <t>30067</t>
  </si>
  <si>
    <t>30069</t>
  </si>
  <si>
    <t>30071</t>
  </si>
  <si>
    <t>30073</t>
  </si>
  <si>
    <t>30075</t>
  </si>
  <si>
    <t>30077</t>
  </si>
  <si>
    <t>30079</t>
  </si>
  <si>
    <t>30081</t>
  </si>
  <si>
    <t>30083</t>
  </si>
  <si>
    <t>30085</t>
  </si>
  <si>
    <t>30087</t>
  </si>
  <si>
    <t>30089</t>
  </si>
  <si>
    <t>30091</t>
  </si>
  <si>
    <t>30093</t>
  </si>
  <si>
    <t>30095</t>
  </si>
  <si>
    <t>30097</t>
  </si>
  <si>
    <t>30099</t>
  </si>
  <si>
    <t>30101</t>
  </si>
  <si>
    <t>30103</t>
  </si>
  <si>
    <t>30105</t>
  </si>
  <si>
    <t>30107</t>
  </si>
  <si>
    <t>30109</t>
  </si>
  <si>
    <t>30111</t>
  </si>
  <si>
    <t>31001</t>
  </si>
  <si>
    <t>31</t>
  </si>
  <si>
    <t>Nebraska</t>
  </si>
  <si>
    <t>31003</t>
  </si>
  <si>
    <t>31005</t>
  </si>
  <si>
    <t>31007</t>
  </si>
  <si>
    <t>31009</t>
  </si>
  <si>
    <t>31011</t>
  </si>
  <si>
    <t>31013</t>
  </si>
  <si>
    <t>31015</t>
  </si>
  <si>
    <t>31017</t>
  </si>
  <si>
    <t>31019</t>
  </si>
  <si>
    <t>31021</t>
  </si>
  <si>
    <t>31023</t>
  </si>
  <si>
    <t>31025</t>
  </si>
  <si>
    <t>31027</t>
  </si>
  <si>
    <t>31029</t>
  </si>
  <si>
    <t>31031</t>
  </si>
  <si>
    <t>31033</t>
  </si>
  <si>
    <t>31035</t>
  </si>
  <si>
    <t>31037</t>
  </si>
  <si>
    <t>31039</t>
  </si>
  <si>
    <t>31041</t>
  </si>
  <si>
    <t>31043</t>
  </si>
  <si>
    <t>31045</t>
  </si>
  <si>
    <t>31047</t>
  </si>
  <si>
    <t>31049</t>
  </si>
  <si>
    <t>31051</t>
  </si>
  <si>
    <t>31053</t>
  </si>
  <si>
    <t>31055</t>
  </si>
  <si>
    <t>31057</t>
  </si>
  <si>
    <t>31059</t>
  </si>
  <si>
    <t>31061</t>
  </si>
  <si>
    <t>31063</t>
  </si>
  <si>
    <t>31065</t>
  </si>
  <si>
    <t>31067</t>
  </si>
  <si>
    <t>31069</t>
  </si>
  <si>
    <t>31071</t>
  </si>
  <si>
    <t>31073</t>
  </si>
  <si>
    <t>31075</t>
  </si>
  <si>
    <t>31077</t>
  </si>
  <si>
    <t>31079</t>
  </si>
  <si>
    <t>31081</t>
  </si>
  <si>
    <t>31083</t>
  </si>
  <si>
    <t>31085</t>
  </si>
  <si>
    <t>31087</t>
  </si>
  <si>
    <t>31089</t>
  </si>
  <si>
    <t>31091</t>
  </si>
  <si>
    <t>31093</t>
  </si>
  <si>
    <t>31095</t>
  </si>
  <si>
    <t>31097</t>
  </si>
  <si>
    <t>31099</t>
  </si>
  <si>
    <t>31101</t>
  </si>
  <si>
    <t>31103</t>
  </si>
  <si>
    <t>31105</t>
  </si>
  <si>
    <t>31107</t>
  </si>
  <si>
    <t>31109</t>
  </si>
  <si>
    <t>31111</t>
  </si>
  <si>
    <t>31113</t>
  </si>
  <si>
    <t>31115</t>
  </si>
  <si>
    <t>31117</t>
  </si>
  <si>
    <t>31119</t>
  </si>
  <si>
    <t>31121</t>
  </si>
  <si>
    <t>31123</t>
  </si>
  <si>
    <t>31125</t>
  </si>
  <si>
    <t>31127</t>
  </si>
  <si>
    <t>31129</t>
  </si>
  <si>
    <t>31131</t>
  </si>
  <si>
    <t>31133</t>
  </si>
  <si>
    <t>31135</t>
  </si>
  <si>
    <t>31137</t>
  </si>
  <si>
    <t>31139</t>
  </si>
  <si>
    <t>31141</t>
  </si>
  <si>
    <t>31143</t>
  </si>
  <si>
    <t>31145</t>
  </si>
  <si>
    <t>31147</t>
  </si>
  <si>
    <t>31149</t>
  </si>
  <si>
    <t>31151</t>
  </si>
  <si>
    <t>31153</t>
  </si>
  <si>
    <t>31155</t>
  </si>
  <si>
    <t>31157</t>
  </si>
  <si>
    <t>31159</t>
  </si>
  <si>
    <t>31161</t>
  </si>
  <si>
    <t>31163</t>
  </si>
  <si>
    <t>31165</t>
  </si>
  <si>
    <t>31167</t>
  </si>
  <si>
    <t>31169</t>
  </si>
  <si>
    <t>31171</t>
  </si>
  <si>
    <t>31173</t>
  </si>
  <si>
    <t>31175</t>
  </si>
  <si>
    <t>31177</t>
  </si>
  <si>
    <t>31179</t>
  </si>
  <si>
    <t>31181</t>
  </si>
  <si>
    <t>31183</t>
  </si>
  <si>
    <t>31185</t>
  </si>
  <si>
    <t>32001</t>
  </si>
  <si>
    <t>32</t>
  </si>
  <si>
    <t>32003</t>
  </si>
  <si>
    <t>32005</t>
  </si>
  <si>
    <t>32007</t>
  </si>
  <si>
    <t>32009</t>
  </si>
  <si>
    <t>32011</t>
  </si>
  <si>
    <t>32013</t>
  </si>
  <si>
    <t>32015</t>
  </si>
  <si>
    <t>32017</t>
  </si>
  <si>
    <t>32019</t>
  </si>
  <si>
    <t>32021</t>
  </si>
  <si>
    <t>32023</t>
  </si>
  <si>
    <t>32027</t>
  </si>
  <si>
    <t>32029</t>
  </si>
  <si>
    <t>32031</t>
  </si>
  <si>
    <t>32033</t>
  </si>
  <si>
    <t>32510</t>
  </si>
  <si>
    <t>Carson City</t>
  </si>
  <si>
    <t>33001</t>
  </si>
  <si>
    <t>33</t>
  </si>
  <si>
    <t>New Hampshire</t>
  </si>
  <si>
    <t>33003</t>
  </si>
  <si>
    <t>33005</t>
  </si>
  <si>
    <t>33007</t>
  </si>
  <si>
    <t>33009</t>
  </si>
  <si>
    <t>33011</t>
  </si>
  <si>
    <t>33013</t>
  </si>
  <si>
    <t>33015</t>
  </si>
  <si>
    <t>33017</t>
  </si>
  <si>
    <t>33019</t>
  </si>
  <si>
    <t>34001</t>
  </si>
  <si>
    <t>34</t>
  </si>
  <si>
    <t>New Jersey</t>
  </si>
  <si>
    <t>34003</t>
  </si>
  <si>
    <t>34005</t>
  </si>
  <si>
    <t>34007</t>
  </si>
  <si>
    <t>34009</t>
  </si>
  <si>
    <t>34011</t>
  </si>
  <si>
    <t>34013</t>
  </si>
  <si>
    <t>34015</t>
  </si>
  <si>
    <t>34017</t>
  </si>
  <si>
    <t>34019</t>
  </si>
  <si>
    <t>34021</t>
  </si>
  <si>
    <t>34023</t>
  </si>
  <si>
    <t>34025</t>
  </si>
  <si>
    <t>34027</t>
  </si>
  <si>
    <t>34029</t>
  </si>
  <si>
    <t>34031</t>
  </si>
  <si>
    <t>34033</t>
  </si>
  <si>
    <t>34035</t>
  </si>
  <si>
    <t>34037</t>
  </si>
  <si>
    <t>34039</t>
  </si>
  <si>
    <t>34041</t>
  </si>
  <si>
    <t>35001</t>
  </si>
  <si>
    <t>35</t>
  </si>
  <si>
    <t>New Mexico</t>
  </si>
  <si>
    <t>35003</t>
  </si>
  <si>
    <t>35005</t>
  </si>
  <si>
    <t>35006</t>
  </si>
  <si>
    <t>35007</t>
  </si>
  <si>
    <t>35009</t>
  </si>
  <si>
    <t>35011</t>
  </si>
  <si>
    <t>35013</t>
  </si>
  <si>
    <t>35015</t>
  </si>
  <si>
    <t>35017</t>
  </si>
  <si>
    <t>35019</t>
  </si>
  <si>
    <t>35021</t>
  </si>
  <si>
    <t>35023</t>
  </si>
  <si>
    <t>35025</t>
  </si>
  <si>
    <t>35027</t>
  </si>
  <si>
    <t>35028</t>
  </si>
  <si>
    <t>35029</t>
  </si>
  <si>
    <t>35031</t>
  </si>
  <si>
    <t>35033</t>
  </si>
  <si>
    <t>35035</t>
  </si>
  <si>
    <t>35037</t>
  </si>
  <si>
    <t>35039</t>
  </si>
  <si>
    <t>35041</t>
  </si>
  <si>
    <t>35043</t>
  </si>
  <si>
    <t>35045</t>
  </si>
  <si>
    <t>35047</t>
  </si>
  <si>
    <t>35049</t>
  </si>
  <si>
    <t>35051</t>
  </si>
  <si>
    <t>35053</t>
  </si>
  <si>
    <t>35055</t>
  </si>
  <si>
    <t>35057</t>
  </si>
  <si>
    <t>35059</t>
  </si>
  <si>
    <t>35061</t>
  </si>
  <si>
    <t>36001</t>
  </si>
  <si>
    <t>36</t>
  </si>
  <si>
    <t>New York</t>
  </si>
  <si>
    <t>36003</t>
  </si>
  <si>
    <t>36005</t>
  </si>
  <si>
    <t>36007</t>
  </si>
  <si>
    <t>36009</t>
  </si>
  <si>
    <t>36011</t>
  </si>
  <si>
    <t>36013</t>
  </si>
  <si>
    <t>36015</t>
  </si>
  <si>
    <t>36017</t>
  </si>
  <si>
    <t>36019</t>
  </si>
  <si>
    <t>36021</t>
  </si>
  <si>
    <t>36023</t>
  </si>
  <si>
    <t>36025</t>
  </si>
  <si>
    <t>36027</t>
  </si>
  <si>
    <t>36029</t>
  </si>
  <si>
    <t>36031</t>
  </si>
  <si>
    <t>36033</t>
  </si>
  <si>
    <t>36035</t>
  </si>
  <si>
    <t>36037</t>
  </si>
  <si>
    <t>36039</t>
  </si>
  <si>
    <t>36041</t>
  </si>
  <si>
    <t>36043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</si>
  <si>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</si>
  <si>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</si>
  <si>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</si>
  <si>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</si>
  <si>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</si>
  <si>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</si>
  <si>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</si>
  <si>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</si>
  <si>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</si>
  <si>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36063</t>
  </si>
  <si>
    <t>36065</t>
  </si>
  <si>
    <t>36067</t>
  </si>
  <si>
    <t>36069</t>
  </si>
  <si>
    <t>36071</t>
  </si>
  <si>
    <t>36073</t>
  </si>
  <si>
    <t>36075</t>
  </si>
  <si>
    <t>36077</t>
  </si>
  <si>
    <t>36079</t>
  </si>
  <si>
    <t>36081</t>
  </si>
  <si>
    <t>36083</t>
  </si>
  <si>
    <t>36085</t>
  </si>
  <si>
    <t>36087</t>
  </si>
  <si>
    <t>36089</t>
  </si>
  <si>
    <t>36091</t>
  </si>
  <si>
    <t>36093</t>
  </si>
  <si>
    <t>36095</t>
  </si>
  <si>
    <t>36097</t>
  </si>
  <si>
    <t>36099</t>
  </si>
  <si>
    <t>36101</t>
  </si>
  <si>
    <t>36103</t>
  </si>
  <si>
    <t>36105</t>
  </si>
  <si>
    <t>36107</t>
  </si>
  <si>
    <t>36109</t>
  </si>
  <si>
    <t>36111</t>
  </si>
  <si>
    <t>36113</t>
  </si>
  <si>
    <t>36115</t>
  </si>
  <si>
    <t>36117</t>
  </si>
  <si>
    <t>36119</t>
  </si>
  <si>
    <t>36121</t>
  </si>
  <si>
    <t>Wyoming</t>
  </si>
  <si>
    <t>36123</t>
  </si>
  <si>
    <t>37001</t>
  </si>
  <si>
    <t>37</t>
  </si>
  <si>
    <t>North Carolina</t>
  </si>
  <si>
    <t>37003</t>
  </si>
  <si>
    <t>37005</t>
  </si>
  <si>
    <t>37007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</si>
  <si>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</si>
  <si>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</si>
  <si>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</si>
  <si>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</si>
  <si>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</si>
  <si>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</si>
  <si>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</si>
  <si>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</si>
  <si>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</si>
  <si>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</si>
  <si>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</si>
  <si>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</si>
  <si>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</si>
  <si>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</si>
  <si>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</si>
  <si>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</si>
  <si>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</si>
  <si>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</si>
  <si>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</si>
  <si>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</si>
  <si>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</si>
  <si>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</si>
  <si>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</si>
  <si>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</si>
  <si>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</si>
  <si>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</si>
  <si>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</si>
  <si>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</si>
  <si>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</si>
  <si>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</si>
  <si>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</si>
  <si>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</si>
  <si>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</si>
  <si>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</si>
  <si>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</si>
  <si>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</si>
  <si>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</si>
  <si>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</si>
  <si>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</si>
  <si>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</si>
  <si>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</si>
  <si>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</si>
  <si>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</si>
  <si>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</si>
  <si>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</si>
  <si>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</si>
  <si>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</si>
  <si>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</si>
  <si>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</si>
  <si>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</si>
  <si>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</si>
  <si>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</si>
  <si>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</si>
  <si>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</si>
  <si>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</si>
  <si>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</si>
  <si>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</si>
  <si>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</si>
  <si>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</si>
  <si>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</si>
  <si>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</si>
  <si>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</si>
  <si>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</si>
  <si>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</si>
  <si>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</si>
  <si>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</si>
  <si>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</si>
  <si>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</si>
  <si>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</si>
  <si>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</si>
  <si>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</si>
  <si>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</si>
  <si>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</si>
  <si>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</si>
  <si>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</si>
  <si>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</si>
  <si>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</si>
  <si>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</si>
  <si>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</si>
  <si>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</si>
  <si>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</si>
  <si>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</si>
  <si>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</si>
  <si>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</si>
  <si>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</si>
  <si>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</si>
  <si>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</si>
  <si>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</si>
  <si>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</si>
  <si>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</si>
  <si>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</si>
  <si>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</si>
  <si>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</si>
  <si>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</si>
  <si>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</si>
  <si>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</si>
  <si>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38001</t>
  </si>
  <si>
    <t>38</t>
  </si>
  <si>
    <t>North Dakota</t>
  </si>
  <si>
    <t>38003</t>
  </si>
  <si>
    <t>38005</t>
  </si>
  <si>
    <t>38007</t>
  </si>
  <si>
    <t>38009</t>
  </si>
  <si>
    <t>38011</t>
  </si>
  <si>
    <t>38013</t>
  </si>
  <si>
    <t>38015</t>
  </si>
  <si>
    <t>38017</t>
  </si>
  <si>
    <t>38019</t>
  </si>
  <si>
    <t>38021</t>
  </si>
  <si>
    <t>38023</t>
  </si>
  <si>
    <t>38025</t>
  </si>
  <si>
    <t>38027</t>
  </si>
  <si>
    <t>38029</t>
  </si>
  <si>
    <t>38031</t>
  </si>
  <si>
    <t>38033</t>
  </si>
  <si>
    <t>38035</t>
  </si>
  <si>
    <t>38037</t>
  </si>
  <si>
    <t>38039</t>
  </si>
  <si>
    <t>38041</t>
  </si>
  <si>
    <t>38043</t>
  </si>
  <si>
    <t>38045</t>
  </si>
  <si>
    <t>38047</t>
  </si>
  <si>
    <t>38049</t>
  </si>
  <si>
    <t>38051</t>
  </si>
  <si>
    <t>38053</t>
  </si>
  <si>
    <t>38055</t>
  </si>
  <si>
    <t>38057</t>
  </si>
  <si>
    <t>38059</t>
  </si>
  <si>
    <t>38061</t>
  </si>
  <si>
    <t>38063</t>
  </si>
  <si>
    <t>38065</t>
  </si>
  <si>
    <t>38067</t>
  </si>
  <si>
    <t>38069</t>
  </si>
  <si>
    <t>38071</t>
  </si>
  <si>
    <t>38073</t>
  </si>
  <si>
    <t>38075</t>
  </si>
  <si>
    <t>38077</t>
  </si>
  <si>
    <t>38079</t>
  </si>
  <si>
    <t>38081</t>
  </si>
  <si>
    <t>38083</t>
  </si>
  <si>
    <t>38085</t>
  </si>
  <si>
    <t>38087</t>
  </si>
  <si>
    <t>38089</t>
  </si>
  <si>
    <t>38091</t>
  </si>
  <si>
    <t>38093</t>
  </si>
  <si>
    <t>38095</t>
  </si>
  <si>
    <t>38097</t>
  </si>
  <si>
    <t>38099</t>
  </si>
  <si>
    <t>38101</t>
  </si>
  <si>
    <t>38103</t>
  </si>
  <si>
    <t>38105</t>
  </si>
  <si>
    <t>39001</t>
  </si>
  <si>
    <t>39</t>
  </si>
  <si>
    <t>39003</t>
  </si>
  <si>
    <t>39005</t>
  </si>
  <si>
    <t>39007</t>
  </si>
  <si>
    <t>39009</t>
  </si>
  <si>
    <t>39011</t>
  </si>
  <si>
    <t>39013</t>
  </si>
  <si>
    <t>39015</t>
  </si>
  <si>
    <t>39017</t>
  </si>
  <si>
    <t>39019</t>
  </si>
  <si>
    <t>39021</t>
  </si>
  <si>
    <t>39023</t>
  </si>
  <si>
    <t>39025</t>
  </si>
  <si>
    <t>39027</t>
  </si>
  <si>
    <t>39029</t>
  </si>
  <si>
    <t>39031</t>
  </si>
  <si>
    <t>39033</t>
  </si>
  <si>
    <t>39035</t>
  </si>
  <si>
    <t>39037</t>
  </si>
  <si>
    <t>39039</t>
  </si>
  <si>
    <t>39041</t>
  </si>
  <si>
    <t>39043</t>
  </si>
  <si>
    <t>39045</t>
  </si>
  <si>
    <t>39047</t>
  </si>
  <si>
    <t>39049</t>
  </si>
  <si>
    <t>39051</t>
  </si>
  <si>
    <t>39053</t>
  </si>
  <si>
    <t>39055</t>
  </si>
  <si>
    <t>39057</t>
  </si>
  <si>
    <t>39059</t>
  </si>
  <si>
    <t>39061</t>
  </si>
  <si>
    <t>39063</t>
  </si>
  <si>
    <t>39065</t>
  </si>
  <si>
    <t>39067</t>
  </si>
  <si>
    <t>39069</t>
  </si>
  <si>
    <t>39071</t>
  </si>
  <si>
    <t>39073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</si>
  <si>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</si>
  <si>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</si>
  <si>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</si>
  <si>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</si>
  <si>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</si>
  <si>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</si>
  <si>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</si>
  <si>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</si>
  <si>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39091</t>
  </si>
  <si>
    <t>39093</t>
  </si>
  <si>
    <t>39095</t>
  </si>
  <si>
    <t>39097</t>
  </si>
  <si>
    <t>39099</t>
  </si>
  <si>
    <t>39101</t>
  </si>
  <si>
    <t>39103</t>
  </si>
  <si>
    <t>39105</t>
  </si>
  <si>
    <t>39107</t>
  </si>
  <si>
    <t>39109</t>
  </si>
  <si>
    <t>39111</t>
  </si>
  <si>
    <t>39113</t>
  </si>
  <si>
    <t>39115</t>
  </si>
  <si>
    <t>39117</t>
  </si>
  <si>
    <t>39119</t>
  </si>
  <si>
    <t>39121</t>
  </si>
  <si>
    <t>39123</t>
  </si>
  <si>
    <t>39125</t>
  </si>
  <si>
    <t>39127</t>
  </si>
  <si>
    <t>39129</t>
  </si>
  <si>
    <t>39131</t>
  </si>
  <si>
    <t>39133</t>
  </si>
  <si>
    <t>39135</t>
  </si>
  <si>
    <t>39137</t>
  </si>
  <si>
    <t>39139</t>
  </si>
  <si>
    <t>39141</t>
  </si>
  <si>
    <t>39143</t>
  </si>
  <si>
    <t>39145</t>
  </si>
  <si>
    <t>39147</t>
  </si>
  <si>
    <t>39149</t>
  </si>
  <si>
    <t>39151</t>
  </si>
  <si>
    <t>39153</t>
  </si>
  <si>
    <t>39155</t>
  </si>
  <si>
    <t>39157</t>
  </si>
  <si>
    <t>39159</t>
  </si>
  <si>
    <t>39161</t>
  </si>
  <si>
    <t>39163</t>
  </si>
  <si>
    <t>39165</t>
  </si>
  <si>
    <t>39167</t>
  </si>
  <si>
    <t>39169</t>
  </si>
  <si>
    <t>39171</t>
  </si>
  <si>
    <t>39173</t>
  </si>
  <si>
    <t>39175</t>
  </si>
  <si>
    <t>40001</t>
  </si>
  <si>
    <t>40</t>
  </si>
  <si>
    <t>Oklahoma</t>
  </si>
  <si>
    <t>40003</t>
  </si>
  <si>
    <t>40005</t>
  </si>
  <si>
    <t>40007</t>
  </si>
  <si>
    <t>40009</t>
  </si>
  <si>
    <t>40011</t>
  </si>
  <si>
    <t>40013</t>
  </si>
  <si>
    <t>40015</t>
  </si>
  <si>
    <t>40017</t>
  </si>
  <si>
    <t>40019</t>
  </si>
  <si>
    <t>40021</t>
  </si>
  <si>
    <t>40023</t>
  </si>
  <si>
    <t>40025</t>
  </si>
  <si>
    <t>40027</t>
  </si>
  <si>
    <t>40029</t>
  </si>
  <si>
    <t>40031</t>
  </si>
  <si>
    <t>40033</t>
  </si>
  <si>
    <t>40035</t>
  </si>
  <si>
    <t>40037</t>
  </si>
  <si>
    <t>40039</t>
  </si>
  <si>
    <t>40041</t>
  </si>
  <si>
    <t>40043</t>
  </si>
  <si>
    <t>40045</t>
  </si>
  <si>
    <t>40047</t>
  </si>
  <si>
    <t>40049</t>
  </si>
  <si>
    <t>40051</t>
  </si>
  <si>
    <t>40053</t>
  </si>
  <si>
    <t>40055</t>
  </si>
  <si>
    <t>40057</t>
  </si>
  <si>
    <t>40059</t>
  </si>
  <si>
    <t>40061</t>
  </si>
  <si>
    <t>40063</t>
  </si>
  <si>
    <t>40065</t>
  </si>
  <si>
    <t>40067</t>
  </si>
  <si>
    <t>40069</t>
  </si>
  <si>
    <t>40071</t>
  </si>
  <si>
    <t>40073</t>
  </si>
  <si>
    <t>40075</t>
  </si>
  <si>
    <t>40077</t>
  </si>
  <si>
    <t>40079</t>
  </si>
  <si>
    <t>40081</t>
  </si>
  <si>
    <t>40083</t>
  </si>
  <si>
    <t>40085</t>
  </si>
  <si>
    <t>40087</t>
  </si>
  <si>
    <t>40089</t>
  </si>
  <si>
    <t>40091</t>
  </si>
  <si>
    <t>40093</t>
  </si>
  <si>
    <t>40095</t>
  </si>
  <si>
    <t>40097</t>
  </si>
  <si>
    <t>40099</t>
  </si>
  <si>
    <t>40101</t>
  </si>
  <si>
    <t>40103</t>
  </si>
  <si>
    <t>40105</t>
  </si>
  <si>
    <t>40107</t>
  </si>
  <si>
    <t>40109</t>
  </si>
  <si>
    <t>40111</t>
  </si>
  <si>
    <t>40113</t>
  </si>
  <si>
    <t>40115</t>
  </si>
  <si>
    <t>40117</t>
  </si>
  <si>
    <t>40119</t>
  </si>
  <si>
    <t>40121</t>
  </si>
  <si>
    <t>40123</t>
  </si>
  <si>
    <t>40125</t>
  </si>
  <si>
    <t>40127</t>
  </si>
  <si>
    <t>40129</t>
  </si>
  <si>
    <t>40131</t>
  </si>
  <si>
    <t>40133</t>
  </si>
  <si>
    <t>40135</t>
  </si>
  <si>
    <t>40137</t>
  </si>
  <si>
    <t>40139</t>
  </si>
  <si>
    <t>40141</t>
  </si>
  <si>
    <t>40143</t>
  </si>
  <si>
    <t>40145</t>
  </si>
  <si>
    <t>40147</t>
  </si>
  <si>
    <t>40149</t>
  </si>
  <si>
    <t>40151</t>
  </si>
  <si>
    <t>40153</t>
  </si>
  <si>
    <t>41001</t>
  </si>
  <si>
    <t>41</t>
  </si>
  <si>
    <t>41003</t>
  </si>
  <si>
    <t>41005</t>
  </si>
  <si>
    <t>41007</t>
  </si>
  <si>
    <t>41009</t>
  </si>
  <si>
    <t>41011</t>
  </si>
  <si>
    <t>41013</t>
  </si>
  <si>
    <t>41015</t>
  </si>
  <si>
    <t>41017</t>
  </si>
  <si>
    <t>41019</t>
  </si>
  <si>
    <t>41021</t>
  </si>
  <si>
    <t>41023</t>
  </si>
  <si>
    <t>41025</t>
  </si>
  <si>
    <t>41027</t>
  </si>
  <si>
    <t>41029</t>
  </si>
  <si>
    <t>41031</t>
  </si>
  <si>
    <t>41033</t>
  </si>
  <si>
    <t>41035</t>
  </si>
  <si>
    <t>41037</t>
  </si>
  <si>
    <t>41039</t>
  </si>
  <si>
    <t>41041</t>
  </si>
  <si>
    <t>41043</t>
  </si>
  <si>
    <t>41045</t>
  </si>
  <si>
    <t>41047</t>
  </si>
  <si>
    <t>41049</t>
  </si>
  <si>
    <t>41051</t>
  </si>
  <si>
    <t>41053</t>
  </si>
  <si>
    <t>41055</t>
  </si>
  <si>
    <t>41057</t>
  </si>
  <si>
    <t>41059</t>
  </si>
  <si>
    <t>41061</t>
  </si>
  <si>
    <t>41063</t>
  </si>
  <si>
    <t>41065</t>
  </si>
  <si>
    <t>41067</t>
  </si>
  <si>
    <t>41069</t>
  </si>
  <si>
    <t>41071</t>
  </si>
  <si>
    <t>42001</t>
  </si>
  <si>
    <t>42</t>
  </si>
  <si>
    <t>Pennsylvania</t>
  </si>
  <si>
    <t>42003</t>
  </si>
  <si>
    <t>42005</t>
  </si>
  <si>
    <t>42007</t>
  </si>
  <si>
    <t>42009</t>
  </si>
  <si>
    <t>42011</t>
  </si>
  <si>
    <t>42013</t>
  </si>
  <si>
    <t>42015</t>
  </si>
  <si>
    <t>42017</t>
  </si>
  <si>
    <t>42019</t>
  </si>
  <si>
    <t>42021</t>
  </si>
  <si>
    <t>42023</t>
  </si>
  <si>
    <t>42025</t>
  </si>
  <si>
    <t>42027</t>
  </si>
  <si>
    <t>42029</t>
  </si>
  <si>
    <t>42031</t>
  </si>
  <si>
    <t>42033</t>
  </si>
  <si>
    <t>42035</t>
  </si>
  <si>
    <t>42037</t>
  </si>
  <si>
    <t>42039</t>
  </si>
  <si>
    <t>42041</t>
  </si>
  <si>
    <t>42043</t>
  </si>
  <si>
    <t>42045</t>
  </si>
  <si>
    <t>42047</t>
  </si>
  <si>
    <t>42049</t>
  </si>
  <si>
    <t>42051</t>
  </si>
  <si>
    <t>42053</t>
  </si>
  <si>
    <t>42055</t>
  </si>
  <si>
    <t>42057</t>
  </si>
  <si>
    <t>42059</t>
  </si>
  <si>
    <t>42061</t>
  </si>
  <si>
    <t>42063</t>
  </si>
  <si>
    <t>42065</t>
  </si>
  <si>
    <t>42067</t>
  </si>
  <si>
    <t>42069</t>
  </si>
  <si>
    <t>42071</t>
  </si>
  <si>
    <t>42073</t>
  </si>
  <si>
    <t>42075</t>
  </si>
  <si>
    <t>42077</t>
  </si>
  <si>
    <t>42079</t>
  </si>
  <si>
    <t>42081</t>
  </si>
  <si>
    <t>42083</t>
  </si>
  <si>
    <t>42085</t>
  </si>
  <si>
    <t>42087</t>
  </si>
  <si>
    <t>42089</t>
  </si>
  <si>
    <t>42091</t>
  </si>
  <si>
    <t>42093</t>
  </si>
  <si>
    <t>42095</t>
  </si>
  <si>
    <t>42097</t>
  </si>
  <si>
    <t>42099</t>
  </si>
  <si>
    <t>42101</t>
  </si>
  <si>
    <t>42103</t>
  </si>
  <si>
    <t>42105</t>
  </si>
  <si>
    <t>42107</t>
  </si>
  <si>
    <t>42109</t>
  </si>
  <si>
    <t>42111</t>
  </si>
  <si>
    <t>42113</t>
  </si>
  <si>
    <t>42115</t>
  </si>
  <si>
    <t>42117</t>
  </si>
  <si>
    <t>42119</t>
  </si>
  <si>
    <t>42121</t>
  </si>
  <si>
    <t>42123</t>
  </si>
  <si>
    <t>42125</t>
  </si>
  <si>
    <t>42127</t>
  </si>
  <si>
    <t>42129</t>
  </si>
  <si>
    <t>42131</t>
  </si>
  <si>
    <t>42133</t>
  </si>
  <si>
    <t>44001</t>
  </si>
  <si>
    <t>44</t>
  </si>
  <si>
    <t>Rhode Island</t>
  </si>
  <si>
    <t>44003</t>
  </si>
  <si>
    <t>44005</t>
  </si>
  <si>
    <t>44007</t>
  </si>
  <si>
    <t>44009</t>
  </si>
  <si>
    <t>45001</t>
  </si>
  <si>
    <t>45</t>
  </si>
  <si>
    <t>South Carolina</t>
  </si>
  <si>
    <t>45003</t>
  </si>
  <si>
    <t>45005</t>
  </si>
  <si>
    <t>45007</t>
  </si>
  <si>
    <t>45009</t>
  </si>
  <si>
    <t>45011</t>
  </si>
  <si>
    <t>45013</t>
  </si>
  <si>
    <t>45015</t>
  </si>
  <si>
    <t>45017</t>
  </si>
  <si>
    <t>45019</t>
  </si>
  <si>
    <t>45021</t>
  </si>
  <si>
    <t>45023</t>
  </si>
  <si>
    <t>45025</t>
  </si>
  <si>
    <t>45027</t>
  </si>
  <si>
    <t>45029</t>
  </si>
  <si>
    <t>45031</t>
  </si>
  <si>
    <t>45033</t>
  </si>
  <si>
    <t>45035</t>
  </si>
  <si>
    <t>45037</t>
  </si>
  <si>
    <t>45039</t>
  </si>
  <si>
    <t>45041</t>
  </si>
  <si>
    <t>45043</t>
  </si>
  <si>
    <t>45045</t>
  </si>
  <si>
    <t>45047</t>
  </si>
  <si>
    <t>45049</t>
  </si>
  <si>
    <t>45051</t>
  </si>
  <si>
    <t>45053</t>
  </si>
  <si>
    <t>45055</t>
  </si>
  <si>
    <t>45057</t>
  </si>
  <si>
    <t>45059</t>
  </si>
  <si>
    <t>45061</t>
  </si>
  <si>
    <t>45063</t>
  </si>
  <si>
    <t>45065</t>
  </si>
  <si>
    <t>45067</t>
  </si>
  <si>
    <t>45069</t>
  </si>
  <si>
    <t>45071</t>
  </si>
  <si>
    <t>45073</t>
  </si>
  <si>
    <t>45075</t>
  </si>
  <si>
    <t>45077</t>
  </si>
  <si>
    <t>45079</t>
  </si>
  <si>
    <t>45081</t>
  </si>
  <si>
    <t>45083</t>
  </si>
  <si>
    <t>45085</t>
  </si>
  <si>
    <t>45087</t>
  </si>
  <si>
    <t>45089</t>
  </si>
  <si>
    <t>45091</t>
  </si>
  <si>
    <t>46003</t>
  </si>
  <si>
    <t>46</t>
  </si>
  <si>
    <t>South Dakota</t>
  </si>
  <si>
    <t>46005</t>
  </si>
  <si>
    <t>46007</t>
  </si>
  <si>
    <t>46009</t>
  </si>
  <si>
    <t>46011</t>
  </si>
  <si>
    <t>46013</t>
  </si>
  <si>
    <t>46015</t>
  </si>
  <si>
    <t>46017</t>
  </si>
  <si>
    <t>46019</t>
  </si>
  <si>
    <t>46021</t>
  </si>
  <si>
    <t>46023</t>
  </si>
  <si>
    <t>46025</t>
  </si>
  <si>
    <t>46027</t>
  </si>
  <si>
    <t>46029</t>
  </si>
  <si>
    <t>46031</t>
  </si>
  <si>
    <t>46033</t>
  </si>
  <si>
    <t>46035</t>
  </si>
  <si>
    <t>46037</t>
  </si>
  <si>
    <t>46039</t>
  </si>
  <si>
    <t>46041</t>
  </si>
  <si>
    <t>46043</t>
  </si>
  <si>
    <t>46045</t>
  </si>
  <si>
    <t>46047</t>
  </si>
  <si>
    <t>46049</t>
  </si>
  <si>
    <t>46051</t>
  </si>
  <si>
    <t>46053</t>
  </si>
  <si>
    <t>46055</t>
  </si>
  <si>
    <t>46057</t>
  </si>
  <si>
    <t>46059</t>
  </si>
  <si>
    <t>46061</t>
  </si>
  <si>
    <t>46063</t>
  </si>
  <si>
    <t>46065</t>
  </si>
  <si>
    <t>46067</t>
  </si>
  <si>
    <t>46069</t>
  </si>
  <si>
    <t>46071</t>
  </si>
  <si>
    <t>46073</t>
  </si>
  <si>
    <t>46075</t>
  </si>
  <si>
    <t>46077</t>
  </si>
  <si>
    <t>46079</t>
  </si>
  <si>
    <t>46081</t>
  </si>
  <si>
    <t>46083</t>
  </si>
  <si>
    <t>46085</t>
  </si>
  <si>
    <t>46087</t>
  </si>
  <si>
    <t>46089</t>
  </si>
  <si>
    <t>46091</t>
  </si>
  <si>
    <t>46093</t>
  </si>
  <si>
    <t>46095</t>
  </si>
  <si>
    <t>46097</t>
  </si>
  <si>
    <t>46099</t>
  </si>
  <si>
    <t>46101</t>
  </si>
  <si>
    <t>46103</t>
  </si>
  <si>
    <t>46105</t>
  </si>
  <si>
    <t>46107</t>
  </si>
  <si>
    <t>46109</t>
  </si>
  <si>
    <t>46111</t>
  </si>
  <si>
    <t>46115</t>
  </si>
  <si>
    <t>46117</t>
  </si>
  <si>
    <t>46119</t>
  </si>
  <si>
    <t>46121</t>
  </si>
  <si>
    <t>46123</t>
  </si>
  <si>
    <t>46125</t>
  </si>
  <si>
    <t>46127</t>
  </si>
  <si>
    <t>46129</t>
  </si>
  <si>
    <t>46135</t>
  </si>
  <si>
    <t>46137</t>
  </si>
  <si>
    <t>47001</t>
  </si>
  <si>
    <t>47</t>
  </si>
  <si>
    <t>Tennessee</t>
  </si>
  <si>
    <t>47003</t>
  </si>
  <si>
    <t>47005</t>
  </si>
  <si>
    <t>47007</t>
  </si>
  <si>
    <t>47009</t>
  </si>
  <si>
    <t>47011</t>
  </si>
  <si>
    <t>47013</t>
  </si>
  <si>
    <t>47015</t>
  </si>
  <si>
    <t>47017</t>
  </si>
  <si>
    <t>47019</t>
  </si>
  <si>
    <t>47021</t>
  </si>
  <si>
    <t>47023</t>
  </si>
  <si>
    <t>47025</t>
  </si>
  <si>
    <t>47027</t>
  </si>
  <si>
    <t>47029</t>
  </si>
  <si>
    <t>47031</t>
  </si>
  <si>
    <t>47033</t>
  </si>
  <si>
    <t>47035</t>
  </si>
  <si>
    <t>47037</t>
  </si>
  <si>
    <t>47039</t>
  </si>
  <si>
    <t>47041</t>
  </si>
  <si>
    <t>47043</t>
  </si>
  <si>
    <t>47045</t>
  </si>
  <si>
    <t>47047</t>
  </si>
  <si>
    <t>47049</t>
  </si>
  <si>
    <t>47051</t>
  </si>
  <si>
    <t>47053</t>
  </si>
  <si>
    <t>47055</t>
  </si>
  <si>
    <t>47057</t>
  </si>
  <si>
    <t>47059</t>
  </si>
  <si>
    <t>47061</t>
  </si>
  <si>
    <t>47063</t>
  </si>
  <si>
    <t>47065</t>
  </si>
  <si>
    <t>47067</t>
  </si>
  <si>
    <t>47069</t>
  </si>
  <si>
    <t>47071</t>
  </si>
  <si>
    <t>47073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</si>
  <si>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</si>
  <si>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</si>
  <si>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</si>
  <si>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</si>
  <si>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</si>
  <si>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</si>
  <si>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</si>
  <si>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</si>
  <si>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</si>
  <si>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</si>
  <si>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</si>
  <si>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</si>
  <si>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</si>
  <si>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</si>
  <si>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</si>
  <si>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</si>
  <si>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47107</t>
  </si>
  <si>
    <t>47109</t>
  </si>
  <si>
    <t>47111</t>
  </si>
  <si>
    <t>47113</t>
  </si>
  <si>
    <t>47115</t>
  </si>
  <si>
    <t>47117</t>
  </si>
  <si>
    <t>47119</t>
  </si>
  <si>
    <t>47121</t>
  </si>
  <si>
    <t>47123</t>
  </si>
  <si>
    <t>47125</t>
  </si>
  <si>
    <t>47127</t>
  </si>
  <si>
    <t>47129</t>
  </si>
  <si>
    <t>47131</t>
  </si>
  <si>
    <t>47133</t>
  </si>
  <si>
    <t>47135</t>
  </si>
  <si>
    <t>47137</t>
  </si>
  <si>
    <t>47139</t>
  </si>
  <si>
    <t>47141</t>
  </si>
  <si>
    <t>47143</t>
  </si>
  <si>
    <t>47145</t>
  </si>
  <si>
    <t>47147</t>
  </si>
  <si>
    <t>47149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</si>
  <si>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</si>
  <si>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</si>
  <si>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</si>
  <si>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</si>
  <si>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</si>
  <si>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</si>
  <si>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</si>
  <si>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</si>
  <si>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</si>
  <si>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</si>
  <si>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</si>
  <si>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</si>
  <si>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47175</t>
  </si>
  <si>
    <t>47177</t>
  </si>
  <si>
    <t>47179</t>
  </si>
  <si>
    <t>47181</t>
  </si>
  <si>
    <t>47183</t>
  </si>
  <si>
    <t>47185</t>
  </si>
  <si>
    <t>47187</t>
  </si>
  <si>
    <t>47189</t>
  </si>
  <si>
    <t>48001</t>
  </si>
  <si>
    <t>48</t>
  </si>
  <si>
    <t>48003</t>
  </si>
  <si>
    <t>48005</t>
  </si>
  <si>
    <t>48007</t>
  </si>
  <si>
    <t>48009</t>
  </si>
  <si>
    <t>48011</t>
  </si>
  <si>
    <t>48013</t>
  </si>
  <si>
    <t>48015</t>
  </si>
  <si>
    <t>48017</t>
  </si>
  <si>
    <t>48019</t>
  </si>
  <si>
    <t>48021</t>
  </si>
  <si>
    <t>48023</t>
  </si>
  <si>
    <t>48025</t>
  </si>
  <si>
    <t>48027</t>
  </si>
  <si>
    <t>48029</t>
  </si>
  <si>
    <t>48031</t>
  </si>
  <si>
    <t>48033</t>
  </si>
  <si>
    <t>48035</t>
  </si>
  <si>
    <t>48037</t>
  </si>
  <si>
    <t>48039</t>
  </si>
  <si>
    <t>48041</t>
  </si>
  <si>
    <t>48043</t>
  </si>
  <si>
    <t>48045</t>
  </si>
  <si>
    <t>48047</t>
  </si>
  <si>
    <t>48049</t>
  </si>
  <si>
    <t>48051</t>
  </si>
  <si>
    <t>48053</t>
  </si>
  <si>
    <t>48055</t>
  </si>
  <si>
    <t>48057</t>
  </si>
  <si>
    <t>48059</t>
  </si>
  <si>
    <t>48061</t>
  </si>
  <si>
    <t>48063</t>
  </si>
  <si>
    <t>48065</t>
  </si>
  <si>
    <t>48067</t>
  </si>
  <si>
    <t>48069</t>
  </si>
  <si>
    <t>48071</t>
  </si>
  <si>
    <t>48073</t>
  </si>
  <si>
    <t>48075</t>
  </si>
  <si>
    <t>48077</t>
  </si>
  <si>
    <t>48079</t>
  </si>
  <si>
    <t>48081</t>
  </si>
  <si>
    <t>48083</t>
  </si>
  <si>
    <t>48085</t>
  </si>
  <si>
    <t>48087</t>
  </si>
  <si>
    <t>48089</t>
  </si>
  <si>
    <t>48091</t>
  </si>
  <si>
    <t>48093</t>
  </si>
  <si>
    <t>48095</t>
  </si>
  <si>
    <t>48097</t>
  </si>
  <si>
    <t>48099</t>
  </si>
  <si>
    <t>48101</t>
  </si>
  <si>
    <t>48103</t>
  </si>
  <si>
    <t>48105</t>
  </si>
  <si>
    <t>48107</t>
  </si>
  <si>
    <t>48109</t>
  </si>
  <si>
    <t>48111</t>
  </si>
  <si>
    <t>48113</t>
  </si>
  <si>
    <t>48115</t>
  </si>
  <si>
    <t>48117</t>
  </si>
  <si>
    <t>48119</t>
  </si>
  <si>
    <t>48121</t>
  </si>
  <si>
    <t>48123</t>
  </si>
  <si>
    <t>48125</t>
  </si>
  <si>
    <t>48127</t>
  </si>
  <si>
    <t>48129</t>
  </si>
  <si>
    <t>48131</t>
  </si>
  <si>
    <t>48133</t>
  </si>
  <si>
    <t>48135</t>
  </si>
  <si>
    <t>48137</t>
  </si>
  <si>
    <t>48139</t>
  </si>
  <si>
    <t>48141</t>
  </si>
  <si>
    <t>48143</t>
  </si>
  <si>
    <t>48145</t>
  </si>
  <si>
    <t>48147</t>
  </si>
  <si>
    <t>48149</t>
  </si>
  <si>
    <t>48151</t>
  </si>
  <si>
    <t>48153</t>
  </si>
  <si>
    <t>48155</t>
  </si>
  <si>
    <t>48157</t>
  </si>
  <si>
    <t>48159</t>
  </si>
  <si>
    <t>48161</t>
  </si>
  <si>
    <t>48163</t>
  </si>
  <si>
    <t>48165</t>
  </si>
  <si>
    <t>48167</t>
  </si>
  <si>
    <t>48169</t>
  </si>
  <si>
    <t>48171</t>
  </si>
  <si>
    <t>48173</t>
  </si>
  <si>
    <t>48175</t>
  </si>
  <si>
    <t>48177</t>
  </si>
  <si>
    <t>48179</t>
  </si>
  <si>
    <t>48181</t>
  </si>
  <si>
    <t>48183</t>
  </si>
  <si>
    <t>48185</t>
  </si>
  <si>
    <t>48187</t>
  </si>
  <si>
    <t>48189</t>
  </si>
  <si>
    <t>48191</t>
  </si>
  <si>
    <t>48193</t>
  </si>
  <si>
    <t>48195</t>
  </si>
  <si>
    <t>48197</t>
  </si>
  <si>
    <t>48199</t>
  </si>
  <si>
    <t>48201</t>
  </si>
  <si>
    <t>48203</t>
  </si>
  <si>
    <t>48205</t>
  </si>
  <si>
    <t>48207</t>
  </si>
  <si>
    <t>48209</t>
  </si>
  <si>
    <t>48211</t>
  </si>
  <si>
    <t>48213</t>
  </si>
  <si>
    <t>48215</t>
  </si>
  <si>
    <t>48217</t>
  </si>
  <si>
    <t>48219</t>
  </si>
  <si>
    <t>48221</t>
  </si>
  <si>
    <t>48223</t>
  </si>
  <si>
    <t>48225</t>
  </si>
  <si>
    <t>48227</t>
  </si>
  <si>
    <t>48229</t>
  </si>
  <si>
    <t>48231</t>
  </si>
  <si>
    <t>48233</t>
  </si>
  <si>
    <t>48235</t>
  </si>
  <si>
    <t>48237</t>
  </si>
  <si>
    <t>48239</t>
  </si>
  <si>
    <t>48241</t>
  </si>
  <si>
    <t>48243</t>
  </si>
  <si>
    <t>48245</t>
  </si>
  <si>
    <t>48247</t>
  </si>
  <si>
    <t>48249</t>
  </si>
  <si>
    <t>48251</t>
  </si>
  <si>
    <t>48253</t>
  </si>
  <si>
    <t>48255</t>
  </si>
  <si>
    <t>48257</t>
  </si>
  <si>
    <t>48259</t>
  </si>
  <si>
    <t>48261</t>
  </si>
  <si>
    <t>48263</t>
  </si>
  <si>
    <t>48265</t>
  </si>
  <si>
    <t>48267</t>
  </si>
  <si>
    <t>48269</t>
  </si>
  <si>
    <t>48271</t>
  </si>
  <si>
    <t>48273</t>
  </si>
  <si>
    <t>48275</t>
  </si>
  <si>
    <t>48277</t>
  </si>
  <si>
    <t>48279</t>
  </si>
  <si>
    <t>48281</t>
  </si>
  <si>
    <t>48283</t>
  </si>
  <si>
    <t>48285</t>
  </si>
  <si>
    <t>48287</t>
  </si>
  <si>
    <t>48289</t>
  </si>
  <si>
    <t>48291</t>
  </si>
  <si>
    <t>48293</t>
  </si>
  <si>
    <t>48295</t>
  </si>
  <si>
    <t>48297</t>
  </si>
  <si>
    <t>48299</t>
  </si>
  <si>
    <t>48301</t>
  </si>
  <si>
    <t>48303</t>
  </si>
  <si>
    <t>48305</t>
  </si>
  <si>
    <t>48307</t>
  </si>
  <si>
    <t>48309</t>
  </si>
  <si>
    <t>48311</t>
  </si>
  <si>
    <t>48313</t>
  </si>
  <si>
    <t>48315</t>
  </si>
  <si>
    <t>48317</t>
  </si>
  <si>
    <t>48319</t>
  </si>
  <si>
    <t>48321</t>
  </si>
  <si>
    <t>48323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</si>
  <si>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</si>
  <si>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</si>
  <si>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</si>
  <si>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</si>
  <si>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</si>
  <si>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</si>
  <si>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</si>
  <si>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</si>
  <si>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</si>
  <si>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</si>
  <si>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</si>
  <si>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</si>
  <si>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</si>
  <si>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</si>
  <si>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</si>
  <si>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</si>
  <si>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</si>
  <si>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</si>
  <si>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</si>
  <si>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</si>
  <si>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</si>
  <si>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</si>
  <si>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</si>
  <si>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</si>
  <si>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</si>
  <si>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</si>
  <si>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</si>
  <si>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</si>
  <si>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</si>
  <si>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</si>
  <si>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</si>
  <si>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</si>
  <si>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</si>
  <si>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</si>
  <si>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</si>
  <si>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</si>
  <si>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</si>
  <si>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</si>
  <si>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</si>
  <si>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</si>
  <si>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</si>
  <si>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</si>
  <si>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</si>
  <si>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</si>
  <si>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</si>
  <si>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</si>
  <si>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</si>
  <si>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</si>
  <si>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</si>
  <si>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</si>
  <si>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</si>
  <si>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</si>
  <si>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</si>
  <si>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</si>
  <si>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</si>
  <si>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</si>
  <si>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</si>
  <si>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</si>
  <si>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</si>
  <si>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</si>
  <si>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</si>
  <si>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</si>
  <si>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</si>
  <si>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</si>
  <si>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</si>
  <si>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</si>
  <si>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</si>
  <si>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</si>
  <si>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</si>
  <si>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</si>
  <si>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</si>
  <si>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</si>
  <si>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</si>
  <si>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</si>
  <si>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</si>
  <si>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</si>
  <si>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</si>
  <si>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</si>
  <si>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</si>
  <si>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</si>
  <si>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</si>
  <si>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</si>
  <si>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</si>
  <si>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</si>
  <si>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</si>
  <si>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</si>
  <si>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</si>
  <si>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</si>
  <si>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</si>
  <si>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</si>
  <si>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</si>
  <si>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</si>
  <si>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49001</t>
  </si>
  <si>
    <t>49</t>
  </si>
  <si>
    <t>Utah</t>
  </si>
  <si>
    <t>49003</t>
  </si>
  <si>
    <t>49005</t>
  </si>
  <si>
    <t>49007</t>
  </si>
  <si>
    <t>49009</t>
  </si>
  <si>
    <t>49011</t>
  </si>
  <si>
    <t>49013</t>
  </si>
  <si>
    <t>49015</t>
  </si>
  <si>
    <t>49017</t>
  </si>
  <si>
    <t>49019</t>
  </si>
  <si>
    <t>49021</t>
  </si>
  <si>
    <t>49023</t>
  </si>
  <si>
    <t>49025</t>
  </si>
  <si>
    <t>49027</t>
  </si>
  <si>
    <t>49029</t>
  </si>
  <si>
    <t>49031</t>
  </si>
  <si>
    <t>49033</t>
  </si>
  <si>
    <t>49035</t>
  </si>
  <si>
    <t>49037</t>
  </si>
  <si>
    <t>49039</t>
  </si>
  <si>
    <t>49041</t>
  </si>
  <si>
    <t>49043</t>
  </si>
  <si>
    <t>49045</t>
  </si>
  <si>
    <t>49047</t>
  </si>
  <si>
    <t>49049</t>
  </si>
  <si>
    <t>49051</t>
  </si>
  <si>
    <t>49053</t>
  </si>
  <si>
    <t>49055</t>
  </si>
  <si>
    <t>49057</t>
  </si>
  <si>
    <t>50001</t>
  </si>
  <si>
    <t>50</t>
  </si>
  <si>
    <t>Vermont</t>
  </si>
  <si>
    <t>50003</t>
  </si>
  <si>
    <t>50005</t>
  </si>
  <si>
    <t>50007</t>
  </si>
  <si>
    <t>50009</t>
  </si>
  <si>
    <t>50011</t>
  </si>
  <si>
    <t>50013</t>
  </si>
  <si>
    <t>50015</t>
  </si>
  <si>
    <t>50017</t>
  </si>
  <si>
    <t>50019</t>
  </si>
  <si>
    <t>50021</t>
  </si>
  <si>
    <t>50023</t>
  </si>
  <si>
    <t>50025</t>
  </si>
  <si>
    <t>50027</t>
  </si>
  <si>
    <t>51001</t>
  </si>
  <si>
    <t>51</t>
  </si>
  <si>
    <t>Virginia</t>
  </si>
  <si>
    <t>51003</t>
  </si>
  <si>
    <t>51005</t>
  </si>
  <si>
    <t>51007</t>
  </si>
  <si>
    <t>51009</t>
  </si>
  <si>
    <t>51011</t>
  </si>
  <si>
    <t>51013</t>
  </si>
  <si>
    <t>51015</t>
  </si>
  <si>
    <t>51017</t>
  </si>
  <si>
    <t>51019</t>
  </si>
  <si>
    <t>51021</t>
  </si>
  <si>
    <t>51023</t>
  </si>
  <si>
    <t>51025</t>
  </si>
  <si>
    <t>51027</t>
  </si>
  <si>
    <t>51029</t>
  </si>
  <si>
    <t>51031</t>
  </si>
  <si>
    <t>51033</t>
  </si>
  <si>
    <t>51035</t>
  </si>
  <si>
    <t>51036</t>
  </si>
  <si>
    <t>51037</t>
  </si>
  <si>
    <t>51041</t>
  </si>
  <si>
    <t>51043</t>
  </si>
  <si>
    <t>51045</t>
  </si>
  <si>
    <t>51047</t>
  </si>
  <si>
    <t>51049</t>
  </si>
  <si>
    <t>51051</t>
  </si>
  <si>
    <t>51053</t>
  </si>
  <si>
    <t>51057</t>
  </si>
  <si>
    <t>51059</t>
  </si>
  <si>
    <t>51061</t>
  </si>
  <si>
    <t>51063</t>
  </si>
  <si>
    <t>51065</t>
  </si>
  <si>
    <t>51067</t>
  </si>
  <si>
    <t>51069</t>
  </si>
  <si>
    <t>51071</t>
  </si>
  <si>
    <t>51073</t>
  </si>
  <si>
    <t>51075</t>
  </si>
  <si>
    <t>51077</t>
  </si>
  <si>
    <t>51079</t>
  </si>
  <si>
    <t>51081</t>
  </si>
  <si>
    <t>51083</t>
  </si>
  <si>
    <t>51085</t>
  </si>
  <si>
    <t>51087</t>
  </si>
  <si>
    <t>51089</t>
  </si>
  <si>
    <t>51091</t>
  </si>
  <si>
    <t>51093</t>
  </si>
  <si>
    <t>51095</t>
  </si>
  <si>
    <t>51097</t>
  </si>
  <si>
    <t>51099</t>
  </si>
  <si>
    <t>51101</t>
  </si>
  <si>
    <t>51103</t>
  </si>
  <si>
    <t>51105</t>
  </si>
  <si>
    <t>51107</t>
  </si>
  <si>
    <t>51109</t>
  </si>
  <si>
    <t>51111</t>
  </si>
  <si>
    <t>51113</t>
  </si>
  <si>
    <t>51115</t>
  </si>
  <si>
    <t>51117</t>
  </si>
  <si>
    <t>51119</t>
  </si>
  <si>
    <t>51121</t>
  </si>
  <si>
    <t>51125</t>
  </si>
  <si>
    <t>51127</t>
  </si>
  <si>
    <t>51131</t>
  </si>
  <si>
    <t>51133</t>
  </si>
  <si>
    <t>51135</t>
  </si>
  <si>
    <t>51137</t>
  </si>
  <si>
    <t>51139</t>
  </si>
  <si>
    <t>51141</t>
  </si>
  <si>
    <t>51143</t>
  </si>
  <si>
    <t>51145</t>
  </si>
  <si>
    <t>51147</t>
  </si>
  <si>
    <t>51149</t>
  </si>
  <si>
    <t>51153</t>
  </si>
  <si>
    <t>51155</t>
  </si>
  <si>
    <t>51157</t>
  </si>
  <si>
    <t>51159</t>
  </si>
  <si>
    <t>51161</t>
  </si>
  <si>
    <t>51163</t>
  </si>
  <si>
    <t>51165</t>
  </si>
  <si>
    <t>51167</t>
  </si>
  <si>
    <t>51169</t>
  </si>
  <si>
    <t>51171</t>
  </si>
  <si>
    <t>51173</t>
  </si>
  <si>
    <t>51175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</si>
  <si>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</si>
  <si>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</si>
  <si>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</si>
  <si>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</si>
  <si>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</si>
  <si>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</si>
  <si>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</si>
  <si>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</si>
  <si>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</si>
  <si>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</si>
  <si>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51199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</si>
  <si>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</si>
  <si>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</si>
  <si>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</si>
  <si>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</si>
  <si>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</si>
  <si>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</si>
  <si>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</si>
  <si>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</si>
  <si>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</si>
  <si>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</si>
  <si>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</si>
  <si>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</si>
  <si>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</si>
  <si>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</si>
  <si>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</si>
  <si>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</si>
  <si>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</si>
  <si>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</si>
  <si>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</si>
  <si>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</si>
  <si>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</si>
  <si>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</si>
  <si>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</si>
  <si>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</si>
  <si>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</si>
  <si>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</si>
  <si>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</si>
  <si>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</si>
  <si>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</si>
  <si>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</si>
  <si>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</si>
  <si>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</si>
  <si>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</si>
  <si>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</si>
  <si>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</si>
  <si>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</si>
  <si>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</si>
  <si>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</si>
  <si>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53001</t>
  </si>
  <si>
    <t>53</t>
  </si>
  <si>
    <t>53003</t>
  </si>
  <si>
    <t>53005</t>
  </si>
  <si>
    <t>53007</t>
  </si>
  <si>
    <t>53009</t>
  </si>
  <si>
    <t>53011</t>
  </si>
  <si>
    <t>53013</t>
  </si>
  <si>
    <t>53015</t>
  </si>
  <si>
    <t>53017</t>
  </si>
  <si>
    <t>53019</t>
  </si>
  <si>
    <t>53021</t>
  </si>
  <si>
    <t>53023</t>
  </si>
  <si>
    <t>53025</t>
  </si>
  <si>
    <t>53027</t>
  </si>
  <si>
    <t>53029</t>
  </si>
  <si>
    <t>53031</t>
  </si>
  <si>
    <t>53033</t>
  </si>
  <si>
    <t>53035</t>
  </si>
  <si>
    <t>53037</t>
  </si>
  <si>
    <t>53039</t>
  </si>
  <si>
    <t>53041</t>
  </si>
  <si>
    <t>53043</t>
  </si>
  <si>
    <t>53045</t>
  </si>
  <si>
    <t>53047</t>
  </si>
  <si>
    <t>53049</t>
  </si>
  <si>
    <t>53051</t>
  </si>
  <si>
    <t>53053</t>
  </si>
  <si>
    <t>53055</t>
  </si>
  <si>
    <t>53057</t>
  </si>
  <si>
    <t>53059</t>
  </si>
  <si>
    <t>53061</t>
  </si>
  <si>
    <t>53063</t>
  </si>
  <si>
    <t>53065</t>
  </si>
  <si>
    <t>53067</t>
  </si>
  <si>
    <t>53069</t>
  </si>
  <si>
    <t>53071</t>
  </si>
  <si>
    <t>53073</t>
  </si>
  <si>
    <t>53075</t>
  </si>
  <si>
    <t>53077</t>
  </si>
  <si>
    <t>54001</t>
  </si>
  <si>
    <t>54</t>
  </si>
  <si>
    <t>West Virginia</t>
  </si>
  <si>
    <t>54003</t>
  </si>
  <si>
    <t>54005</t>
  </si>
  <si>
    <t>54007</t>
  </si>
  <si>
    <t>54009</t>
  </si>
  <si>
    <t>54011</t>
  </si>
  <si>
    <t>54013</t>
  </si>
  <si>
    <t>54015</t>
  </si>
  <si>
    <t>54017</t>
  </si>
  <si>
    <t>54019</t>
  </si>
  <si>
    <t>54021</t>
  </si>
  <si>
    <t>54023</t>
  </si>
  <si>
    <t>54025</t>
  </si>
  <si>
    <t>54027</t>
  </si>
  <si>
    <t>54029</t>
  </si>
  <si>
    <t>54031</t>
  </si>
  <si>
    <t>54033</t>
  </si>
  <si>
    <t>54035</t>
  </si>
  <si>
    <t>54037</t>
  </si>
  <si>
    <t>54039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</si>
  <si>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</si>
  <si>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</si>
  <si>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</si>
  <si>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</si>
  <si>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</si>
  <si>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</si>
  <si>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</si>
  <si>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</si>
  <si>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</si>
  <si>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</si>
  <si>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54061</t>
  </si>
  <si>
    <t>54063</t>
  </si>
  <si>
    <t>54065</t>
  </si>
  <si>
    <t>54067</t>
  </si>
  <si>
    <t>54069</t>
  </si>
  <si>
    <t>54071</t>
  </si>
  <si>
    <t>54073</t>
  </si>
  <si>
    <t>54075</t>
  </si>
  <si>
    <t>54077</t>
  </si>
  <si>
    <t>54079</t>
  </si>
  <si>
    <t>54081</t>
  </si>
  <si>
    <t>54083</t>
  </si>
  <si>
    <t>54085</t>
  </si>
  <si>
    <t>54087</t>
  </si>
  <si>
    <t>54089</t>
  </si>
  <si>
    <t>54091</t>
  </si>
  <si>
    <t>54093</t>
  </si>
  <si>
    <t>54095</t>
  </si>
  <si>
    <t>54097</t>
  </si>
  <si>
    <t>54099</t>
  </si>
  <si>
    <t>54101</t>
  </si>
  <si>
    <t>54103</t>
  </si>
  <si>
    <t>54105</t>
  </si>
  <si>
    <t>54107</t>
  </si>
  <si>
    <t>54109</t>
  </si>
  <si>
    <t>55001</t>
  </si>
  <si>
    <t>55</t>
  </si>
  <si>
    <t>Wisconsin</t>
  </si>
  <si>
    <t>55003</t>
  </si>
  <si>
    <t>55005</t>
  </si>
  <si>
    <t>55007</t>
  </si>
  <si>
    <t>55009</t>
  </si>
  <si>
    <t>55011</t>
  </si>
  <si>
    <t>55013</t>
  </si>
  <si>
    <t>55015</t>
  </si>
  <si>
    <t>55017</t>
  </si>
  <si>
    <t>55019</t>
  </si>
  <si>
    <t>55021</t>
  </si>
  <si>
    <t>55023</t>
  </si>
  <si>
    <t>55025</t>
  </si>
  <si>
    <t>55027</t>
  </si>
  <si>
    <t>55029</t>
  </si>
  <si>
    <t>55031</t>
  </si>
  <si>
    <t>55033</t>
  </si>
  <si>
    <t>55035</t>
  </si>
  <si>
    <t>55037</t>
  </si>
  <si>
    <t>55039</t>
  </si>
  <si>
    <t>55041</t>
  </si>
  <si>
    <t>55043</t>
  </si>
  <si>
    <t>55045</t>
  </si>
  <si>
    <t>55047</t>
  </si>
  <si>
    <t>55049</t>
  </si>
  <si>
    <t>55051</t>
  </si>
  <si>
    <t>55053</t>
  </si>
  <si>
    <t>55055</t>
  </si>
  <si>
    <t>55057</t>
  </si>
  <si>
    <t>55059</t>
  </si>
  <si>
    <t>55061</t>
  </si>
  <si>
    <t>55063</t>
  </si>
  <si>
    <t>55065</t>
  </si>
  <si>
    <t>55067</t>
  </si>
  <si>
    <t>55069</t>
  </si>
  <si>
    <t>55071</t>
  </si>
  <si>
    <t>55073</t>
  </si>
  <si>
    <t>55075</t>
  </si>
  <si>
    <t>55077</t>
  </si>
  <si>
    <t>55078</t>
  </si>
  <si>
    <t>55079</t>
  </si>
  <si>
    <t>55081</t>
  </si>
  <si>
    <t>55083</t>
  </si>
  <si>
    <t>55085</t>
  </si>
  <si>
    <t>55087</t>
  </si>
  <si>
    <t>55089</t>
  </si>
  <si>
    <t>55091</t>
  </si>
  <si>
    <t>55093</t>
  </si>
  <si>
    <t>55095</t>
  </si>
  <si>
    <t>55097</t>
  </si>
  <si>
    <t>55099</t>
  </si>
  <si>
    <t>55101</t>
  </si>
  <si>
    <t>55103</t>
  </si>
  <si>
    <t>55105</t>
  </si>
  <si>
    <t>55107</t>
  </si>
  <si>
    <t>55109</t>
  </si>
  <si>
    <t>55111</t>
  </si>
  <si>
    <t>55113</t>
  </si>
  <si>
    <t>55115</t>
  </si>
  <si>
    <t>55117</t>
  </si>
  <si>
    <t>55119</t>
  </si>
  <si>
    <t>55121</t>
  </si>
  <si>
    <t>55123</t>
  </si>
  <si>
    <t>55125</t>
  </si>
  <si>
    <t>55127</t>
  </si>
  <si>
    <t>55129</t>
  </si>
  <si>
    <t>55131</t>
  </si>
  <si>
    <t>55133</t>
  </si>
  <si>
    <t>55135</t>
  </si>
  <si>
    <t>55137</t>
  </si>
  <si>
    <t>55139</t>
  </si>
  <si>
    <t>55141</t>
  </si>
  <si>
    <t>56001</t>
  </si>
  <si>
    <t>56</t>
  </si>
  <si>
    <t>56003</t>
  </si>
  <si>
    <t>56005</t>
  </si>
  <si>
    <t>56007</t>
  </si>
  <si>
    <t>56009</t>
  </si>
  <si>
    <t>56011</t>
  </si>
  <si>
    <t>56013</t>
  </si>
  <si>
    <t>56015</t>
  </si>
  <si>
    <t>56017</t>
  </si>
  <si>
    <t>56019</t>
  </si>
  <si>
    <t>56021</t>
  </si>
  <si>
    <t>56023</t>
  </si>
  <si>
    <t>56025</t>
  </si>
  <si>
    <t>56027</t>
  </si>
  <si>
    <t>56029</t>
  </si>
  <si>
    <t>56031</t>
  </si>
  <si>
    <t>56033</t>
  </si>
  <si>
    <t>56035</t>
  </si>
  <si>
    <t>56037</t>
  </si>
  <si>
    <t>56039</t>
  </si>
  <si>
    <t>56041</t>
  </si>
  <si>
    <t>56043</t>
  </si>
  <si>
    <t>56045</t>
  </si>
  <si>
    <t>72001</t>
  </si>
  <si>
    <t>72</t>
  </si>
  <si>
    <t>Puerto Rico</t>
  </si>
  <si>
    <t>72003</t>
  </si>
  <si>
    <t>72005</t>
  </si>
  <si>
    <t>72007</t>
  </si>
  <si>
    <t>72009</t>
  </si>
  <si>
    <t>72011</t>
  </si>
  <si>
    <t>72013</t>
  </si>
  <si>
    <t>72015</t>
  </si>
  <si>
    <t>72017</t>
  </si>
  <si>
    <t>72019</t>
  </si>
  <si>
    <t>72021</t>
  </si>
  <si>
    <t>72023</t>
  </si>
  <si>
    <t>72025</t>
  </si>
  <si>
    <t>72027</t>
  </si>
  <si>
    <t>72029</t>
  </si>
  <si>
    <t>72031</t>
  </si>
  <si>
    <t>72033</t>
  </si>
  <si>
    <t>72035</t>
  </si>
  <si>
    <t>72037</t>
  </si>
  <si>
    <t>72039</t>
  </si>
  <si>
    <t>72041</t>
  </si>
  <si>
    <t>72043</t>
  </si>
  <si>
    <t>72045</t>
  </si>
  <si>
    <t>72047</t>
  </si>
  <si>
    <t>72049</t>
  </si>
  <si>
    <t>72051</t>
  </si>
  <si>
    <t>72053</t>
  </si>
  <si>
    <t>72054</t>
  </si>
  <si>
    <t>72055</t>
  </si>
  <si>
    <t>72057</t>
  </si>
  <si>
    <t>72059</t>
  </si>
  <si>
    <t>72061</t>
  </si>
  <si>
    <t>72063</t>
  </si>
  <si>
    <t>72065</t>
  </si>
  <si>
    <t>72067</t>
  </si>
  <si>
    <t>72069</t>
  </si>
  <si>
    <t>72071</t>
  </si>
  <si>
    <t>72073</t>
  </si>
  <si>
    <t>72075</t>
  </si>
  <si>
    <t>72077</t>
  </si>
  <si>
    <t>72079</t>
  </si>
  <si>
    <t>72081</t>
  </si>
  <si>
    <t>72083</t>
  </si>
  <si>
    <t>72085</t>
  </si>
  <si>
    <t>72087</t>
  </si>
  <si>
    <t>72089</t>
  </si>
  <si>
    <t>72091</t>
  </si>
  <si>
    <t>72093</t>
  </si>
  <si>
    <t>72095</t>
  </si>
  <si>
    <t>72097</t>
  </si>
  <si>
    <t>72099</t>
  </si>
  <si>
    <t>72101</t>
  </si>
  <si>
    <t>72103</t>
  </si>
  <si>
    <t>72105</t>
  </si>
  <si>
    <t>72107</t>
  </si>
  <si>
    <t>72109</t>
  </si>
  <si>
    <t>72111</t>
  </si>
  <si>
    <t>72113</t>
  </si>
  <si>
    <t>72115</t>
  </si>
  <si>
    <t>72117</t>
  </si>
  <si>
    <t>72119</t>
  </si>
  <si>
    <t>72121</t>
  </si>
  <si>
    <t>72123</t>
  </si>
  <si>
    <t>72125</t>
  </si>
  <si>
    <t>72127</t>
  </si>
  <si>
    <t>72129</t>
  </si>
  <si>
    <t>72131</t>
  </si>
  <si>
    <t>72133</t>
  </si>
  <si>
    <t>72135</t>
  </si>
  <si>
    <t>72137</t>
  </si>
  <si>
    <t>72139</t>
  </si>
  <si>
    <t>72141</t>
  </si>
  <si>
    <t>72143</t>
  </si>
  <si>
    <t>72145</t>
  </si>
  <si>
    <t>72147</t>
  </si>
  <si>
    <t>72149</t>
  </si>
  <si>
    <t>72151</t>
  </si>
  <si>
    <t>72153</t>
  </si>
  <si>
    <t>Total Population</t>
  </si>
  <si>
    <t>Target Area Community (by county)</t>
  </si>
  <si>
    <t>Total</t>
  </si>
  <si>
    <t>State Name</t>
  </si>
  <si>
    <t>State FIPS Code</t>
  </si>
  <si>
    <t>County FIPS Code</t>
  </si>
  <si>
    <t>County Total</t>
  </si>
  <si>
    <t>Urban (U)</t>
  </si>
  <si>
    <t>Suburb (S)</t>
  </si>
  <si>
    <t>Rural (R)</t>
  </si>
  <si>
    <t>Population (#)</t>
  </si>
  <si>
    <t>Category (Urban/Suburb/Rural) Assignment</t>
  </si>
  <si>
    <t>Area (SQMI)</t>
  </si>
  <si>
    <t>City</t>
  </si>
  <si>
    <t>Suburb</t>
  </si>
  <si>
    <t>Town, Fringe</t>
  </si>
  <si>
    <t>Town, Distant</t>
  </si>
  <si>
    <t>Town, Remote</t>
  </si>
  <si>
    <t>Rural</t>
  </si>
  <si>
    <t>Urban</t>
  </si>
  <si>
    <t>% NCES Land Area</t>
  </si>
  <si>
    <t>% Population Block Based</t>
  </si>
  <si>
    <t>R</t>
  </si>
  <si>
    <t>U</t>
  </si>
  <si>
    <t>S</t>
  </si>
  <si>
    <t>Ketchikan Gateway Borough</t>
  </si>
  <si>
    <t>Northwest Arctic Borough</t>
  </si>
  <si>
    <t>Sitka City and Borough</t>
  </si>
  <si>
    <t>Yukon-Koyukuk Census Area</t>
  </si>
  <si>
    <t>Anchorage Municipality</t>
  </si>
  <si>
    <t>Prince of Wales-Hyder Census Area</t>
  </si>
  <si>
    <t>Petersburg Borough</t>
  </si>
  <si>
    <t>Wrangell City and Borough</t>
  </si>
  <si>
    <t>Juneau City and Borough</t>
  </si>
  <si>
    <t>Kenai Peninsula Borough</t>
  </si>
  <si>
    <t>Denali Borough</t>
  </si>
  <si>
    <t>Southeast Fairbanks Census Area</t>
  </si>
  <si>
    <t>Valdez-Cordova Census Area</t>
  </si>
  <si>
    <t>Fairbanks North Star Borough</t>
  </si>
  <si>
    <t>Haines Borough</t>
  </si>
  <si>
    <t>Bethel Census Area</t>
  </si>
  <si>
    <t>Lake and Peninsula Borough</t>
  </si>
  <si>
    <t>Bristol Bay Borough</t>
  </si>
  <si>
    <t>Dillingham Census Area</t>
  </si>
  <si>
    <t>Matanuska-Susitna Borough</t>
  </si>
  <si>
    <t>Aleutians East Borough</t>
  </si>
  <si>
    <t>Kusilvak Census Area</t>
  </si>
  <si>
    <t>02158</t>
  </si>
  <si>
    <t>North Slope Borough</t>
  </si>
  <si>
    <t>Nome Census Area</t>
  </si>
  <si>
    <t>Aleutians West Census Area</t>
  </si>
  <si>
    <t>Kodiak Island Borough</t>
  </si>
  <si>
    <t>Yakutat City and Borough</t>
  </si>
  <si>
    <t>Skagway Municipality</t>
  </si>
  <si>
    <t>Hoonah-Angoon Census Area</t>
  </si>
  <si>
    <t>American Samoa</t>
  </si>
  <si>
    <t>60</t>
  </si>
  <si>
    <t>Manu'a District</t>
  </si>
  <si>
    <t>60020</t>
  </si>
  <si>
    <t>Eastern District</t>
  </si>
  <si>
    <t>60010</t>
  </si>
  <si>
    <t>Western District</t>
  </si>
  <si>
    <t>60050</t>
  </si>
  <si>
    <t>Swains Island</t>
  </si>
  <si>
    <t>60040</t>
  </si>
  <si>
    <t>Rose Island</t>
  </si>
  <si>
    <t>60030</t>
  </si>
  <si>
    <t>Commonwealth of the Northern Mariana Islands</t>
  </si>
  <si>
    <t>69</t>
  </si>
  <si>
    <t>Rota Municipality</t>
  </si>
  <si>
    <t>69100</t>
  </si>
  <si>
    <t>Tinian Municipality</t>
  </si>
  <si>
    <t>69120</t>
  </si>
  <si>
    <t>Northern Islands Municipality</t>
  </si>
  <si>
    <t>69085</t>
  </si>
  <si>
    <t>Saipan Municipality</t>
  </si>
  <si>
    <t>69110</t>
  </si>
  <si>
    <t>Guam</t>
  </si>
  <si>
    <t>66</t>
  </si>
  <si>
    <t>66010</t>
  </si>
  <si>
    <t>Calcasieu Parish</t>
  </si>
  <si>
    <t>Union Parish</t>
  </si>
  <si>
    <t>Tangipahoa Parish</t>
  </si>
  <si>
    <t>Caldwell Parish</t>
  </si>
  <si>
    <t>Tensas Parish</t>
  </si>
  <si>
    <t>Jackson Parish</t>
  </si>
  <si>
    <t>Grant Parish</t>
  </si>
  <si>
    <t>Lincoln Parish</t>
  </si>
  <si>
    <t>Jefferson Davis Parish</t>
  </si>
  <si>
    <t>Lafayette Parish</t>
  </si>
  <si>
    <t>Vermilion Parish</t>
  </si>
  <si>
    <t>East Carroll Parish</t>
  </si>
  <si>
    <t>East Feliciana Parish</t>
  </si>
  <si>
    <t>St. Bernard Parish</t>
  </si>
  <si>
    <t>Iberville Parish</t>
  </si>
  <si>
    <t>Richland Parish</t>
  </si>
  <si>
    <t>St. Martin Parish</t>
  </si>
  <si>
    <t>Claiborne Parish</t>
  </si>
  <si>
    <t>Evangeline Parish</t>
  </si>
  <si>
    <t>St. Landry Parish</t>
  </si>
  <si>
    <t>Pointe Coupee Parish</t>
  </si>
  <si>
    <t>LaSalle Parish</t>
  </si>
  <si>
    <t>Webster Parish</t>
  </si>
  <si>
    <t>St. James Parish</t>
  </si>
  <si>
    <t>Plaquemines Parish</t>
  </si>
  <si>
    <t>Morehouse Parish</t>
  </si>
  <si>
    <t>Rapides Parish</t>
  </si>
  <si>
    <t>Avoyelles Parish</t>
  </si>
  <si>
    <t>Winn Parish</t>
  </si>
  <si>
    <t>Vernon Parish</t>
  </si>
  <si>
    <t>Catahoula Parish</t>
  </si>
  <si>
    <t>Assumption Parish</t>
  </si>
  <si>
    <t>De Soto Parish</t>
  </si>
  <si>
    <t>Caddo Parish</t>
  </si>
  <si>
    <t>Red River Parish</t>
  </si>
  <si>
    <t>Washington Parish</t>
  </si>
  <si>
    <t>Sabine Parish</t>
  </si>
  <si>
    <t>Jefferson Parish</t>
  </si>
  <si>
    <t>St. Tammany Parish</t>
  </si>
  <si>
    <t>Cameron Parish</t>
  </si>
  <si>
    <t>East Baton Rouge Parish</t>
  </si>
  <si>
    <t>Iberia Parish</t>
  </si>
  <si>
    <t>Natchitoches Parish</t>
  </si>
  <si>
    <t>Terrebonne Parish</t>
  </si>
  <si>
    <t>Bienville Parish</t>
  </si>
  <si>
    <t>Bossier Parish</t>
  </si>
  <si>
    <t>Allen Parish</t>
  </si>
  <si>
    <t>Ouachita Parish</t>
  </si>
  <si>
    <t>St. John the Baptist Parish</t>
  </si>
  <si>
    <t>St. Helena Parish</t>
  </si>
  <si>
    <t>West Feliciana Parish</t>
  </si>
  <si>
    <t>St. Mary Parish</t>
  </si>
  <si>
    <t>Lafourche Parish</t>
  </si>
  <si>
    <t>West Carroll Parish</t>
  </si>
  <si>
    <t>Concordia Parish</t>
  </si>
  <si>
    <t>Livingston Parish</t>
  </si>
  <si>
    <t>West Baton Rouge Parish</t>
  </si>
  <si>
    <t>Madison Parish</t>
  </si>
  <si>
    <t>Orleans Parish</t>
  </si>
  <si>
    <t>Ascension Parish</t>
  </si>
  <si>
    <t>Acadia Parish</t>
  </si>
  <si>
    <t>St. Charles Parish</t>
  </si>
  <si>
    <t>Beauregard Parish</t>
  </si>
  <si>
    <t>Franklin Parish</t>
  </si>
  <si>
    <t>Baltimore city</t>
  </si>
  <si>
    <t>St. Louis city</t>
  </si>
  <si>
    <t>Las Piedras Municipio</t>
  </si>
  <si>
    <t>Quebradillas Municipio</t>
  </si>
  <si>
    <t>Naranjito Municipio</t>
  </si>
  <si>
    <t>Fajardo Municipio</t>
  </si>
  <si>
    <t>Yabucoa Municipio</t>
  </si>
  <si>
    <t>Hormigueros Municipio</t>
  </si>
  <si>
    <t>San Juan Municipio</t>
  </si>
  <si>
    <t>Culebra Municipio</t>
  </si>
  <si>
    <t>Dorado Municipio</t>
  </si>
  <si>
    <t>Sabana Grande Municipio</t>
  </si>
  <si>
    <t>Ciales Municipio</t>
  </si>
  <si>
    <t>Santa Isabel Municipio</t>
  </si>
  <si>
    <t>Trujillo Alto Municipio</t>
  </si>
  <si>
    <t>Jayuya Municipio</t>
  </si>
  <si>
    <t>Mayag├╝ez Municipio</t>
  </si>
  <si>
    <t>Can├│vanas Municipio</t>
  </si>
  <si>
    <t>Salinas Municipio</t>
  </si>
  <si>
    <t>Naguabo Municipio</t>
  </si>
  <si>
    <t>Aguada Municipio</t>
  </si>
  <si>
    <t>Coamo Municipio</t>
  </si>
  <si>
    <t>Gu├ínica Municipio</t>
  </si>
  <si>
    <t>Barranquitas Municipio</t>
  </si>
  <si>
    <t>Lares Municipio</t>
  </si>
  <si>
    <t>Yauco Municipio</t>
  </si>
  <si>
    <t>Adjuntas Municipio</t>
  </si>
  <si>
    <t>Maricao Municipio</t>
  </si>
  <si>
    <t>Aguadilla Municipio</t>
  </si>
  <si>
    <t>Aibonito Municipio</t>
  </si>
  <si>
    <t>Pe├▒uelas Municipio</t>
  </si>
  <si>
    <t>Ponce Municipio</t>
  </si>
  <si>
    <t>Bayam├│n Municipio</t>
  </si>
  <si>
    <t>Rinc├│n Municipio</t>
  </si>
  <si>
    <t>Vega Baja Municipio</t>
  </si>
  <si>
    <t>Cabo Rojo Municipio</t>
  </si>
  <si>
    <t>Humacao Municipio</t>
  </si>
  <si>
    <t>Juncos Municipio</t>
  </si>
  <si>
    <t>Ceiba Municipio</t>
  </si>
  <si>
    <t>Corozal Municipio</t>
  </si>
  <si>
    <t>Moca Municipio</t>
  </si>
  <si>
    <t>Orocovis Municipio</t>
  </si>
  <si>
    <t>San Lorenzo Municipio</t>
  </si>
  <si>
    <t>Toa Alta Municipio</t>
  </si>
  <si>
    <t>Maunabo Municipio</t>
  </si>
  <si>
    <t>Patillas Municipio</t>
  </si>
  <si>
    <t>Manat├¡ Municipio</t>
  </si>
  <si>
    <t>Vieques Municipio</t>
  </si>
  <si>
    <t>Lo├¡za Municipio</t>
  </si>
  <si>
    <t>A├▒asco Municipio</t>
  </si>
  <si>
    <t>Cidra Municipio</t>
  </si>
  <si>
    <t>Gurabo Municipio</t>
  </si>
  <si>
    <t>Hatillo Municipio</t>
  </si>
  <si>
    <t>Guayama Municipio</t>
  </si>
  <si>
    <t>Vega Alta Municipio</t>
  </si>
  <si>
    <t>Toa Baja Municipio</t>
  </si>
  <si>
    <t>Utuado Municipio</t>
  </si>
  <si>
    <t>Arecibo Municipio</t>
  </si>
  <si>
    <t>Villalba Municipio</t>
  </si>
  <si>
    <t>Guaynabo Municipio</t>
  </si>
  <si>
    <t>Barceloneta Municipio</t>
  </si>
  <si>
    <t>Cayey Municipio</t>
  </si>
  <si>
    <t>Arroyo Municipio</t>
  </si>
  <si>
    <t>San Germ├ín Municipio</t>
  </si>
  <si>
    <t>Carolina Municipio</t>
  </si>
  <si>
    <t>Isabela Municipio</t>
  </si>
  <si>
    <t>Florida Municipio</t>
  </si>
  <si>
    <t>Lajas Municipio</t>
  </si>
  <si>
    <t>Caguas Municipio</t>
  </si>
  <si>
    <t>Camuy Municipio</t>
  </si>
  <si>
    <t>R├¡o Grande Municipio</t>
  </si>
  <si>
    <t>Juana D├¡az Municipio</t>
  </si>
  <si>
    <t>Comer├¡o Municipio</t>
  </si>
  <si>
    <t>Aguas Buenas Municipio</t>
  </si>
  <si>
    <t>Cata├▒o Municipio</t>
  </si>
  <si>
    <t>Morovis Municipio</t>
  </si>
  <si>
    <t>Las Mar├¡as Municipio</t>
  </si>
  <si>
    <t>Guayanilla Municipio</t>
  </si>
  <si>
    <t>San Sebasti├ín Municipio</t>
  </si>
  <si>
    <t>Luquillo Municipio</t>
  </si>
  <si>
    <t>46102</t>
  </si>
  <si>
    <t>United States Virgin Islands</t>
  </si>
  <si>
    <t>78</t>
  </si>
  <si>
    <t>St. Thomas Island</t>
  </si>
  <si>
    <t>78030</t>
  </si>
  <si>
    <t>St. Croix Island</t>
  </si>
  <si>
    <t>78010</t>
  </si>
  <si>
    <t>St. John Island</t>
  </si>
  <si>
    <t>78020</t>
  </si>
  <si>
    <t>Salem city</t>
  </si>
  <si>
    <t>Poquoson city</t>
  </si>
  <si>
    <t>Alexandria city</t>
  </si>
  <si>
    <t>Charlottesville city</t>
  </si>
  <si>
    <t>Waynesboro city</t>
  </si>
  <si>
    <t>Emporia city</t>
  </si>
  <si>
    <t>Covington city</t>
  </si>
  <si>
    <t>Richmond city</t>
  </si>
  <si>
    <t>Falls Church city</t>
  </si>
  <si>
    <t>Roanoke city</t>
  </si>
  <si>
    <t>Chesapeake city</t>
  </si>
  <si>
    <t>Radford city</t>
  </si>
  <si>
    <t>Fairfax city</t>
  </si>
  <si>
    <t>Franklin city</t>
  </si>
  <si>
    <t>Harrisonburg city</t>
  </si>
  <si>
    <t>Buena Vista city</t>
  </si>
  <si>
    <t>Manassas Park city</t>
  </si>
  <si>
    <t>Newport News city</t>
  </si>
  <si>
    <t>Winchester city</t>
  </si>
  <si>
    <t>Danville city</t>
  </si>
  <si>
    <t>Hopewell city</t>
  </si>
  <si>
    <t>Portsmouth city</t>
  </si>
  <si>
    <t>Lexington city</t>
  </si>
  <si>
    <t>Norfolk city</t>
  </si>
  <si>
    <t>Bristol city</t>
  </si>
  <si>
    <t>Norton city</t>
  </si>
  <si>
    <t>Staunton city</t>
  </si>
  <si>
    <t>Williamsburg city</t>
  </si>
  <si>
    <t>Martinsville city</t>
  </si>
  <si>
    <t>Fredericksburg city</t>
  </si>
  <si>
    <t>Galax city</t>
  </si>
  <si>
    <t>Lynchburg city</t>
  </si>
  <si>
    <t>Petersburg city</t>
  </si>
  <si>
    <t>Suffolk city</t>
  </si>
  <si>
    <t>Manassas city</t>
  </si>
  <si>
    <t>Hampton city</t>
  </si>
  <si>
    <t>Colonial Heights city</t>
  </si>
  <si>
    <t>Virginia Beach city</t>
  </si>
  <si>
    <t xml:space="preserve"> Name</t>
  </si>
  <si>
    <t xml:space="preserve">Clay </t>
  </si>
  <si>
    <t xml:space="preserve">Marengo </t>
  </si>
  <si>
    <t xml:space="preserve">DeKalb </t>
  </si>
  <si>
    <t xml:space="preserve">Cherokee </t>
  </si>
  <si>
    <t xml:space="preserve">Hale </t>
  </si>
  <si>
    <t xml:space="preserve">Perry </t>
  </si>
  <si>
    <t xml:space="preserve">Colbert </t>
  </si>
  <si>
    <t xml:space="preserve">Greene </t>
  </si>
  <si>
    <t xml:space="preserve">Butler </t>
  </si>
  <si>
    <t xml:space="preserve">Lee </t>
  </si>
  <si>
    <t xml:space="preserve">Mobile </t>
  </si>
  <si>
    <t xml:space="preserve">Fayette </t>
  </si>
  <si>
    <t xml:space="preserve">Chambers </t>
  </si>
  <si>
    <t xml:space="preserve">Tuscaloosa </t>
  </si>
  <si>
    <t xml:space="preserve">Wilcox </t>
  </si>
  <si>
    <t xml:space="preserve">Marshall </t>
  </si>
  <si>
    <t xml:space="preserve">Escambia </t>
  </si>
  <si>
    <t xml:space="preserve">Limestone </t>
  </si>
  <si>
    <t xml:space="preserve">Blount </t>
  </si>
  <si>
    <t xml:space="preserve">Monroe </t>
  </si>
  <si>
    <t xml:space="preserve">Marion </t>
  </si>
  <si>
    <t xml:space="preserve">Lowndes </t>
  </si>
  <si>
    <t xml:space="preserve">Coosa </t>
  </si>
  <si>
    <t xml:space="preserve">Pike </t>
  </si>
  <si>
    <t xml:space="preserve">Sumter </t>
  </si>
  <si>
    <t xml:space="preserve">Winston </t>
  </si>
  <si>
    <t xml:space="preserve">Talladega </t>
  </si>
  <si>
    <t xml:space="preserve">Jackson </t>
  </si>
  <si>
    <t xml:space="preserve">Baldwin </t>
  </si>
  <si>
    <t xml:space="preserve">Bullock </t>
  </si>
  <si>
    <t xml:space="preserve">Autauga </t>
  </si>
  <si>
    <t xml:space="preserve">Macon </t>
  </si>
  <si>
    <t xml:space="preserve">St. Clair </t>
  </si>
  <si>
    <t xml:space="preserve">Choctaw </t>
  </si>
  <si>
    <t xml:space="preserve">Cullman </t>
  </si>
  <si>
    <t xml:space="preserve">Shelby </t>
  </si>
  <si>
    <t xml:space="preserve">Dallas </t>
  </si>
  <si>
    <t xml:space="preserve">Pickens </t>
  </si>
  <si>
    <t xml:space="preserve">Lauderdale </t>
  </si>
  <si>
    <t xml:space="preserve">Cleburne </t>
  </si>
  <si>
    <t xml:space="preserve">Barbour </t>
  </si>
  <si>
    <t xml:space="preserve">Geneva </t>
  </si>
  <si>
    <t xml:space="preserve">Dale </t>
  </si>
  <si>
    <t xml:space="preserve">Tallapoosa </t>
  </si>
  <si>
    <t xml:space="preserve">Clarke </t>
  </si>
  <si>
    <t xml:space="preserve">Houston </t>
  </si>
  <si>
    <t xml:space="preserve">Washington </t>
  </si>
  <si>
    <t xml:space="preserve">Madison </t>
  </si>
  <si>
    <t xml:space="preserve">Crenshaw </t>
  </si>
  <si>
    <t xml:space="preserve">Calhoun </t>
  </si>
  <si>
    <t xml:space="preserve">Lawrence </t>
  </si>
  <si>
    <t xml:space="preserve">Morgan </t>
  </si>
  <si>
    <t xml:space="preserve">Lamar </t>
  </si>
  <si>
    <t xml:space="preserve">Russell </t>
  </si>
  <si>
    <t xml:space="preserve">Franklin </t>
  </si>
  <si>
    <t xml:space="preserve">Conecuh </t>
  </si>
  <si>
    <t xml:space="preserve">Elmore </t>
  </si>
  <si>
    <t xml:space="preserve">Jefferson </t>
  </si>
  <si>
    <t xml:space="preserve">Walker </t>
  </si>
  <si>
    <t xml:space="preserve">Randolph </t>
  </si>
  <si>
    <t xml:space="preserve">Montgomery </t>
  </si>
  <si>
    <t xml:space="preserve">Bibb </t>
  </si>
  <si>
    <t xml:space="preserve">Etowah </t>
  </si>
  <si>
    <t xml:space="preserve">Chilton </t>
  </si>
  <si>
    <t xml:space="preserve">Coffee </t>
  </si>
  <si>
    <t xml:space="preserve">Covington </t>
  </si>
  <si>
    <t xml:space="preserve">Henry </t>
  </si>
  <si>
    <t xml:space="preserve">Yuma </t>
  </si>
  <si>
    <t xml:space="preserve">Pinal </t>
  </si>
  <si>
    <t xml:space="preserve">Navajo </t>
  </si>
  <si>
    <t xml:space="preserve">Greenlee </t>
  </si>
  <si>
    <t xml:space="preserve">Maricopa </t>
  </si>
  <si>
    <t xml:space="preserve">Pima </t>
  </si>
  <si>
    <t xml:space="preserve">Cochise </t>
  </si>
  <si>
    <t xml:space="preserve">Coconino </t>
  </si>
  <si>
    <t xml:space="preserve">Gila </t>
  </si>
  <si>
    <t xml:space="preserve">Graham </t>
  </si>
  <si>
    <t xml:space="preserve">Mohave </t>
  </si>
  <si>
    <t xml:space="preserve">Yavapai </t>
  </si>
  <si>
    <t xml:space="preserve">La Paz </t>
  </si>
  <si>
    <t xml:space="preserve">Santa Cruz </t>
  </si>
  <si>
    <t xml:space="preserve">Apache </t>
  </si>
  <si>
    <t xml:space="preserve">Stone </t>
  </si>
  <si>
    <t xml:space="preserve">Polk </t>
  </si>
  <si>
    <t xml:space="preserve">Independence </t>
  </si>
  <si>
    <t xml:space="preserve">Lonoke </t>
  </si>
  <si>
    <t xml:space="preserve">Clark </t>
  </si>
  <si>
    <t xml:space="preserve">Fulton </t>
  </si>
  <si>
    <t xml:space="preserve">Logan </t>
  </si>
  <si>
    <t xml:space="preserve">Miller </t>
  </si>
  <si>
    <t xml:space="preserve">Arkansas </t>
  </si>
  <si>
    <t xml:space="preserve">Carroll </t>
  </si>
  <si>
    <t xml:space="preserve">Van Buren </t>
  </si>
  <si>
    <t xml:space="preserve">Johnson </t>
  </si>
  <si>
    <t xml:space="preserve">Searcy </t>
  </si>
  <si>
    <t xml:space="preserve">Garland </t>
  </si>
  <si>
    <t xml:space="preserve">Sevier </t>
  </si>
  <si>
    <t xml:space="preserve">Lincoln </t>
  </si>
  <si>
    <t xml:space="preserve">Izard </t>
  </si>
  <si>
    <t xml:space="preserve">Scott </t>
  </si>
  <si>
    <t xml:space="preserve">Craighead </t>
  </si>
  <si>
    <t xml:space="preserve">Hot Spring </t>
  </si>
  <si>
    <t xml:space="preserve">Columbia </t>
  </si>
  <si>
    <t xml:space="preserve">Ouachita </t>
  </si>
  <si>
    <t xml:space="preserve">Yell </t>
  </si>
  <si>
    <t xml:space="preserve">Mississippi </t>
  </si>
  <si>
    <t xml:space="preserve">Newton </t>
  </si>
  <si>
    <t xml:space="preserve">Cross </t>
  </si>
  <si>
    <t xml:space="preserve">Phillips </t>
  </si>
  <si>
    <t xml:space="preserve">Crawford </t>
  </si>
  <si>
    <t xml:space="preserve">Faulkner </t>
  </si>
  <si>
    <t xml:space="preserve">Baxter </t>
  </si>
  <si>
    <t xml:space="preserve">Little River </t>
  </si>
  <si>
    <t xml:space="preserve">Boone </t>
  </si>
  <si>
    <t xml:space="preserve">Ashley </t>
  </si>
  <si>
    <t xml:space="preserve">Desha </t>
  </si>
  <si>
    <t xml:space="preserve">St. Francis </t>
  </si>
  <si>
    <t xml:space="preserve">Sharp </t>
  </si>
  <si>
    <t xml:space="preserve">Woodruff </t>
  </si>
  <si>
    <t xml:space="preserve">White </t>
  </si>
  <si>
    <t xml:space="preserve">Conway </t>
  </si>
  <si>
    <t xml:space="preserve">Howard </t>
  </si>
  <si>
    <t xml:space="preserve">Nevada </t>
  </si>
  <si>
    <t xml:space="preserve">Pulaski </t>
  </si>
  <si>
    <t xml:space="preserve">Grant </t>
  </si>
  <si>
    <t xml:space="preserve">Benton </t>
  </si>
  <si>
    <t xml:space="preserve">Cleveland </t>
  </si>
  <si>
    <t xml:space="preserve">Crittenden </t>
  </si>
  <si>
    <t xml:space="preserve">Lafayette </t>
  </si>
  <si>
    <t xml:space="preserve">Saline </t>
  </si>
  <si>
    <t xml:space="preserve">Chicot </t>
  </si>
  <si>
    <t xml:space="preserve">Pope </t>
  </si>
  <si>
    <t xml:space="preserve">Prairie </t>
  </si>
  <si>
    <t xml:space="preserve">Bradley </t>
  </si>
  <si>
    <t xml:space="preserve">Drew </t>
  </si>
  <si>
    <t xml:space="preserve">Union </t>
  </si>
  <si>
    <t xml:space="preserve">Sebastian </t>
  </si>
  <si>
    <t xml:space="preserve">Poinsett </t>
  </si>
  <si>
    <t xml:space="preserve">Hempstead </t>
  </si>
  <si>
    <t xml:space="preserve">Sierra </t>
  </si>
  <si>
    <t xml:space="preserve">Sacramento </t>
  </si>
  <si>
    <t xml:space="preserve">Santa Barbara </t>
  </si>
  <si>
    <t xml:space="preserve">Calaveras </t>
  </si>
  <si>
    <t xml:space="preserve">Ventura </t>
  </si>
  <si>
    <t xml:space="preserve">Los Angeles </t>
  </si>
  <si>
    <t xml:space="preserve">Sonoma </t>
  </si>
  <si>
    <t xml:space="preserve">Kings </t>
  </si>
  <si>
    <t xml:space="preserve">San Diego </t>
  </si>
  <si>
    <t xml:space="preserve">Placer </t>
  </si>
  <si>
    <t xml:space="preserve">San Francisco </t>
  </si>
  <si>
    <t xml:space="preserve">Marin </t>
  </si>
  <si>
    <t xml:space="preserve">Mariposa </t>
  </si>
  <si>
    <t xml:space="preserve">Lassen </t>
  </si>
  <si>
    <t xml:space="preserve">Napa </t>
  </si>
  <si>
    <t xml:space="preserve">Shasta </t>
  </si>
  <si>
    <t xml:space="preserve">Monterey </t>
  </si>
  <si>
    <t xml:space="preserve">Trinity </t>
  </si>
  <si>
    <t xml:space="preserve">Mendocino </t>
  </si>
  <si>
    <t xml:space="preserve">Inyo </t>
  </si>
  <si>
    <t xml:space="preserve">Mono </t>
  </si>
  <si>
    <t xml:space="preserve">Tuolumne </t>
  </si>
  <si>
    <t xml:space="preserve">Solano </t>
  </si>
  <si>
    <t xml:space="preserve">San Bernardino </t>
  </si>
  <si>
    <t xml:space="preserve">Contra Costa </t>
  </si>
  <si>
    <t xml:space="preserve">Alpine </t>
  </si>
  <si>
    <t xml:space="preserve">El Dorado </t>
  </si>
  <si>
    <t xml:space="preserve">Yolo </t>
  </si>
  <si>
    <t xml:space="preserve">Yuba </t>
  </si>
  <si>
    <t xml:space="preserve">San Benito </t>
  </si>
  <si>
    <t xml:space="preserve">Humboldt </t>
  </si>
  <si>
    <t xml:space="preserve">Riverside </t>
  </si>
  <si>
    <t xml:space="preserve">Kern </t>
  </si>
  <si>
    <t xml:space="preserve">Colusa </t>
  </si>
  <si>
    <t xml:space="preserve">Del Norte </t>
  </si>
  <si>
    <t xml:space="preserve">Modoc </t>
  </si>
  <si>
    <t xml:space="preserve">Fresno </t>
  </si>
  <si>
    <t xml:space="preserve">Madera </t>
  </si>
  <si>
    <t xml:space="preserve">Santa Clara </t>
  </si>
  <si>
    <t xml:space="preserve">Tehama </t>
  </si>
  <si>
    <t xml:space="preserve">San Joaquin </t>
  </si>
  <si>
    <t xml:space="preserve">Alameda </t>
  </si>
  <si>
    <t xml:space="preserve">Butte </t>
  </si>
  <si>
    <t xml:space="preserve">Merced </t>
  </si>
  <si>
    <t xml:space="preserve">Tulare </t>
  </si>
  <si>
    <t xml:space="preserve">Stanislaus </t>
  </si>
  <si>
    <t xml:space="preserve">Orange </t>
  </si>
  <si>
    <t xml:space="preserve">Imperial </t>
  </si>
  <si>
    <t xml:space="preserve">Sutter </t>
  </si>
  <si>
    <t xml:space="preserve">Amador </t>
  </si>
  <si>
    <t xml:space="preserve">Lake </t>
  </si>
  <si>
    <t xml:space="preserve">Plumas </t>
  </si>
  <si>
    <t xml:space="preserve">San Mateo </t>
  </si>
  <si>
    <t xml:space="preserve">Siskiyou </t>
  </si>
  <si>
    <t xml:space="preserve">Glenn </t>
  </si>
  <si>
    <t xml:space="preserve">San Luis Obispo </t>
  </si>
  <si>
    <t xml:space="preserve">Saguache </t>
  </si>
  <si>
    <t xml:space="preserve">Sedgwick </t>
  </si>
  <si>
    <t xml:space="preserve">Cheyenne </t>
  </si>
  <si>
    <t xml:space="preserve">Custer </t>
  </si>
  <si>
    <t xml:space="preserve">La Plata </t>
  </si>
  <si>
    <t xml:space="preserve">San Juan </t>
  </si>
  <si>
    <t xml:space="preserve">Pitkin </t>
  </si>
  <si>
    <t xml:space="preserve">Park </t>
  </si>
  <si>
    <t xml:space="preserve">Alamosa </t>
  </si>
  <si>
    <t xml:space="preserve">Prowers </t>
  </si>
  <si>
    <t xml:space="preserve">Moffat </t>
  </si>
  <si>
    <t xml:space="preserve">Summit </t>
  </si>
  <si>
    <t xml:space="preserve">Pueblo </t>
  </si>
  <si>
    <t xml:space="preserve">Boulder </t>
  </si>
  <si>
    <t xml:space="preserve">Denver </t>
  </si>
  <si>
    <t xml:space="preserve">Montrose </t>
  </si>
  <si>
    <t xml:space="preserve">Eagle </t>
  </si>
  <si>
    <t xml:space="preserve">San Miguel </t>
  </si>
  <si>
    <t xml:space="preserve">Costilla </t>
  </si>
  <si>
    <t xml:space="preserve">Broomfield </t>
  </si>
  <si>
    <t xml:space="preserve">Chaffee </t>
  </si>
  <si>
    <t xml:space="preserve">Crowley </t>
  </si>
  <si>
    <t xml:space="preserve">Fremont </t>
  </si>
  <si>
    <t xml:space="preserve">Huerfano </t>
  </si>
  <si>
    <t xml:space="preserve">Delta </t>
  </si>
  <si>
    <t xml:space="preserve">Garfield </t>
  </si>
  <si>
    <t xml:space="preserve">Rio Blanco </t>
  </si>
  <si>
    <t xml:space="preserve">Montezuma </t>
  </si>
  <si>
    <t xml:space="preserve">Adams </t>
  </si>
  <si>
    <t xml:space="preserve">Mineral </t>
  </si>
  <si>
    <t xml:space="preserve">Otero </t>
  </si>
  <si>
    <t xml:space="preserve">Ouray </t>
  </si>
  <si>
    <t xml:space="preserve">Bent </t>
  </si>
  <si>
    <t xml:space="preserve">Archuleta </t>
  </si>
  <si>
    <t xml:space="preserve">Routt </t>
  </si>
  <si>
    <t xml:space="preserve">Hinsdale </t>
  </si>
  <si>
    <t xml:space="preserve">Weld </t>
  </si>
  <si>
    <t xml:space="preserve">Larimer </t>
  </si>
  <si>
    <t xml:space="preserve">Rio Grande </t>
  </si>
  <si>
    <t xml:space="preserve">Gilpin </t>
  </si>
  <si>
    <t xml:space="preserve">Kit Carson </t>
  </si>
  <si>
    <t xml:space="preserve">Clear Creek </t>
  </si>
  <si>
    <t xml:space="preserve">Douglas </t>
  </si>
  <si>
    <t xml:space="preserve">Conejos </t>
  </si>
  <si>
    <t xml:space="preserve">El Paso </t>
  </si>
  <si>
    <t xml:space="preserve">Kiowa </t>
  </si>
  <si>
    <t xml:space="preserve">Teller </t>
  </si>
  <si>
    <t xml:space="preserve">Gunnison </t>
  </si>
  <si>
    <t xml:space="preserve">Baca </t>
  </si>
  <si>
    <t xml:space="preserve">Elbert </t>
  </si>
  <si>
    <t xml:space="preserve">Mesa </t>
  </si>
  <si>
    <t xml:space="preserve">Dolores </t>
  </si>
  <si>
    <t xml:space="preserve">Arapahoe </t>
  </si>
  <si>
    <t xml:space="preserve">Las Animas </t>
  </si>
  <si>
    <t xml:space="preserve">Grand </t>
  </si>
  <si>
    <t xml:space="preserve">Middlesex </t>
  </si>
  <si>
    <t xml:space="preserve">New London </t>
  </si>
  <si>
    <t xml:space="preserve">New Haven </t>
  </si>
  <si>
    <t xml:space="preserve">Tolland </t>
  </si>
  <si>
    <t xml:space="preserve">Hartford </t>
  </si>
  <si>
    <t xml:space="preserve">Windham </t>
  </si>
  <si>
    <t xml:space="preserve">Fairfield </t>
  </si>
  <si>
    <t xml:space="preserve">Litchfield </t>
  </si>
  <si>
    <t xml:space="preserve">New Castle </t>
  </si>
  <si>
    <t xml:space="preserve">Sussex </t>
  </si>
  <si>
    <t xml:space="preserve">Kent </t>
  </si>
  <si>
    <t xml:space="preserve">Hernando </t>
  </si>
  <si>
    <t xml:space="preserve">Wakulla </t>
  </si>
  <si>
    <t xml:space="preserve">Walton </t>
  </si>
  <si>
    <t xml:space="preserve">Volusia </t>
  </si>
  <si>
    <t xml:space="preserve">Hendry </t>
  </si>
  <si>
    <t xml:space="preserve">Broward </t>
  </si>
  <si>
    <t xml:space="preserve">Palm Beach </t>
  </si>
  <si>
    <t xml:space="preserve">Gilchrist </t>
  </si>
  <si>
    <t xml:space="preserve">Miami-Dade </t>
  </si>
  <si>
    <t xml:space="preserve">Highlands </t>
  </si>
  <si>
    <t xml:space="preserve">Citrus </t>
  </si>
  <si>
    <t xml:space="preserve">Okeechobee </t>
  </si>
  <si>
    <t xml:space="preserve">St. Johns </t>
  </si>
  <si>
    <t xml:space="preserve">DeSoto </t>
  </si>
  <si>
    <t xml:space="preserve">Glades </t>
  </si>
  <si>
    <t xml:space="preserve">Manatee </t>
  </si>
  <si>
    <t xml:space="preserve">Pinellas </t>
  </si>
  <si>
    <t xml:space="preserve">Pasco </t>
  </si>
  <si>
    <t xml:space="preserve">Seminole </t>
  </si>
  <si>
    <t xml:space="preserve">Bradford </t>
  </si>
  <si>
    <t xml:space="preserve">Duval </t>
  </si>
  <si>
    <t xml:space="preserve">Martin </t>
  </si>
  <si>
    <t xml:space="preserve">Dixie </t>
  </si>
  <si>
    <t xml:space="preserve">Flagler </t>
  </si>
  <si>
    <t xml:space="preserve">Bay </t>
  </si>
  <si>
    <t xml:space="preserve">Putnam </t>
  </si>
  <si>
    <t xml:space="preserve">Hamilton </t>
  </si>
  <si>
    <t xml:space="preserve">Levy </t>
  </si>
  <si>
    <t xml:space="preserve">St. Lucie </t>
  </si>
  <si>
    <t xml:space="preserve">Okaloosa </t>
  </si>
  <si>
    <t xml:space="preserve">Holmes </t>
  </si>
  <si>
    <t xml:space="preserve">Collier </t>
  </si>
  <si>
    <t xml:space="preserve">Baker </t>
  </si>
  <si>
    <t xml:space="preserve">Sarasota </t>
  </si>
  <si>
    <t xml:space="preserve">Suwannee </t>
  </si>
  <si>
    <t xml:space="preserve">Taylor </t>
  </si>
  <si>
    <t xml:space="preserve">Osceola </t>
  </si>
  <si>
    <t xml:space="preserve">Alachua </t>
  </si>
  <si>
    <t xml:space="preserve">Hardee </t>
  </si>
  <si>
    <t xml:space="preserve">Nassau </t>
  </si>
  <si>
    <t xml:space="preserve">Santa Rosa </t>
  </si>
  <si>
    <t xml:space="preserve">Brevard </t>
  </si>
  <si>
    <t xml:space="preserve">Liberty </t>
  </si>
  <si>
    <t xml:space="preserve">Indian River </t>
  </si>
  <si>
    <t xml:space="preserve">Gadsden </t>
  </si>
  <si>
    <t xml:space="preserve">Gulf </t>
  </si>
  <si>
    <t xml:space="preserve">Leon </t>
  </si>
  <si>
    <t xml:space="preserve">Hillsborough </t>
  </si>
  <si>
    <t xml:space="preserve">Charlotte </t>
  </si>
  <si>
    <t xml:space="preserve">McDuffie </t>
  </si>
  <si>
    <t xml:space="preserve">Brantley </t>
  </si>
  <si>
    <t xml:space="preserve">Floyd </t>
  </si>
  <si>
    <t xml:space="preserve">Terrell </t>
  </si>
  <si>
    <t xml:space="preserve">Clayton </t>
  </si>
  <si>
    <t xml:space="preserve">Charlton </t>
  </si>
  <si>
    <t xml:space="preserve">Taliaferro </t>
  </si>
  <si>
    <t xml:space="preserve">Cook </t>
  </si>
  <si>
    <t xml:space="preserve">Toombs </t>
  </si>
  <si>
    <t xml:space="preserve">Harris </t>
  </si>
  <si>
    <t xml:space="preserve">Screven </t>
  </si>
  <si>
    <t xml:space="preserve">Gordon </t>
  </si>
  <si>
    <t xml:space="preserve">Hart </t>
  </si>
  <si>
    <t xml:space="preserve">Upson </t>
  </si>
  <si>
    <t xml:space="preserve">Barrow </t>
  </si>
  <si>
    <t xml:space="preserve">Long </t>
  </si>
  <si>
    <t xml:space="preserve">Paulding </t>
  </si>
  <si>
    <t xml:space="preserve">Habersham </t>
  </si>
  <si>
    <t xml:space="preserve">Wilkinson </t>
  </si>
  <si>
    <t xml:space="preserve">Meriwether </t>
  </si>
  <si>
    <t xml:space="preserve">Chattahoochee </t>
  </si>
  <si>
    <t xml:space="preserve">Berrien </t>
  </si>
  <si>
    <t xml:space="preserve">Hancock </t>
  </si>
  <si>
    <t xml:space="preserve">Tift </t>
  </si>
  <si>
    <t xml:space="preserve">Haralson </t>
  </si>
  <si>
    <t xml:space="preserve">Bartow </t>
  </si>
  <si>
    <t xml:space="preserve">Hall </t>
  </si>
  <si>
    <t xml:space="preserve">Treutlen </t>
  </si>
  <si>
    <t xml:space="preserve">Early </t>
  </si>
  <si>
    <t xml:space="preserve">Candler </t>
  </si>
  <si>
    <t xml:space="preserve">Muscogee </t>
  </si>
  <si>
    <t xml:space="preserve">Crisp </t>
  </si>
  <si>
    <t xml:space="preserve">Coweta </t>
  </si>
  <si>
    <t xml:space="preserve">Bleckley </t>
  </si>
  <si>
    <t xml:space="preserve">Burke </t>
  </si>
  <si>
    <t xml:space="preserve">Jasper </t>
  </si>
  <si>
    <t xml:space="preserve">Atkinson </t>
  </si>
  <si>
    <t xml:space="preserve">Talbot </t>
  </si>
  <si>
    <t xml:space="preserve">Dawson </t>
  </si>
  <si>
    <t xml:space="preserve">Dodge </t>
  </si>
  <si>
    <t xml:space="preserve">Camden </t>
  </si>
  <si>
    <t xml:space="preserve">Peach </t>
  </si>
  <si>
    <t xml:space="preserve">Twiggs </t>
  </si>
  <si>
    <t xml:space="preserve">Dougherty </t>
  </si>
  <si>
    <t xml:space="preserve">Catoosa </t>
  </si>
  <si>
    <t xml:space="preserve">Bulloch </t>
  </si>
  <si>
    <t xml:space="preserve">Wheeler </t>
  </si>
  <si>
    <t xml:space="preserve">Evans </t>
  </si>
  <si>
    <t xml:space="preserve">Webster </t>
  </si>
  <si>
    <t xml:space="preserve">Jones </t>
  </si>
  <si>
    <t xml:space="preserve">Gwinnett </t>
  </si>
  <si>
    <t xml:space="preserve">Worth </t>
  </si>
  <si>
    <t xml:space="preserve">Pierce </t>
  </si>
  <si>
    <t xml:space="preserve">Stewart </t>
  </si>
  <si>
    <t xml:space="preserve">Troup </t>
  </si>
  <si>
    <t xml:space="preserve">Stephens </t>
  </si>
  <si>
    <t xml:space="preserve">Emanuel </t>
  </si>
  <si>
    <t xml:space="preserve">Colquitt </t>
  </si>
  <si>
    <t xml:space="preserve">Richmond </t>
  </si>
  <si>
    <t xml:space="preserve">Banks </t>
  </si>
  <si>
    <t xml:space="preserve">Wayne </t>
  </si>
  <si>
    <t xml:space="preserve">Echols </t>
  </si>
  <si>
    <t xml:space="preserve">Rockdale </t>
  </si>
  <si>
    <t xml:space="preserve">Towns </t>
  </si>
  <si>
    <t xml:space="preserve">Dooly </t>
  </si>
  <si>
    <t xml:space="preserve">Ware </t>
  </si>
  <si>
    <t xml:space="preserve">Appling </t>
  </si>
  <si>
    <t xml:space="preserve">Schley </t>
  </si>
  <si>
    <t xml:space="preserve">Bryan </t>
  </si>
  <si>
    <t xml:space="preserve">Clinch </t>
  </si>
  <si>
    <t xml:space="preserve">Turner </t>
  </si>
  <si>
    <t xml:space="preserve">Jeff Davis </t>
  </si>
  <si>
    <t xml:space="preserve">Murray </t>
  </si>
  <si>
    <t xml:space="preserve">Ben Hill </t>
  </si>
  <si>
    <t xml:space="preserve">Lanier </t>
  </si>
  <si>
    <t xml:space="preserve">Quitman </t>
  </si>
  <si>
    <t xml:space="preserve">Oglethorpe </t>
  </si>
  <si>
    <t xml:space="preserve">Irwin </t>
  </si>
  <si>
    <t xml:space="preserve">Warren </t>
  </si>
  <si>
    <t xml:space="preserve">Jenkins </t>
  </si>
  <si>
    <t xml:space="preserve">Heard </t>
  </si>
  <si>
    <t xml:space="preserve">Chatham </t>
  </si>
  <si>
    <t xml:space="preserve">Rabun </t>
  </si>
  <si>
    <t xml:space="preserve">Oconee </t>
  </si>
  <si>
    <t xml:space="preserve">Brooks </t>
  </si>
  <si>
    <t xml:space="preserve">Telfair </t>
  </si>
  <si>
    <t xml:space="preserve">Laurens </t>
  </si>
  <si>
    <t xml:space="preserve">Effingham </t>
  </si>
  <si>
    <t xml:space="preserve">Cobb </t>
  </si>
  <si>
    <t xml:space="preserve">Thomas </t>
  </si>
  <si>
    <t xml:space="preserve">Chattooga </t>
  </si>
  <si>
    <t xml:space="preserve">Decatur </t>
  </si>
  <si>
    <t xml:space="preserve">Mitchell </t>
  </si>
  <si>
    <t xml:space="preserve">Grady </t>
  </si>
  <si>
    <t xml:space="preserve">Bacon </t>
  </si>
  <si>
    <t xml:space="preserve">Tattnall </t>
  </si>
  <si>
    <t xml:space="preserve">Wilkes </t>
  </si>
  <si>
    <t xml:space="preserve">Glascock </t>
  </si>
  <si>
    <t xml:space="preserve">Whitfield </t>
  </si>
  <si>
    <t xml:space="preserve">Spalding </t>
  </si>
  <si>
    <t xml:space="preserve">Butts </t>
  </si>
  <si>
    <t xml:space="preserve">Lumpkin </t>
  </si>
  <si>
    <t xml:space="preserve">Dade </t>
  </si>
  <si>
    <t xml:space="preserve">McIntosh </t>
  </si>
  <si>
    <t xml:space="preserve">Forsyth </t>
  </si>
  <si>
    <t xml:space="preserve">Glynn </t>
  </si>
  <si>
    <t xml:space="preserve">Fannin </t>
  </si>
  <si>
    <t xml:space="preserve">Gilmer </t>
  </si>
  <si>
    <t xml:space="preserve">Honolulu </t>
  </si>
  <si>
    <t xml:space="preserve">Kalawao </t>
  </si>
  <si>
    <t xml:space="preserve">Kauai </t>
  </si>
  <si>
    <t xml:space="preserve">Maui </t>
  </si>
  <si>
    <t xml:space="preserve">Hawaii </t>
  </si>
  <si>
    <t xml:space="preserve">Kootenai </t>
  </si>
  <si>
    <t xml:space="preserve">Gem </t>
  </si>
  <si>
    <t xml:space="preserve">Jerome </t>
  </si>
  <si>
    <t xml:space="preserve">Bonneville </t>
  </si>
  <si>
    <t xml:space="preserve">Idaho </t>
  </si>
  <si>
    <t xml:space="preserve">Teton </t>
  </si>
  <si>
    <t xml:space="preserve">Power </t>
  </si>
  <si>
    <t xml:space="preserve">Blaine </t>
  </si>
  <si>
    <t xml:space="preserve">Benewah </t>
  </si>
  <si>
    <t xml:space="preserve">Nez Perce </t>
  </si>
  <si>
    <t xml:space="preserve">Valley </t>
  </si>
  <si>
    <t xml:space="preserve">Minidoka </t>
  </si>
  <si>
    <t xml:space="preserve">Bonner </t>
  </si>
  <si>
    <t xml:space="preserve">Bingham </t>
  </si>
  <si>
    <t xml:space="preserve">Lemhi </t>
  </si>
  <si>
    <t xml:space="preserve">Ada </t>
  </si>
  <si>
    <t xml:space="preserve">Cassia </t>
  </si>
  <si>
    <t xml:space="preserve">Oneida </t>
  </si>
  <si>
    <t xml:space="preserve">Clearwater </t>
  </si>
  <si>
    <t xml:space="preserve">Boise </t>
  </si>
  <si>
    <t xml:space="preserve">Payette </t>
  </si>
  <si>
    <t xml:space="preserve">Shoshone </t>
  </si>
  <si>
    <t xml:space="preserve">Lewis </t>
  </si>
  <si>
    <t xml:space="preserve">Bannock </t>
  </si>
  <si>
    <t xml:space="preserve">Twin Falls </t>
  </si>
  <si>
    <t xml:space="preserve">Owyhee </t>
  </si>
  <si>
    <t xml:space="preserve">Latah </t>
  </si>
  <si>
    <t xml:space="preserve">Gooding </t>
  </si>
  <si>
    <t xml:space="preserve">Caribou </t>
  </si>
  <si>
    <t xml:space="preserve">Boundary </t>
  </si>
  <si>
    <t xml:space="preserve">Bear Lake </t>
  </si>
  <si>
    <t xml:space="preserve">Camas </t>
  </si>
  <si>
    <t xml:space="preserve">Canyon </t>
  </si>
  <si>
    <t xml:space="preserve">Wabash </t>
  </si>
  <si>
    <t xml:space="preserve">McLean </t>
  </si>
  <si>
    <t xml:space="preserve">Bond </t>
  </si>
  <si>
    <t xml:space="preserve">Brown </t>
  </si>
  <si>
    <t xml:space="preserve">Jersey </t>
  </si>
  <si>
    <t xml:space="preserve">Piatt </t>
  </si>
  <si>
    <t xml:space="preserve">Bureau </t>
  </si>
  <si>
    <t xml:space="preserve">Coles </t>
  </si>
  <si>
    <t xml:space="preserve">Mercer </t>
  </si>
  <si>
    <t xml:space="preserve">Cumberland </t>
  </si>
  <si>
    <t xml:space="preserve">Rock Island </t>
  </si>
  <si>
    <t xml:space="preserve">Kendall </t>
  </si>
  <si>
    <t xml:space="preserve">Gallatin </t>
  </si>
  <si>
    <t xml:space="preserve">Stark </t>
  </si>
  <si>
    <t xml:space="preserve">Iroquois </t>
  </si>
  <si>
    <t xml:space="preserve">Ford </t>
  </si>
  <si>
    <t xml:space="preserve">Richland </t>
  </si>
  <si>
    <t xml:space="preserve">Menard </t>
  </si>
  <si>
    <t xml:space="preserve">De Witt </t>
  </si>
  <si>
    <t xml:space="preserve">Schuyler </t>
  </si>
  <si>
    <t xml:space="preserve">Stephenson </t>
  </si>
  <si>
    <t xml:space="preserve">Kankakee </t>
  </si>
  <si>
    <t xml:space="preserve">Clinton </t>
  </si>
  <si>
    <t xml:space="preserve">Jo Daviess </t>
  </si>
  <si>
    <t xml:space="preserve">Williamson </t>
  </si>
  <si>
    <t xml:space="preserve">Mason </t>
  </si>
  <si>
    <t xml:space="preserve">Livingston </t>
  </si>
  <si>
    <t xml:space="preserve">Kane </t>
  </si>
  <si>
    <t xml:space="preserve">Hardin </t>
  </si>
  <si>
    <t xml:space="preserve">Grundy </t>
  </si>
  <si>
    <t xml:space="preserve">McDonough </t>
  </si>
  <si>
    <t xml:space="preserve">Massac </t>
  </si>
  <si>
    <t xml:space="preserve">Woodford </t>
  </si>
  <si>
    <t xml:space="preserve">Winnebago </t>
  </si>
  <si>
    <t xml:space="preserve">Ogle </t>
  </si>
  <si>
    <t xml:space="preserve">Moultrie </t>
  </si>
  <si>
    <t xml:space="preserve">Cass </t>
  </si>
  <si>
    <t xml:space="preserve">Sangamon </t>
  </si>
  <si>
    <t xml:space="preserve">Tazewell </t>
  </si>
  <si>
    <t xml:space="preserve">LaSalle </t>
  </si>
  <si>
    <t xml:space="preserve">Vermilion </t>
  </si>
  <si>
    <t xml:space="preserve">Will </t>
  </si>
  <si>
    <t xml:space="preserve">Alexander </t>
  </si>
  <si>
    <t xml:space="preserve">DuPage </t>
  </si>
  <si>
    <t xml:space="preserve">Macoupin </t>
  </si>
  <si>
    <t xml:space="preserve">Whiteside </t>
  </si>
  <si>
    <t xml:space="preserve">Peoria </t>
  </si>
  <si>
    <t xml:space="preserve">Champaign </t>
  </si>
  <si>
    <t xml:space="preserve">Edgar </t>
  </si>
  <si>
    <t xml:space="preserve">Christian </t>
  </si>
  <si>
    <t xml:space="preserve">Knox </t>
  </si>
  <si>
    <t xml:space="preserve">McHenry </t>
  </si>
  <si>
    <t xml:space="preserve">Edwards </t>
  </si>
  <si>
    <t xml:space="preserve">Henderson </t>
  </si>
  <si>
    <t xml:space="preserve">Steuben </t>
  </si>
  <si>
    <t xml:space="preserve">Ohio </t>
  </si>
  <si>
    <t xml:space="preserve">Huntington </t>
  </si>
  <si>
    <t xml:space="preserve">Allen </t>
  </si>
  <si>
    <t xml:space="preserve">Warrick </t>
  </si>
  <si>
    <t xml:space="preserve">Wells </t>
  </si>
  <si>
    <t xml:space="preserve">Tippecanoe </t>
  </si>
  <si>
    <t xml:space="preserve">LaPorte </t>
  </si>
  <si>
    <t xml:space="preserve">Posey </t>
  </si>
  <si>
    <t xml:space="preserve">Dubois </t>
  </si>
  <si>
    <t xml:space="preserve">Ripley </t>
  </si>
  <si>
    <t xml:space="preserve">Bartholomew </t>
  </si>
  <si>
    <t xml:space="preserve">Gibson </t>
  </si>
  <si>
    <t xml:space="preserve">Vermillion </t>
  </si>
  <si>
    <t xml:space="preserve">Porter </t>
  </si>
  <si>
    <t xml:space="preserve">Rush </t>
  </si>
  <si>
    <t xml:space="preserve">Vanderburgh </t>
  </si>
  <si>
    <t xml:space="preserve">Owen </t>
  </si>
  <si>
    <t xml:space="preserve">Vigo </t>
  </si>
  <si>
    <t xml:space="preserve">Elkhart </t>
  </si>
  <si>
    <t xml:space="preserve">LaGrange </t>
  </si>
  <si>
    <t xml:space="preserve">Harrison </t>
  </si>
  <si>
    <t xml:space="preserve">St. Joseph </t>
  </si>
  <si>
    <t xml:space="preserve">Starke </t>
  </si>
  <si>
    <t xml:space="preserve">Fountain </t>
  </si>
  <si>
    <t xml:space="preserve">Tipton </t>
  </si>
  <si>
    <t xml:space="preserve">Switzerland </t>
  </si>
  <si>
    <t xml:space="preserve">Delaware </t>
  </si>
  <si>
    <t xml:space="preserve">Spencer </t>
  </si>
  <si>
    <t xml:space="preserve">Kosciusko </t>
  </si>
  <si>
    <t xml:space="preserve">Jay </t>
  </si>
  <si>
    <t xml:space="preserve">Sullivan </t>
  </si>
  <si>
    <t xml:space="preserve">Noble </t>
  </si>
  <si>
    <t xml:space="preserve">Jennings </t>
  </si>
  <si>
    <t xml:space="preserve">Daviess </t>
  </si>
  <si>
    <t xml:space="preserve">Dearborn </t>
  </si>
  <si>
    <t xml:space="preserve">Miami </t>
  </si>
  <si>
    <t xml:space="preserve">Parke </t>
  </si>
  <si>
    <t xml:space="preserve">Whitley </t>
  </si>
  <si>
    <t xml:space="preserve">Blackford </t>
  </si>
  <si>
    <t xml:space="preserve">Hendricks </t>
  </si>
  <si>
    <t xml:space="preserve">Cedar </t>
  </si>
  <si>
    <t xml:space="preserve">Pocahontas </t>
  </si>
  <si>
    <t xml:space="preserve">Kossuth </t>
  </si>
  <si>
    <t xml:space="preserve">Palo Alto </t>
  </si>
  <si>
    <t xml:space="preserve">Ringgold </t>
  </si>
  <si>
    <t xml:space="preserve">Black Hawk </t>
  </si>
  <si>
    <t xml:space="preserve">Adair </t>
  </si>
  <si>
    <t xml:space="preserve">Chickasaw </t>
  </si>
  <si>
    <t xml:space="preserve">Dubuque </t>
  </si>
  <si>
    <t xml:space="preserve">Poweshiek </t>
  </si>
  <si>
    <t xml:space="preserve">Linn </t>
  </si>
  <si>
    <t xml:space="preserve">Dickinson </t>
  </si>
  <si>
    <t xml:space="preserve">Buena Vista </t>
  </si>
  <si>
    <t xml:space="preserve">Mills </t>
  </si>
  <si>
    <t xml:space="preserve">Mahaska </t>
  </si>
  <si>
    <t xml:space="preserve">Appanoose </t>
  </si>
  <si>
    <t xml:space="preserve">Wright </t>
  </si>
  <si>
    <t xml:space="preserve">Keokuk </t>
  </si>
  <si>
    <t xml:space="preserve">Story </t>
  </si>
  <si>
    <t xml:space="preserve">Winneshiek </t>
  </si>
  <si>
    <t xml:space="preserve">Sac </t>
  </si>
  <si>
    <t xml:space="preserve">Davis </t>
  </si>
  <si>
    <t xml:space="preserve">Audubon </t>
  </si>
  <si>
    <t xml:space="preserve">Plymouth </t>
  </si>
  <si>
    <t xml:space="preserve">Pottawattamie </t>
  </si>
  <si>
    <t xml:space="preserve">Page </t>
  </si>
  <si>
    <t xml:space="preserve">Des Moines </t>
  </si>
  <si>
    <t xml:space="preserve">Iowa </t>
  </si>
  <si>
    <t xml:space="preserve">Emmet </t>
  </si>
  <si>
    <t xml:space="preserve">Woodbury </t>
  </si>
  <si>
    <t xml:space="preserve">Buchanan </t>
  </si>
  <si>
    <t xml:space="preserve">Cerro Gordo </t>
  </si>
  <si>
    <t xml:space="preserve">Wapello </t>
  </si>
  <si>
    <t xml:space="preserve">Lyon </t>
  </si>
  <si>
    <t xml:space="preserve">Monona </t>
  </si>
  <si>
    <t xml:space="preserve">Louisa </t>
  </si>
  <si>
    <t xml:space="preserve">Tama </t>
  </si>
  <si>
    <t xml:space="preserve">Muscatine </t>
  </si>
  <si>
    <t xml:space="preserve">Lucas </t>
  </si>
  <si>
    <t xml:space="preserve">Bremer </t>
  </si>
  <si>
    <t xml:space="preserve">O'Brien </t>
  </si>
  <si>
    <t xml:space="preserve">Guthrie </t>
  </si>
  <si>
    <t xml:space="preserve">Sioux </t>
  </si>
  <si>
    <t xml:space="preserve">Allamakee </t>
  </si>
  <si>
    <t xml:space="preserve">Ida </t>
  </si>
  <si>
    <t xml:space="preserve">Greenwood </t>
  </si>
  <si>
    <t xml:space="preserve">Doniphan </t>
  </si>
  <si>
    <t xml:space="preserve">Republic </t>
  </si>
  <si>
    <t xml:space="preserve">Wallace </t>
  </si>
  <si>
    <t xml:space="preserve">Riley </t>
  </si>
  <si>
    <t xml:space="preserve">Ellis </t>
  </si>
  <si>
    <t xml:space="preserve">Pratt </t>
  </si>
  <si>
    <t xml:space="preserve">Lane </t>
  </si>
  <si>
    <t xml:space="preserve">Trego </t>
  </si>
  <si>
    <t xml:space="preserve">Greeley </t>
  </si>
  <si>
    <t xml:space="preserve">McPherson </t>
  </si>
  <si>
    <t xml:space="preserve">Cowley </t>
  </si>
  <si>
    <t xml:space="preserve">Osage </t>
  </si>
  <si>
    <t xml:space="preserve">Stanton </t>
  </si>
  <si>
    <t xml:space="preserve">Pottawatomie </t>
  </si>
  <si>
    <t xml:space="preserve">Sherman </t>
  </si>
  <si>
    <t xml:space="preserve">Labette </t>
  </si>
  <si>
    <t xml:space="preserve">Atchison </t>
  </si>
  <si>
    <t xml:space="preserve">Cloud </t>
  </si>
  <si>
    <t xml:space="preserve">Geary </t>
  </si>
  <si>
    <t xml:space="preserve">Barton </t>
  </si>
  <si>
    <t xml:space="preserve">Shawnee </t>
  </si>
  <si>
    <t xml:space="preserve">Jewell </t>
  </si>
  <si>
    <t xml:space="preserve">Stevens </t>
  </si>
  <si>
    <t xml:space="preserve">Comanche </t>
  </si>
  <si>
    <t xml:space="preserve">Pawnee </t>
  </si>
  <si>
    <t xml:space="preserve">Wyandotte </t>
  </si>
  <si>
    <t xml:space="preserve">Morton </t>
  </si>
  <si>
    <t xml:space="preserve">Sumner </t>
  </si>
  <si>
    <t xml:space="preserve">Gove </t>
  </si>
  <si>
    <t xml:space="preserve">Neosho </t>
  </si>
  <si>
    <t xml:space="preserve">Bourbon </t>
  </si>
  <si>
    <t xml:space="preserve">Smith </t>
  </si>
  <si>
    <t xml:space="preserve">Morris </t>
  </si>
  <si>
    <t xml:space="preserve">Barber </t>
  </si>
  <si>
    <t xml:space="preserve">Chase </t>
  </si>
  <si>
    <t xml:space="preserve">Woodson </t>
  </si>
  <si>
    <t xml:space="preserve">Rawlins </t>
  </si>
  <si>
    <t xml:space="preserve">Ottawa </t>
  </si>
  <si>
    <t xml:space="preserve">Rice </t>
  </si>
  <si>
    <t xml:space="preserve">Ness </t>
  </si>
  <si>
    <t xml:space="preserve">Wilson </t>
  </si>
  <si>
    <t xml:space="preserve">Osborne </t>
  </si>
  <si>
    <t xml:space="preserve">Haskell </t>
  </si>
  <si>
    <t xml:space="preserve">Kingman </t>
  </si>
  <si>
    <t xml:space="preserve">Stafford </t>
  </si>
  <si>
    <t xml:space="preserve">Finney </t>
  </si>
  <si>
    <t xml:space="preserve">Harvey </t>
  </si>
  <si>
    <t xml:space="preserve">Sheridan </t>
  </si>
  <si>
    <t xml:space="preserve">Harper </t>
  </si>
  <si>
    <t xml:space="preserve">Elk </t>
  </si>
  <si>
    <t xml:space="preserve">Seward </t>
  </si>
  <si>
    <t xml:space="preserve">Nemaha </t>
  </si>
  <si>
    <t xml:space="preserve">Norton </t>
  </si>
  <si>
    <t xml:space="preserve">Coffey </t>
  </si>
  <si>
    <t xml:space="preserve">Kearny </t>
  </si>
  <si>
    <t xml:space="preserve">Ellsworth </t>
  </si>
  <si>
    <t xml:space="preserve">Hodgeman </t>
  </si>
  <si>
    <t xml:space="preserve">Meade </t>
  </si>
  <si>
    <t xml:space="preserve">Anderson </t>
  </si>
  <si>
    <t xml:space="preserve">Wichita </t>
  </si>
  <si>
    <t xml:space="preserve">Leavenworth </t>
  </si>
  <si>
    <t xml:space="preserve">Chautauqua </t>
  </si>
  <si>
    <t xml:space="preserve">Rooks </t>
  </si>
  <si>
    <t xml:space="preserve">Reno </t>
  </si>
  <si>
    <t xml:space="preserve">Gray </t>
  </si>
  <si>
    <t xml:space="preserve">Wabaunsee </t>
  </si>
  <si>
    <t xml:space="preserve">Edmonson </t>
  </si>
  <si>
    <t xml:space="preserve">Knott </t>
  </si>
  <si>
    <t xml:space="preserve">Muhlenberg </t>
  </si>
  <si>
    <t xml:space="preserve">Green </t>
  </si>
  <si>
    <t xml:space="preserve">Wolfe </t>
  </si>
  <si>
    <t xml:space="preserve">Robertson </t>
  </si>
  <si>
    <t xml:space="preserve">Kenton </t>
  </si>
  <si>
    <t xml:space="preserve">Owsley </t>
  </si>
  <si>
    <t xml:space="preserve">Harlan </t>
  </si>
  <si>
    <t xml:space="preserve">Elliott </t>
  </si>
  <si>
    <t xml:space="preserve">Powell </t>
  </si>
  <si>
    <t xml:space="preserve">Graves </t>
  </si>
  <si>
    <t xml:space="preserve">Jessamine </t>
  </si>
  <si>
    <t xml:space="preserve">Greenup </t>
  </si>
  <si>
    <t xml:space="preserve">Boyle </t>
  </si>
  <si>
    <t xml:space="preserve">Estill </t>
  </si>
  <si>
    <t xml:space="preserve">Bullitt </t>
  </si>
  <si>
    <t xml:space="preserve">Carlisle </t>
  </si>
  <si>
    <t xml:space="preserve">Bracken </t>
  </si>
  <si>
    <t xml:space="preserve">Carter </t>
  </si>
  <si>
    <t xml:space="preserve">Hopkins </t>
  </si>
  <si>
    <t xml:space="preserve">Bell </t>
  </si>
  <si>
    <t xml:space="preserve">Breathitt </t>
  </si>
  <si>
    <t xml:space="preserve">Hickman </t>
  </si>
  <si>
    <t xml:space="preserve">McCracken </t>
  </si>
  <si>
    <t xml:space="preserve">Leslie </t>
  </si>
  <si>
    <t xml:space="preserve">Calloway </t>
  </si>
  <si>
    <t xml:space="preserve">Ballard </t>
  </si>
  <si>
    <t xml:space="preserve">Trigg </t>
  </si>
  <si>
    <t xml:space="preserve">Campbell </t>
  </si>
  <si>
    <t xml:space="preserve">Laurel </t>
  </si>
  <si>
    <t xml:space="preserve">Grayson </t>
  </si>
  <si>
    <t xml:space="preserve">Magoffin </t>
  </si>
  <si>
    <t xml:space="preserve">Larue </t>
  </si>
  <si>
    <t xml:space="preserve">Todd </t>
  </si>
  <si>
    <t xml:space="preserve">Breckinridge </t>
  </si>
  <si>
    <t xml:space="preserve">Simpson </t>
  </si>
  <si>
    <t xml:space="preserve">Rowan </t>
  </si>
  <si>
    <t xml:space="preserve">Oldham </t>
  </si>
  <si>
    <t xml:space="preserve">Rockcastle </t>
  </si>
  <si>
    <t xml:space="preserve">Trimble </t>
  </si>
  <si>
    <t xml:space="preserve">Barren </t>
  </si>
  <si>
    <t xml:space="preserve">McCreary </t>
  </si>
  <si>
    <t xml:space="preserve">Pendleton </t>
  </si>
  <si>
    <t xml:space="preserve">Letcher </t>
  </si>
  <si>
    <t xml:space="preserve">Menifee </t>
  </si>
  <si>
    <t xml:space="preserve">Fleming </t>
  </si>
  <si>
    <t xml:space="preserve">Caldwell </t>
  </si>
  <si>
    <t xml:space="preserve">Garrard </t>
  </si>
  <si>
    <t xml:space="preserve">Casey </t>
  </si>
  <si>
    <t xml:space="preserve">Metcalfe </t>
  </si>
  <si>
    <t xml:space="preserve">Nelson </t>
  </si>
  <si>
    <t xml:space="preserve">Bath </t>
  </si>
  <si>
    <t xml:space="preserve">Nicholas </t>
  </si>
  <si>
    <t xml:space="preserve">Boyd </t>
  </si>
  <si>
    <t xml:space="preserve">Androscoggin </t>
  </si>
  <si>
    <t xml:space="preserve">Sagadahoc </t>
  </si>
  <si>
    <t xml:space="preserve">Waldo </t>
  </si>
  <si>
    <t xml:space="preserve">York </t>
  </si>
  <si>
    <t xml:space="preserve">Penobscot </t>
  </si>
  <si>
    <t xml:space="preserve">Kennebec </t>
  </si>
  <si>
    <t xml:space="preserve">Oxford </t>
  </si>
  <si>
    <t xml:space="preserve">Piscataquis </t>
  </si>
  <si>
    <t xml:space="preserve">Aroostook </t>
  </si>
  <si>
    <t xml:space="preserve">Somerset </t>
  </si>
  <si>
    <t xml:space="preserve">Worcester </t>
  </si>
  <si>
    <t xml:space="preserve">Allegany </t>
  </si>
  <si>
    <t xml:space="preserve">Cecil </t>
  </si>
  <si>
    <t xml:space="preserve">Baltimore </t>
  </si>
  <si>
    <t xml:space="preserve">Calvert </t>
  </si>
  <si>
    <t xml:space="preserve">Dorchester </t>
  </si>
  <si>
    <t xml:space="preserve">Anne Arundel </t>
  </si>
  <si>
    <t xml:space="preserve">Frederick </t>
  </si>
  <si>
    <t xml:space="preserve">Prince George's </t>
  </si>
  <si>
    <t xml:space="preserve">Garrett </t>
  </si>
  <si>
    <t xml:space="preserve">Queen Anne's </t>
  </si>
  <si>
    <t xml:space="preserve">Wicomico </t>
  </si>
  <si>
    <t xml:space="preserve">Harford </t>
  </si>
  <si>
    <t xml:space="preserve">St. Mary's </t>
  </si>
  <si>
    <t xml:space="preserve">Charles </t>
  </si>
  <si>
    <t xml:space="preserve">Caroline </t>
  </si>
  <si>
    <t xml:space="preserve">Hampshire </t>
  </si>
  <si>
    <t xml:space="preserve">Suffolk </t>
  </si>
  <si>
    <t xml:space="preserve">Barnstable </t>
  </si>
  <si>
    <t xml:space="preserve">Nantucket </t>
  </si>
  <si>
    <t xml:space="preserve">Dukes </t>
  </si>
  <si>
    <t xml:space="preserve">Hampden </t>
  </si>
  <si>
    <t xml:space="preserve">Berkshire </t>
  </si>
  <si>
    <t xml:space="preserve">Bristol </t>
  </si>
  <si>
    <t xml:space="preserve">Essex </t>
  </si>
  <si>
    <t xml:space="preserve">Norfolk </t>
  </si>
  <si>
    <t xml:space="preserve">Menominee </t>
  </si>
  <si>
    <t xml:space="preserve">Alpena </t>
  </si>
  <si>
    <t xml:space="preserve">Clare </t>
  </si>
  <si>
    <t xml:space="preserve">Marquette </t>
  </si>
  <si>
    <t xml:space="preserve">Leelanau </t>
  </si>
  <si>
    <t xml:space="preserve">Schoolcraft </t>
  </si>
  <si>
    <t xml:space="preserve">Alger </t>
  </si>
  <si>
    <t xml:space="preserve">Newaygo </t>
  </si>
  <si>
    <t xml:space="preserve">Sanilac </t>
  </si>
  <si>
    <t xml:space="preserve">Chippewa </t>
  </si>
  <si>
    <t xml:space="preserve">Iron </t>
  </si>
  <si>
    <t xml:space="preserve">Ontonagon </t>
  </si>
  <si>
    <t xml:space="preserve">Baraga </t>
  </si>
  <si>
    <t xml:space="preserve">Alcona </t>
  </si>
  <si>
    <t xml:space="preserve">Barry </t>
  </si>
  <si>
    <t xml:space="preserve">Antrim </t>
  </si>
  <si>
    <t xml:space="preserve">Roscommon </t>
  </si>
  <si>
    <t xml:space="preserve">Luce </t>
  </si>
  <si>
    <t xml:space="preserve">Gogebic </t>
  </si>
  <si>
    <t xml:space="preserve">Montmorency </t>
  </si>
  <si>
    <t xml:space="preserve">Oscoda </t>
  </si>
  <si>
    <t xml:space="preserve">Ogemaw </t>
  </si>
  <si>
    <t xml:space="preserve">Ingham </t>
  </si>
  <si>
    <t xml:space="preserve">Lapeer </t>
  </si>
  <si>
    <t xml:space="preserve">Kalkaska </t>
  </si>
  <si>
    <t xml:space="preserve">Shiawassee </t>
  </si>
  <si>
    <t xml:space="preserve">Tuscola </t>
  </si>
  <si>
    <t xml:space="preserve">Oceana </t>
  </si>
  <si>
    <t xml:space="preserve">Washtenaw </t>
  </si>
  <si>
    <t xml:space="preserve">Hillsdale </t>
  </si>
  <si>
    <t xml:space="preserve">Benzie </t>
  </si>
  <si>
    <t xml:space="preserve">Gratiot </t>
  </si>
  <si>
    <t xml:space="preserve">Wexford </t>
  </si>
  <si>
    <t xml:space="preserve">Genesee </t>
  </si>
  <si>
    <t xml:space="preserve">Presque Isle </t>
  </si>
  <si>
    <t xml:space="preserve">Otsego </t>
  </si>
  <si>
    <t xml:space="preserve">Mecosta </t>
  </si>
  <si>
    <t xml:space="preserve">Huron </t>
  </si>
  <si>
    <t xml:space="preserve">Iosco </t>
  </si>
  <si>
    <t xml:space="preserve">Ionia </t>
  </si>
  <si>
    <t xml:space="preserve">Macomb </t>
  </si>
  <si>
    <t xml:space="preserve">Montcalm </t>
  </si>
  <si>
    <t xml:space="preserve">Saginaw </t>
  </si>
  <si>
    <t xml:space="preserve">Arenac </t>
  </si>
  <si>
    <t xml:space="preserve">Cheboygan </t>
  </si>
  <si>
    <t xml:space="preserve">Gladwin </t>
  </si>
  <si>
    <t xml:space="preserve">Kalamazoo </t>
  </si>
  <si>
    <t xml:space="preserve">Grand Traverse </t>
  </si>
  <si>
    <t xml:space="preserve">Mackinac </t>
  </si>
  <si>
    <t xml:space="preserve">Midland </t>
  </si>
  <si>
    <t xml:space="preserve">Eaton </t>
  </si>
  <si>
    <t xml:space="preserve">Manistee </t>
  </si>
  <si>
    <t xml:space="preserve">Missaukee </t>
  </si>
  <si>
    <t xml:space="preserve">Oakland </t>
  </si>
  <si>
    <t xml:space="preserve">Branch </t>
  </si>
  <si>
    <t xml:space="preserve">Allegan </t>
  </si>
  <si>
    <t xml:space="preserve">Keweenaw </t>
  </si>
  <si>
    <t xml:space="preserve">Houghton </t>
  </si>
  <si>
    <t xml:space="preserve">Charlevoix </t>
  </si>
  <si>
    <t xml:space="preserve">Muskegon </t>
  </si>
  <si>
    <t xml:space="preserve">Isabella </t>
  </si>
  <si>
    <t xml:space="preserve">Lenawee </t>
  </si>
  <si>
    <t xml:space="preserve">Mille Lacs </t>
  </si>
  <si>
    <t xml:space="preserve">Fillmore </t>
  </si>
  <si>
    <t xml:space="preserve">Lac qui Parle </t>
  </si>
  <si>
    <t xml:space="preserve">McLeod </t>
  </si>
  <si>
    <t xml:space="preserve">Nobles </t>
  </si>
  <si>
    <t xml:space="preserve">Aitkin </t>
  </si>
  <si>
    <t xml:space="preserve">Hubbard </t>
  </si>
  <si>
    <t xml:space="preserve">Freeborn </t>
  </si>
  <si>
    <t xml:space="preserve">Sibley </t>
  </si>
  <si>
    <t xml:space="preserve">Olmsted </t>
  </si>
  <si>
    <t xml:space="preserve">Kandiyohi </t>
  </si>
  <si>
    <t xml:space="preserve">Rock </t>
  </si>
  <si>
    <t xml:space="preserve">Waseca </t>
  </si>
  <si>
    <t xml:space="preserve">Cottonwood </t>
  </si>
  <si>
    <t xml:space="preserve">Koochiching </t>
  </si>
  <si>
    <t xml:space="preserve">Watonwan </t>
  </si>
  <si>
    <t xml:space="preserve">Becker </t>
  </si>
  <si>
    <t xml:space="preserve">Norman </t>
  </si>
  <si>
    <t xml:space="preserve">Chisago </t>
  </si>
  <si>
    <t xml:space="preserve">Winona </t>
  </si>
  <si>
    <t xml:space="preserve">Beltrami </t>
  </si>
  <si>
    <t xml:space="preserve">Goodhue </t>
  </si>
  <si>
    <t xml:space="preserve">Itasca </t>
  </si>
  <si>
    <t xml:space="preserve">Meeker </t>
  </si>
  <si>
    <t xml:space="preserve">Kanabec </t>
  </si>
  <si>
    <t xml:space="preserve">Lake of the Woods </t>
  </si>
  <si>
    <t xml:space="preserve">Otter Tail </t>
  </si>
  <si>
    <t xml:space="preserve">Dakota </t>
  </si>
  <si>
    <t xml:space="preserve">Anoka </t>
  </si>
  <si>
    <t xml:space="preserve">Mower </t>
  </si>
  <si>
    <t xml:space="preserve">Ramsey </t>
  </si>
  <si>
    <t xml:space="preserve">Wilkin </t>
  </si>
  <si>
    <t xml:space="preserve">Isanti </t>
  </si>
  <si>
    <t xml:space="preserve">Wadena </t>
  </si>
  <si>
    <t xml:space="preserve">Pennington </t>
  </si>
  <si>
    <t xml:space="preserve">Wabasha </t>
  </si>
  <si>
    <t xml:space="preserve">Crow Wing </t>
  </si>
  <si>
    <t xml:space="preserve">Traverse </t>
  </si>
  <si>
    <t xml:space="preserve">Yellow Medicine </t>
  </si>
  <si>
    <t xml:space="preserve">Stearns </t>
  </si>
  <si>
    <t xml:space="preserve">Sherburne </t>
  </si>
  <si>
    <t xml:space="preserve">Le Sueur </t>
  </si>
  <si>
    <t xml:space="preserve">St. Louis </t>
  </si>
  <si>
    <t xml:space="preserve">Faribault </t>
  </si>
  <si>
    <t xml:space="preserve">Carlton </t>
  </si>
  <si>
    <t xml:space="preserve">Pine </t>
  </si>
  <si>
    <t xml:space="preserve">Kittson </t>
  </si>
  <si>
    <t xml:space="preserve">Morrison </t>
  </si>
  <si>
    <t xml:space="preserve">Pipestone </t>
  </si>
  <si>
    <t xml:space="preserve">Renville </t>
  </si>
  <si>
    <t xml:space="preserve">Mahnomen </t>
  </si>
  <si>
    <t xml:space="preserve">Hennepin </t>
  </si>
  <si>
    <t xml:space="preserve">Nicollet </t>
  </si>
  <si>
    <t xml:space="preserve">Swift </t>
  </si>
  <si>
    <t xml:space="preserve">Steele </t>
  </si>
  <si>
    <t xml:space="preserve">Red Lake </t>
  </si>
  <si>
    <t xml:space="preserve">Big Stone </t>
  </si>
  <si>
    <t xml:space="preserve">Blue Earth </t>
  </si>
  <si>
    <t xml:space="preserve">Redwood </t>
  </si>
  <si>
    <t xml:space="preserve">Carver </t>
  </si>
  <si>
    <t xml:space="preserve">Roseau </t>
  </si>
  <si>
    <t xml:space="preserve">Kemper </t>
  </si>
  <si>
    <t xml:space="preserve">Issaquena </t>
  </si>
  <si>
    <t xml:space="preserve">Alcorn </t>
  </si>
  <si>
    <t xml:space="preserve">Tunica </t>
  </si>
  <si>
    <t xml:space="preserve">Tippah </t>
  </si>
  <si>
    <t xml:space="preserve">Pearl River </t>
  </si>
  <si>
    <t xml:space="preserve">Bolivar </t>
  </si>
  <si>
    <t xml:space="preserve">Tallahatchie </t>
  </si>
  <si>
    <t xml:space="preserve">Sharkey </t>
  </si>
  <si>
    <t xml:space="preserve">Forrest </t>
  </si>
  <si>
    <t xml:space="preserve">Yalobusha </t>
  </si>
  <si>
    <t xml:space="preserve">Rankin </t>
  </si>
  <si>
    <t xml:space="preserve">George </t>
  </si>
  <si>
    <t xml:space="preserve">Oktibbeha </t>
  </si>
  <si>
    <t xml:space="preserve">Pontotoc </t>
  </si>
  <si>
    <t xml:space="preserve">Yazoo </t>
  </si>
  <si>
    <t xml:space="preserve">Tate </t>
  </si>
  <si>
    <t xml:space="preserve">Attala </t>
  </si>
  <si>
    <t xml:space="preserve">Prentiss </t>
  </si>
  <si>
    <t xml:space="preserve">Copiah </t>
  </si>
  <si>
    <t xml:space="preserve">Amite </t>
  </si>
  <si>
    <t xml:space="preserve">Claiborne </t>
  </si>
  <si>
    <t xml:space="preserve">Humphreys </t>
  </si>
  <si>
    <t xml:space="preserve">Noxubee </t>
  </si>
  <si>
    <t xml:space="preserve">Leflore </t>
  </si>
  <si>
    <t xml:space="preserve">Coahoma </t>
  </si>
  <si>
    <t xml:space="preserve">Panola </t>
  </si>
  <si>
    <t xml:space="preserve">Grenada </t>
  </si>
  <si>
    <t xml:space="preserve">Tishomingo </t>
  </si>
  <si>
    <t xml:space="preserve">Leake </t>
  </si>
  <si>
    <t xml:space="preserve">Neshoba </t>
  </si>
  <si>
    <t xml:space="preserve">Sunflower </t>
  </si>
  <si>
    <t xml:space="preserve">Itawamba </t>
  </si>
  <si>
    <t xml:space="preserve">Hinds </t>
  </si>
  <si>
    <t xml:space="preserve">Walthall </t>
  </si>
  <si>
    <t xml:space="preserve">Jefferson Davis </t>
  </si>
  <si>
    <t xml:space="preserve">Maries </t>
  </si>
  <si>
    <t xml:space="preserve">Reynolds </t>
  </si>
  <si>
    <t xml:space="preserve">McDonald </t>
  </si>
  <si>
    <t xml:space="preserve">Platte </t>
  </si>
  <si>
    <t xml:space="preserve">Cole </t>
  </si>
  <si>
    <t xml:space="preserve">Ralls </t>
  </si>
  <si>
    <t xml:space="preserve">Andrew </t>
  </si>
  <si>
    <t xml:space="preserve">Ozark </t>
  </si>
  <si>
    <t xml:space="preserve">Ray </t>
  </si>
  <si>
    <t xml:space="preserve">Laclede </t>
  </si>
  <si>
    <t xml:space="preserve">Chariton </t>
  </si>
  <si>
    <t xml:space="preserve">Bollinger </t>
  </si>
  <si>
    <t xml:space="preserve">Oregon </t>
  </si>
  <si>
    <t xml:space="preserve">Gasconade </t>
  </si>
  <si>
    <t xml:space="preserve">St. Charles </t>
  </si>
  <si>
    <t xml:space="preserve">Holt </t>
  </si>
  <si>
    <t xml:space="preserve">Ste. Genevieve </t>
  </si>
  <si>
    <t xml:space="preserve">Phelps </t>
  </si>
  <si>
    <t xml:space="preserve">Hickory </t>
  </si>
  <si>
    <t xml:space="preserve">Stoddard </t>
  </si>
  <si>
    <t xml:space="preserve">Gentry </t>
  </si>
  <si>
    <t xml:space="preserve">Audrain </t>
  </si>
  <si>
    <t xml:space="preserve">Cooper </t>
  </si>
  <si>
    <t xml:space="preserve">Nodaway </t>
  </si>
  <si>
    <t xml:space="preserve">Taney </t>
  </si>
  <si>
    <t xml:space="preserve">Moniteau </t>
  </si>
  <si>
    <t xml:space="preserve">Callaway </t>
  </si>
  <si>
    <t xml:space="preserve">Texas </t>
  </si>
  <si>
    <t xml:space="preserve">Cape Girardeau </t>
  </si>
  <si>
    <t xml:space="preserve">Howell </t>
  </si>
  <si>
    <t xml:space="preserve">Shannon </t>
  </si>
  <si>
    <t xml:space="preserve">Scotland </t>
  </si>
  <si>
    <t xml:space="preserve">St. Francois </t>
  </si>
  <si>
    <t xml:space="preserve">Vernon </t>
  </si>
  <si>
    <t xml:space="preserve">Dent </t>
  </si>
  <si>
    <t xml:space="preserve">Pettis </t>
  </si>
  <si>
    <t xml:space="preserve">Dunklin </t>
  </si>
  <si>
    <t xml:space="preserve">Pemiscot </t>
  </si>
  <si>
    <t xml:space="preserve">Bates </t>
  </si>
  <si>
    <t xml:space="preserve">New Madrid </t>
  </si>
  <si>
    <t xml:space="preserve">Musselshell </t>
  </si>
  <si>
    <t xml:space="preserve">Chouteau </t>
  </si>
  <si>
    <t xml:space="preserve">Meagher </t>
  </si>
  <si>
    <t xml:space="preserve">Rosebud </t>
  </si>
  <si>
    <t xml:space="preserve">Sweet Grass </t>
  </si>
  <si>
    <t xml:space="preserve">Lewis and Clark </t>
  </si>
  <si>
    <t xml:space="preserve">Pondera </t>
  </si>
  <si>
    <t xml:space="preserve">Silver Bow </t>
  </si>
  <si>
    <t xml:space="preserve">Cascade </t>
  </si>
  <si>
    <t xml:space="preserve">Flathead </t>
  </si>
  <si>
    <t xml:space="preserve">Fergus </t>
  </si>
  <si>
    <t xml:space="preserve">Broadwater </t>
  </si>
  <si>
    <t xml:space="preserve">Big Horn </t>
  </si>
  <si>
    <t xml:space="preserve">Sanders </t>
  </si>
  <si>
    <t xml:space="preserve">Granite </t>
  </si>
  <si>
    <t xml:space="preserve">Wibaux </t>
  </si>
  <si>
    <t xml:space="preserve">Golden Valley </t>
  </si>
  <si>
    <t xml:space="preserve">Carbon </t>
  </si>
  <si>
    <t xml:space="preserve">Toole </t>
  </si>
  <si>
    <t xml:space="preserve">Judith Basin </t>
  </si>
  <si>
    <t xml:space="preserve">Roosevelt </t>
  </si>
  <si>
    <t xml:space="preserve">Fallon </t>
  </si>
  <si>
    <t xml:space="preserve">McCone </t>
  </si>
  <si>
    <t xml:space="preserve">Stillwater </t>
  </si>
  <si>
    <t xml:space="preserve">Powder River </t>
  </si>
  <si>
    <t xml:space="preserve">Glacier </t>
  </si>
  <si>
    <t xml:space="preserve">Hill </t>
  </si>
  <si>
    <t xml:space="preserve">Treasure </t>
  </si>
  <si>
    <t xml:space="preserve">Yellowstone </t>
  </si>
  <si>
    <t xml:space="preserve">Deer Lodge </t>
  </si>
  <si>
    <t xml:space="preserve">Wheatland </t>
  </si>
  <si>
    <t xml:space="preserve">Ravalli </t>
  </si>
  <si>
    <t xml:space="preserve">Petroleum </t>
  </si>
  <si>
    <t xml:space="preserve">Missoula </t>
  </si>
  <si>
    <t xml:space="preserve">Daniels </t>
  </si>
  <si>
    <t xml:space="preserve">Beaverhead </t>
  </si>
  <si>
    <t xml:space="preserve">Cuming </t>
  </si>
  <si>
    <t xml:space="preserve">Lancaster </t>
  </si>
  <si>
    <t xml:space="preserve">Nuckolls </t>
  </si>
  <si>
    <t xml:space="preserve">Keith </t>
  </si>
  <si>
    <t xml:space="preserve">Keya Paha </t>
  </si>
  <si>
    <t xml:space="preserve">Banner </t>
  </si>
  <si>
    <t xml:space="preserve">Dundy </t>
  </si>
  <si>
    <t xml:space="preserve">Scotts Bluff </t>
  </si>
  <si>
    <t xml:space="preserve">Otoe </t>
  </si>
  <si>
    <t xml:space="preserve">Kearney </t>
  </si>
  <si>
    <t xml:space="preserve">Hitchcock </t>
  </si>
  <si>
    <t xml:space="preserve">Kimball </t>
  </si>
  <si>
    <t xml:space="preserve">Dawes </t>
  </si>
  <si>
    <t xml:space="preserve">Box Butte </t>
  </si>
  <si>
    <t xml:space="preserve">Thurston </t>
  </si>
  <si>
    <t xml:space="preserve">Red Willow </t>
  </si>
  <si>
    <t xml:space="preserve">Gosper </t>
  </si>
  <si>
    <t xml:space="preserve">Gage </t>
  </si>
  <si>
    <t xml:space="preserve">Arthur </t>
  </si>
  <si>
    <t xml:space="preserve">Hayes </t>
  </si>
  <si>
    <t xml:space="preserve">Antelope </t>
  </si>
  <si>
    <t xml:space="preserve">Merrick </t>
  </si>
  <si>
    <t xml:space="preserve">Sarpy </t>
  </si>
  <si>
    <t xml:space="preserve">Burt </t>
  </si>
  <si>
    <t xml:space="preserve">Saunders </t>
  </si>
  <si>
    <t xml:space="preserve">Dixon </t>
  </si>
  <si>
    <t xml:space="preserve">Buffalo </t>
  </si>
  <si>
    <t xml:space="preserve">Garden </t>
  </si>
  <si>
    <t xml:space="preserve">Hooker </t>
  </si>
  <si>
    <t xml:space="preserve">Richardson </t>
  </si>
  <si>
    <t xml:space="preserve">Furnas </t>
  </si>
  <si>
    <t xml:space="preserve">Thayer </t>
  </si>
  <si>
    <t xml:space="preserve">Deuel </t>
  </si>
  <si>
    <t xml:space="preserve">Morrill </t>
  </si>
  <si>
    <t xml:space="preserve">Loup </t>
  </si>
  <si>
    <t xml:space="preserve">Frontier </t>
  </si>
  <si>
    <t xml:space="preserve">Nance </t>
  </si>
  <si>
    <t xml:space="preserve">Perkins </t>
  </si>
  <si>
    <t xml:space="preserve">Colfax </t>
  </si>
  <si>
    <t xml:space="preserve">Cherry </t>
  </si>
  <si>
    <t xml:space="preserve">Churchill </t>
  </si>
  <si>
    <t xml:space="preserve">Nye </t>
  </si>
  <si>
    <t xml:space="preserve">White Pine </t>
  </si>
  <si>
    <t xml:space="preserve">Eureka </t>
  </si>
  <si>
    <t xml:space="preserve">Elko </t>
  </si>
  <si>
    <t xml:space="preserve">Lander </t>
  </si>
  <si>
    <t xml:space="preserve">Washoe </t>
  </si>
  <si>
    <t xml:space="preserve">Storey </t>
  </si>
  <si>
    <t xml:space="preserve">Pershing </t>
  </si>
  <si>
    <t xml:space="preserve">Esmeralda </t>
  </si>
  <si>
    <t xml:space="preserve">Grafton </t>
  </si>
  <si>
    <t xml:space="preserve">Cheshire </t>
  </si>
  <si>
    <t xml:space="preserve">Coos </t>
  </si>
  <si>
    <t xml:space="preserve">Merrimack </t>
  </si>
  <si>
    <t xml:space="preserve">Rockingham </t>
  </si>
  <si>
    <t xml:space="preserve">Strafford </t>
  </si>
  <si>
    <t xml:space="preserve">Belknap </t>
  </si>
  <si>
    <t xml:space="preserve">Cape May </t>
  </si>
  <si>
    <t xml:space="preserve">Burlington </t>
  </si>
  <si>
    <t xml:space="preserve">Hudson </t>
  </si>
  <si>
    <t xml:space="preserve">Monmouth </t>
  </si>
  <si>
    <t xml:space="preserve">Ocean </t>
  </si>
  <si>
    <t xml:space="preserve">Gloucester </t>
  </si>
  <si>
    <t xml:space="preserve">Bergen </t>
  </si>
  <si>
    <t xml:space="preserve">Passaic </t>
  </si>
  <si>
    <t xml:space="preserve">Salem </t>
  </si>
  <si>
    <t xml:space="preserve">Hunterdon </t>
  </si>
  <si>
    <t xml:space="preserve">Atlantic </t>
  </si>
  <si>
    <t xml:space="preserve">De Baca </t>
  </si>
  <si>
    <t xml:space="preserve">Catron </t>
  </si>
  <si>
    <t xml:space="preserve">Taos </t>
  </si>
  <si>
    <t xml:space="preserve">Sandoval </t>
  </si>
  <si>
    <t xml:space="preserve">Cibola </t>
  </si>
  <si>
    <t xml:space="preserve">Do├▒a Ana </t>
  </si>
  <si>
    <t xml:space="preserve">Harding </t>
  </si>
  <si>
    <t xml:space="preserve">Hidalgo </t>
  </si>
  <si>
    <t xml:space="preserve">Socorro </t>
  </si>
  <si>
    <t xml:space="preserve">Los Alamos </t>
  </si>
  <si>
    <t xml:space="preserve">Mora </t>
  </si>
  <si>
    <t xml:space="preserve">Eddy </t>
  </si>
  <si>
    <t xml:space="preserve">Curry </t>
  </si>
  <si>
    <t xml:space="preserve">Guadalupe </t>
  </si>
  <si>
    <t xml:space="preserve">Torrance </t>
  </si>
  <si>
    <t xml:space="preserve">Luna </t>
  </si>
  <si>
    <t xml:space="preserve">McKinley </t>
  </si>
  <si>
    <t xml:space="preserve">Rio Arriba </t>
  </si>
  <si>
    <t xml:space="preserve">Lea </t>
  </si>
  <si>
    <t xml:space="preserve">Chaves </t>
  </si>
  <si>
    <t xml:space="preserve">Santa Fe </t>
  </si>
  <si>
    <t xml:space="preserve">Quay </t>
  </si>
  <si>
    <t xml:space="preserve">Bernalillo </t>
  </si>
  <si>
    <t xml:space="preserve">Valencia </t>
  </si>
  <si>
    <t xml:space="preserve">Saratoga </t>
  </si>
  <si>
    <t xml:space="preserve">Oswego </t>
  </si>
  <si>
    <t xml:space="preserve">Ulster </t>
  </si>
  <si>
    <t xml:space="preserve">St. Lawrence </t>
  </si>
  <si>
    <t xml:space="preserve">Dutchess </t>
  </si>
  <si>
    <t xml:space="preserve">Tompkins </t>
  </si>
  <si>
    <t xml:space="preserve">Albany </t>
  </si>
  <si>
    <t xml:space="preserve">Cayuga </t>
  </si>
  <si>
    <t xml:space="preserve">Herkimer </t>
  </si>
  <si>
    <t xml:space="preserve">Westchester </t>
  </si>
  <si>
    <t xml:space="preserve">Ontario </t>
  </si>
  <si>
    <t xml:space="preserve">Cortland </t>
  </si>
  <si>
    <t xml:space="preserve">Erie </t>
  </si>
  <si>
    <t xml:space="preserve">Orleans </t>
  </si>
  <si>
    <t xml:space="preserve">Cattaraugus </t>
  </si>
  <si>
    <t xml:space="preserve">Yates </t>
  </si>
  <si>
    <t xml:space="preserve">Tioga </t>
  </si>
  <si>
    <t xml:space="preserve">Schoharie </t>
  </si>
  <si>
    <t xml:space="preserve">Broome </t>
  </si>
  <si>
    <t xml:space="preserve">Rensselaer </t>
  </si>
  <si>
    <t xml:space="preserve">Seneca </t>
  </si>
  <si>
    <t xml:space="preserve">Queens </t>
  </si>
  <si>
    <t xml:space="preserve">Niagara </t>
  </si>
  <si>
    <t xml:space="preserve">Chemung </t>
  </si>
  <si>
    <t xml:space="preserve">Wyoming </t>
  </si>
  <si>
    <t xml:space="preserve">New York </t>
  </si>
  <si>
    <t xml:space="preserve">Onondaga </t>
  </si>
  <si>
    <t xml:space="preserve">Chenango </t>
  </si>
  <si>
    <t xml:space="preserve">Rockland </t>
  </si>
  <si>
    <t xml:space="preserve">Schenectady </t>
  </si>
  <si>
    <t xml:space="preserve">Bronx </t>
  </si>
  <si>
    <t xml:space="preserve">Alamance </t>
  </si>
  <si>
    <t xml:space="preserve">Davidson </t>
  </si>
  <si>
    <t xml:space="preserve">Robeson </t>
  </si>
  <si>
    <t xml:space="preserve">Durham </t>
  </si>
  <si>
    <t xml:space="preserve">Person </t>
  </si>
  <si>
    <t xml:space="preserve">Northampton </t>
  </si>
  <si>
    <t xml:space="preserve">Beaufort </t>
  </si>
  <si>
    <t xml:space="preserve">Hoke </t>
  </si>
  <si>
    <t xml:space="preserve">Cabarrus </t>
  </si>
  <si>
    <t xml:space="preserve">Stokes </t>
  </si>
  <si>
    <t xml:space="preserve">Carteret </t>
  </si>
  <si>
    <t xml:space="preserve">Alleghany </t>
  </si>
  <si>
    <t xml:space="preserve">Pasquotank </t>
  </si>
  <si>
    <t xml:space="preserve">Halifax </t>
  </si>
  <si>
    <t xml:space="preserve">Sampson </t>
  </si>
  <si>
    <t xml:space="preserve">Watauga </t>
  </si>
  <si>
    <t xml:space="preserve">Swain </t>
  </si>
  <si>
    <t xml:space="preserve">Avery </t>
  </si>
  <si>
    <t xml:space="preserve">Moore </t>
  </si>
  <si>
    <t xml:space="preserve">Granville </t>
  </si>
  <si>
    <t xml:space="preserve">Pamlico </t>
  </si>
  <si>
    <t xml:space="preserve">Caswell </t>
  </si>
  <si>
    <t xml:space="preserve">Lenoir </t>
  </si>
  <si>
    <t xml:space="preserve">Gates </t>
  </si>
  <si>
    <t xml:space="preserve">Rutherford </t>
  </si>
  <si>
    <t xml:space="preserve">Anson </t>
  </si>
  <si>
    <t xml:space="preserve">Craven </t>
  </si>
  <si>
    <t xml:space="preserve">Duplin </t>
  </si>
  <si>
    <t xml:space="preserve">Haywood </t>
  </si>
  <si>
    <t xml:space="preserve">Guilford </t>
  </si>
  <si>
    <t xml:space="preserve">Iredell </t>
  </si>
  <si>
    <t xml:space="preserve">Hertford </t>
  </si>
  <si>
    <t xml:space="preserve">Harnett </t>
  </si>
  <si>
    <t xml:space="preserve">Bladen </t>
  </si>
  <si>
    <t xml:space="preserve">Catawba </t>
  </si>
  <si>
    <t xml:space="preserve">Tyrrell </t>
  </si>
  <si>
    <t xml:space="preserve">Perquimans </t>
  </si>
  <si>
    <t xml:space="preserve">Hyde </t>
  </si>
  <si>
    <t xml:space="preserve">Gaston </t>
  </si>
  <si>
    <t xml:space="preserve">Johnston </t>
  </si>
  <si>
    <t xml:space="preserve">Bertie </t>
  </si>
  <si>
    <t xml:space="preserve">Stanly </t>
  </si>
  <si>
    <t xml:space="preserve">New Hanover </t>
  </si>
  <si>
    <t xml:space="preserve">Pitt </t>
  </si>
  <si>
    <t xml:space="preserve">Pender </t>
  </si>
  <si>
    <t xml:space="preserve">Onslow </t>
  </si>
  <si>
    <t xml:space="preserve">Edgecombe </t>
  </si>
  <si>
    <t xml:space="preserve">Mecklenburg </t>
  </si>
  <si>
    <t xml:space="preserve">Yancey </t>
  </si>
  <si>
    <t xml:space="preserve">Yadkin </t>
  </si>
  <si>
    <t xml:space="preserve">Davie </t>
  </si>
  <si>
    <t xml:space="preserve">McDowell </t>
  </si>
  <si>
    <t xml:space="preserve">Wake </t>
  </si>
  <si>
    <t xml:space="preserve">Currituck </t>
  </si>
  <si>
    <t xml:space="preserve">Chowan </t>
  </si>
  <si>
    <t xml:space="preserve">Buncombe </t>
  </si>
  <si>
    <t xml:space="preserve">Nash </t>
  </si>
  <si>
    <t xml:space="preserve">Ashe </t>
  </si>
  <si>
    <t xml:space="preserve">Brunswick </t>
  </si>
  <si>
    <t xml:space="preserve">Vance </t>
  </si>
  <si>
    <t xml:space="preserve">Transylvania </t>
  </si>
  <si>
    <t xml:space="preserve">Surry </t>
  </si>
  <si>
    <t xml:space="preserve">Dare </t>
  </si>
  <si>
    <t xml:space="preserve">Columbus </t>
  </si>
  <si>
    <t xml:space="preserve">Walsh </t>
  </si>
  <si>
    <t xml:space="preserve">Sargent </t>
  </si>
  <si>
    <t xml:space="preserve">Grand Forks </t>
  </si>
  <si>
    <t xml:space="preserve">Dickey </t>
  </si>
  <si>
    <t xml:space="preserve">Barnes </t>
  </si>
  <si>
    <t xml:space="preserve">Burleigh </t>
  </si>
  <si>
    <t xml:space="preserve">Ward </t>
  </si>
  <si>
    <t xml:space="preserve">Bottineau </t>
  </si>
  <si>
    <t xml:space="preserve">Benson </t>
  </si>
  <si>
    <t xml:space="preserve">Bowman </t>
  </si>
  <si>
    <t xml:space="preserve">Emmons </t>
  </si>
  <si>
    <t xml:space="preserve">Traill </t>
  </si>
  <si>
    <t xml:space="preserve">LaMoure </t>
  </si>
  <si>
    <t xml:space="preserve">Kidder </t>
  </si>
  <si>
    <t xml:space="preserve">Griggs </t>
  </si>
  <si>
    <t xml:space="preserve">Slope </t>
  </si>
  <si>
    <t xml:space="preserve">Divide </t>
  </si>
  <si>
    <t xml:space="preserve">Cavalier </t>
  </si>
  <si>
    <t xml:space="preserve">Williams </t>
  </si>
  <si>
    <t xml:space="preserve">Billings </t>
  </si>
  <si>
    <t xml:space="preserve">Mountrail </t>
  </si>
  <si>
    <t xml:space="preserve">Foster </t>
  </si>
  <si>
    <t xml:space="preserve">Pembina </t>
  </si>
  <si>
    <t xml:space="preserve">McKenzie </t>
  </si>
  <si>
    <t xml:space="preserve">Ransom </t>
  </si>
  <si>
    <t xml:space="preserve">Towner </t>
  </si>
  <si>
    <t xml:space="preserve">Stutsman </t>
  </si>
  <si>
    <t xml:space="preserve">Oliver </t>
  </si>
  <si>
    <t xml:space="preserve">Dunn </t>
  </si>
  <si>
    <t xml:space="preserve">Rolette </t>
  </si>
  <si>
    <t xml:space="preserve">Hettinger </t>
  </si>
  <si>
    <t xml:space="preserve">Portage </t>
  </si>
  <si>
    <t xml:space="preserve">Scioto </t>
  </si>
  <si>
    <t xml:space="preserve">Vinton </t>
  </si>
  <si>
    <t xml:space="preserve">Trumbull </t>
  </si>
  <si>
    <t xml:space="preserve">Guernsey </t>
  </si>
  <si>
    <t xml:space="preserve">Van Wert </t>
  </si>
  <si>
    <t xml:space="preserve">Pickaway </t>
  </si>
  <si>
    <t xml:space="preserve">Muskingum </t>
  </si>
  <si>
    <t xml:space="preserve">Hocking </t>
  </si>
  <si>
    <t xml:space="preserve">Darke </t>
  </si>
  <si>
    <t xml:space="preserve">Ashland </t>
  </si>
  <si>
    <t xml:space="preserve">Ashtabula </t>
  </si>
  <si>
    <t xml:space="preserve">Preble </t>
  </si>
  <si>
    <t xml:space="preserve">Mahoning </t>
  </si>
  <si>
    <t xml:space="preserve">Tuscarawas </t>
  </si>
  <si>
    <t xml:space="preserve">Highland </t>
  </si>
  <si>
    <t xml:space="preserve">Morrow </t>
  </si>
  <si>
    <t xml:space="preserve">Lorain </t>
  </si>
  <si>
    <t xml:space="preserve">Defiance </t>
  </si>
  <si>
    <t xml:space="preserve">Athens </t>
  </si>
  <si>
    <t xml:space="preserve">Sandusky </t>
  </si>
  <si>
    <t xml:space="preserve">Auglaize </t>
  </si>
  <si>
    <t xml:space="preserve">Geauga </t>
  </si>
  <si>
    <t xml:space="preserve">Columbiana </t>
  </si>
  <si>
    <t xml:space="preserve">Belmont </t>
  </si>
  <si>
    <t xml:space="preserve">Ross </t>
  </si>
  <si>
    <t xml:space="preserve">Clermont </t>
  </si>
  <si>
    <t xml:space="preserve">Meigs </t>
  </si>
  <si>
    <t xml:space="preserve">Wood </t>
  </si>
  <si>
    <t xml:space="preserve">Cuyahoga </t>
  </si>
  <si>
    <t xml:space="preserve">Licking </t>
  </si>
  <si>
    <t xml:space="preserve">Medina </t>
  </si>
  <si>
    <t xml:space="preserve">Gallia </t>
  </si>
  <si>
    <t xml:space="preserve">Coshocton </t>
  </si>
  <si>
    <t xml:space="preserve">Wyandot </t>
  </si>
  <si>
    <t xml:space="preserve">Sequoyah </t>
  </si>
  <si>
    <t xml:space="preserve">Canadian </t>
  </si>
  <si>
    <t xml:space="preserve">Alfalfa </t>
  </si>
  <si>
    <t xml:space="preserve">Hughes </t>
  </si>
  <si>
    <t xml:space="preserve">Muskogee </t>
  </si>
  <si>
    <t xml:space="preserve">Rogers </t>
  </si>
  <si>
    <t xml:space="preserve">Caddo </t>
  </si>
  <si>
    <t xml:space="preserve">Mayes </t>
  </si>
  <si>
    <t xml:space="preserve">Coal </t>
  </si>
  <si>
    <t xml:space="preserve">Greer </t>
  </si>
  <si>
    <t xml:space="preserve">Cotton </t>
  </si>
  <si>
    <t xml:space="preserve">McCurtain </t>
  </si>
  <si>
    <t xml:space="preserve">Atoka </t>
  </si>
  <si>
    <t xml:space="preserve">Okmulgee </t>
  </si>
  <si>
    <t xml:space="preserve">Woods </t>
  </si>
  <si>
    <t xml:space="preserve">Harmon </t>
  </si>
  <si>
    <t xml:space="preserve">Kay </t>
  </si>
  <si>
    <t xml:space="preserve">Creek </t>
  </si>
  <si>
    <t xml:space="preserve">Love </t>
  </si>
  <si>
    <t xml:space="preserve">Washita </t>
  </si>
  <si>
    <t xml:space="preserve">Major </t>
  </si>
  <si>
    <t xml:space="preserve">Oklahoma </t>
  </si>
  <si>
    <t xml:space="preserve">Pushmataha </t>
  </si>
  <si>
    <t xml:space="preserve">Wagoner </t>
  </si>
  <si>
    <t xml:space="preserve">Beckham </t>
  </si>
  <si>
    <t xml:space="preserve">Garvin </t>
  </si>
  <si>
    <t xml:space="preserve">Craig </t>
  </si>
  <si>
    <t xml:space="preserve">Tillman </t>
  </si>
  <si>
    <t xml:space="preserve">Pittsburg </t>
  </si>
  <si>
    <t xml:space="preserve">Okfuskee </t>
  </si>
  <si>
    <t xml:space="preserve">McClain </t>
  </si>
  <si>
    <t xml:space="preserve">Le Flore </t>
  </si>
  <si>
    <t xml:space="preserve">Beaver </t>
  </si>
  <si>
    <t xml:space="preserve">Dewey </t>
  </si>
  <si>
    <t xml:space="preserve">Roger Mills </t>
  </si>
  <si>
    <t xml:space="preserve">Latimer </t>
  </si>
  <si>
    <t xml:space="preserve">Woodward </t>
  </si>
  <si>
    <t xml:space="preserve">Tulsa </t>
  </si>
  <si>
    <t xml:space="preserve">Kingfisher </t>
  </si>
  <si>
    <t xml:space="preserve">Nowata </t>
  </si>
  <si>
    <t xml:space="preserve">Payne </t>
  </si>
  <si>
    <t xml:space="preserve">Cimarron </t>
  </si>
  <si>
    <t xml:space="preserve">Wallowa </t>
  </si>
  <si>
    <t xml:space="preserve">Crook </t>
  </si>
  <si>
    <t xml:space="preserve">Clackamas </t>
  </si>
  <si>
    <t xml:space="preserve">Clatsop </t>
  </si>
  <si>
    <t xml:space="preserve">Klamath </t>
  </si>
  <si>
    <t xml:space="preserve">Multnomah </t>
  </si>
  <si>
    <t xml:space="preserve">Malheur </t>
  </si>
  <si>
    <t xml:space="preserve">Tillamook </t>
  </si>
  <si>
    <t xml:space="preserve">Hood River </t>
  </si>
  <si>
    <t xml:space="preserve">Harney </t>
  </si>
  <si>
    <t xml:space="preserve">Josephine </t>
  </si>
  <si>
    <t xml:space="preserve">Gilliam </t>
  </si>
  <si>
    <t xml:space="preserve">Deschutes </t>
  </si>
  <si>
    <t xml:space="preserve">Wasco </t>
  </si>
  <si>
    <t xml:space="preserve">Yamhill </t>
  </si>
  <si>
    <t xml:space="preserve">Umatilla </t>
  </si>
  <si>
    <t xml:space="preserve">Forest </t>
  </si>
  <si>
    <t xml:space="preserve">Dauphin </t>
  </si>
  <si>
    <t xml:space="preserve">Snyder </t>
  </si>
  <si>
    <t xml:space="preserve">Clarion </t>
  </si>
  <si>
    <t xml:space="preserve">Clearfield </t>
  </si>
  <si>
    <t xml:space="preserve">Indiana </t>
  </si>
  <si>
    <t xml:space="preserve">Cameron </t>
  </si>
  <si>
    <t xml:space="preserve">Philadelphia </t>
  </si>
  <si>
    <t xml:space="preserve">Huntingdon </t>
  </si>
  <si>
    <t xml:space="preserve">Bedford </t>
  </si>
  <si>
    <t xml:space="preserve">Berks </t>
  </si>
  <si>
    <t xml:space="preserve">Schuylkill </t>
  </si>
  <si>
    <t xml:space="preserve">Northumberland </t>
  </si>
  <si>
    <t xml:space="preserve">Cambria </t>
  </si>
  <si>
    <t xml:space="preserve">Lackawanna </t>
  </si>
  <si>
    <t xml:space="preserve">Chester </t>
  </si>
  <si>
    <t xml:space="preserve">Blair </t>
  </si>
  <si>
    <t xml:space="preserve">Juniata </t>
  </si>
  <si>
    <t xml:space="preserve">McKean </t>
  </si>
  <si>
    <t xml:space="preserve">Mifflin </t>
  </si>
  <si>
    <t xml:space="preserve">Montour </t>
  </si>
  <si>
    <t xml:space="preserve">Lehigh </t>
  </si>
  <si>
    <t xml:space="preserve">Luzerne </t>
  </si>
  <si>
    <t xml:space="preserve">Potter </t>
  </si>
  <si>
    <t xml:space="preserve">Allegheny </t>
  </si>
  <si>
    <t xml:space="preserve">Bucks </t>
  </si>
  <si>
    <t xml:space="preserve">Lycoming </t>
  </si>
  <si>
    <t xml:space="preserve">Lebanon </t>
  </si>
  <si>
    <t xml:space="preserve">Centre </t>
  </si>
  <si>
    <t xml:space="preserve">Susquehanna </t>
  </si>
  <si>
    <t xml:space="preserve">Venango </t>
  </si>
  <si>
    <t xml:space="preserve">Armstrong </t>
  </si>
  <si>
    <t xml:space="preserve">Westmoreland </t>
  </si>
  <si>
    <t xml:space="preserve">Providence </t>
  </si>
  <si>
    <t xml:space="preserve">Newport </t>
  </si>
  <si>
    <t xml:space="preserve">Saluda </t>
  </si>
  <si>
    <t xml:space="preserve">Williamsburg </t>
  </si>
  <si>
    <t xml:space="preserve">Berkeley </t>
  </si>
  <si>
    <t xml:space="preserve">Marlboro </t>
  </si>
  <si>
    <t xml:space="preserve">Bamberg </t>
  </si>
  <si>
    <t xml:space="preserve">Darlington </t>
  </si>
  <si>
    <t xml:space="preserve">Aiken </t>
  </si>
  <si>
    <t xml:space="preserve">Newberry </t>
  </si>
  <si>
    <t xml:space="preserve">Lexington </t>
  </si>
  <si>
    <t xml:space="preserve">Kershaw </t>
  </si>
  <si>
    <t xml:space="preserve">Greenville </t>
  </si>
  <si>
    <t xml:space="preserve">Florence </t>
  </si>
  <si>
    <t xml:space="preserve">Orangeburg </t>
  </si>
  <si>
    <t xml:space="preserve">Spartanburg </t>
  </si>
  <si>
    <t xml:space="preserve">Charleston </t>
  </si>
  <si>
    <t xml:space="preserve">Edgefield </t>
  </si>
  <si>
    <t xml:space="preserve">Colleton </t>
  </si>
  <si>
    <t xml:space="preserve">Hampton </t>
  </si>
  <si>
    <t xml:space="preserve">Abbeville </t>
  </si>
  <si>
    <t xml:space="preserve">Horry </t>
  </si>
  <si>
    <t xml:space="preserve">Allendale </t>
  </si>
  <si>
    <t xml:space="preserve">Clarendon </t>
  </si>
  <si>
    <t xml:space="preserve">Dillon </t>
  </si>
  <si>
    <t xml:space="preserve">McCormick </t>
  </si>
  <si>
    <t xml:space="preserve">Barnwell </t>
  </si>
  <si>
    <t xml:space="preserve">Georgetown </t>
  </si>
  <si>
    <t xml:space="preserve">Chesterfield </t>
  </si>
  <si>
    <t xml:space="preserve">Minnehaha </t>
  </si>
  <si>
    <t xml:space="preserve">Hutchinson </t>
  </si>
  <si>
    <t xml:space="preserve">Moody </t>
  </si>
  <si>
    <t xml:space="preserve">Miner </t>
  </si>
  <si>
    <t xml:space="preserve">Jerauld </t>
  </si>
  <si>
    <t xml:space="preserve">McCook </t>
  </si>
  <si>
    <t xml:space="preserve">Ziebach </t>
  </si>
  <si>
    <t xml:space="preserve">Brule </t>
  </si>
  <si>
    <t xml:space="preserve">Sully </t>
  </si>
  <si>
    <t xml:space="preserve">Walworth </t>
  </si>
  <si>
    <t xml:space="preserve">Kingsbury </t>
  </si>
  <si>
    <t xml:space="preserve">Haakon </t>
  </si>
  <si>
    <t xml:space="preserve">Hanson </t>
  </si>
  <si>
    <t xml:space="preserve">Yankton </t>
  </si>
  <si>
    <t xml:space="preserve">Lyman </t>
  </si>
  <si>
    <t xml:space="preserve">Beadle </t>
  </si>
  <si>
    <t xml:space="preserve">Codington </t>
  </si>
  <si>
    <t xml:space="preserve">Bon Homme </t>
  </si>
  <si>
    <t xml:space="preserve">Bennett </t>
  </si>
  <si>
    <t xml:space="preserve">Roberts </t>
  </si>
  <si>
    <t xml:space="preserve">Davison </t>
  </si>
  <si>
    <t xml:space="preserve">Stanley </t>
  </si>
  <si>
    <t xml:space="preserve">Aurora </t>
  </si>
  <si>
    <t xml:space="preserve">Brookings </t>
  </si>
  <si>
    <t xml:space="preserve">Mellette </t>
  </si>
  <si>
    <t xml:space="preserve">Fall River </t>
  </si>
  <si>
    <t xml:space="preserve">Hamlin </t>
  </si>
  <si>
    <t xml:space="preserve">Edmunds </t>
  </si>
  <si>
    <t xml:space="preserve">Hand </t>
  </si>
  <si>
    <t xml:space="preserve">Spink </t>
  </si>
  <si>
    <t xml:space="preserve">Faulk </t>
  </si>
  <si>
    <t xml:space="preserve">Oglala Lakota </t>
  </si>
  <si>
    <t xml:space="preserve">Charles Mix </t>
  </si>
  <si>
    <t xml:space="preserve">Day </t>
  </si>
  <si>
    <t xml:space="preserve">Tripp </t>
  </si>
  <si>
    <t xml:space="preserve">Sanborn </t>
  </si>
  <si>
    <t xml:space="preserve">Corson </t>
  </si>
  <si>
    <t xml:space="preserve">Gregory </t>
  </si>
  <si>
    <t xml:space="preserve">Trousdale </t>
  </si>
  <si>
    <t xml:space="preserve">Loudon </t>
  </si>
  <si>
    <t xml:space="preserve">Hawkins </t>
  </si>
  <si>
    <t xml:space="preserve">Hardeman </t>
  </si>
  <si>
    <t xml:space="preserve">McMinn </t>
  </si>
  <si>
    <t xml:space="preserve">Giles </t>
  </si>
  <si>
    <t xml:space="preserve">Sequatchie </t>
  </si>
  <si>
    <t xml:space="preserve">Roane </t>
  </si>
  <si>
    <t xml:space="preserve">Dickson </t>
  </si>
  <si>
    <t xml:space="preserve">Unicoi </t>
  </si>
  <si>
    <t xml:space="preserve">Cocke </t>
  </si>
  <si>
    <t xml:space="preserve">Rhea </t>
  </si>
  <si>
    <t xml:space="preserve">Overton </t>
  </si>
  <si>
    <t xml:space="preserve">Obion </t>
  </si>
  <si>
    <t xml:space="preserve">Grainger </t>
  </si>
  <si>
    <t xml:space="preserve">Bledsoe </t>
  </si>
  <si>
    <t xml:space="preserve">Weakley </t>
  </si>
  <si>
    <t xml:space="preserve">McNairy </t>
  </si>
  <si>
    <t xml:space="preserve">Fentress </t>
  </si>
  <si>
    <t xml:space="preserve">Pickett </t>
  </si>
  <si>
    <t xml:space="preserve">Cannon </t>
  </si>
  <si>
    <t xml:space="preserve">Crockett </t>
  </si>
  <si>
    <t xml:space="preserve">Cheatham </t>
  </si>
  <si>
    <t xml:space="preserve">Dyer </t>
  </si>
  <si>
    <t xml:space="preserve">Maury </t>
  </si>
  <si>
    <t xml:space="preserve">Hamblen </t>
  </si>
  <si>
    <t xml:space="preserve">Gonzales </t>
  </si>
  <si>
    <t xml:space="preserve">Kerr </t>
  </si>
  <si>
    <t xml:space="preserve">Refugio </t>
  </si>
  <si>
    <t xml:space="preserve">Jim Hogg </t>
  </si>
  <si>
    <t xml:space="preserve">Dimmit </t>
  </si>
  <si>
    <t xml:space="preserve">Nolan </t>
  </si>
  <si>
    <t xml:space="preserve">Brazos </t>
  </si>
  <si>
    <t xml:space="preserve">Bandera </t>
  </si>
  <si>
    <t xml:space="preserve">Schleicher </t>
  </si>
  <si>
    <t xml:space="preserve">Crosby </t>
  </si>
  <si>
    <t xml:space="preserve">Zavala </t>
  </si>
  <si>
    <t xml:space="preserve">Rockwall </t>
  </si>
  <si>
    <t xml:space="preserve">Eastland </t>
  </si>
  <si>
    <t xml:space="preserve">DeWitt </t>
  </si>
  <si>
    <t xml:space="preserve">Angelina </t>
  </si>
  <si>
    <t xml:space="preserve">McLennan </t>
  </si>
  <si>
    <t xml:space="preserve">Stonewall </t>
  </si>
  <si>
    <t xml:space="preserve">McMullen </t>
  </si>
  <si>
    <t xml:space="preserve">Sutton </t>
  </si>
  <si>
    <t xml:space="preserve">Fort Bend </t>
  </si>
  <si>
    <t xml:space="preserve">Parker </t>
  </si>
  <si>
    <t xml:space="preserve">Kinney </t>
  </si>
  <si>
    <t xml:space="preserve">Briscoe </t>
  </si>
  <si>
    <t xml:space="preserve">Reagan </t>
  </si>
  <si>
    <t xml:space="preserve">Coleman </t>
  </si>
  <si>
    <t xml:space="preserve">Ochiltree </t>
  </si>
  <si>
    <t xml:space="preserve">Crane </t>
  </si>
  <si>
    <t xml:space="preserve">Lynn </t>
  </si>
  <si>
    <t xml:space="preserve">Sabine </t>
  </si>
  <si>
    <t xml:space="preserve">Bexar </t>
  </si>
  <si>
    <t xml:space="preserve">Upton </t>
  </si>
  <si>
    <t xml:space="preserve">Erath </t>
  </si>
  <si>
    <t xml:space="preserve">Randall </t>
  </si>
  <si>
    <t xml:space="preserve">Rusk </t>
  </si>
  <si>
    <t xml:space="preserve">Coryell </t>
  </si>
  <si>
    <t xml:space="preserve">Comal </t>
  </si>
  <si>
    <t xml:space="preserve">Aransas </t>
  </si>
  <si>
    <t xml:space="preserve">Jack </t>
  </si>
  <si>
    <t xml:space="preserve">Hemphill </t>
  </si>
  <si>
    <t xml:space="preserve">Shackelford </t>
  </si>
  <si>
    <t xml:space="preserve">San Jacinto </t>
  </si>
  <si>
    <t xml:space="preserve">Wharton </t>
  </si>
  <si>
    <t xml:space="preserve">Karnes </t>
  </si>
  <si>
    <t xml:space="preserve">Kaufman </t>
  </si>
  <si>
    <t xml:space="preserve">Waller </t>
  </si>
  <si>
    <t xml:space="preserve">Maverick </t>
  </si>
  <si>
    <t xml:space="preserve">Kleberg </t>
  </si>
  <si>
    <t xml:space="preserve">Gaines </t>
  </si>
  <si>
    <t xml:space="preserve">Bowie </t>
  </si>
  <si>
    <t xml:space="preserve">Andrews </t>
  </si>
  <si>
    <t xml:space="preserve">Garza </t>
  </si>
  <si>
    <t xml:space="preserve">Parmer </t>
  </si>
  <si>
    <t xml:space="preserve">Titus </t>
  </si>
  <si>
    <t xml:space="preserve">Terry </t>
  </si>
  <si>
    <t xml:space="preserve">Foard </t>
  </si>
  <si>
    <t xml:space="preserve">Real </t>
  </si>
  <si>
    <t xml:space="preserve">Carson </t>
  </si>
  <si>
    <t xml:space="preserve">Hays </t>
  </si>
  <si>
    <t xml:space="preserve">Motley </t>
  </si>
  <si>
    <t xml:space="preserve">Victoria </t>
  </si>
  <si>
    <t xml:space="preserve">Tyler </t>
  </si>
  <si>
    <t xml:space="preserve">Falls </t>
  </si>
  <si>
    <t xml:space="preserve">Presidio </t>
  </si>
  <si>
    <t xml:space="preserve">Willacy </t>
  </si>
  <si>
    <t xml:space="preserve">Lubbock </t>
  </si>
  <si>
    <t xml:space="preserve">Galveston </t>
  </si>
  <si>
    <t xml:space="preserve">Pecos </t>
  </si>
  <si>
    <t xml:space="preserve">Nacogdoches </t>
  </si>
  <si>
    <t xml:space="preserve">Tarrant </t>
  </si>
  <si>
    <t xml:space="preserve">Swisher </t>
  </si>
  <si>
    <t xml:space="preserve">Sterling </t>
  </si>
  <si>
    <t xml:space="preserve">Winkler </t>
  </si>
  <si>
    <t xml:space="preserve">Frio </t>
  </si>
  <si>
    <t xml:space="preserve">Lipscomb </t>
  </si>
  <si>
    <t xml:space="preserve">Collingsworth </t>
  </si>
  <si>
    <t xml:space="preserve">Colorado </t>
  </si>
  <si>
    <t xml:space="preserve">Wise </t>
  </si>
  <si>
    <t xml:space="preserve">Glasscock </t>
  </si>
  <si>
    <t xml:space="preserve">Burnet </t>
  </si>
  <si>
    <t xml:space="preserve">Hudspeth </t>
  </si>
  <si>
    <t xml:space="preserve">Cooke </t>
  </si>
  <si>
    <t xml:space="preserve">Cochran </t>
  </si>
  <si>
    <t xml:space="preserve">Van Zandt </t>
  </si>
  <si>
    <t xml:space="preserve">Donley </t>
  </si>
  <si>
    <t xml:space="preserve">Grimes </t>
  </si>
  <si>
    <t xml:space="preserve">Irion </t>
  </si>
  <si>
    <t xml:space="preserve">Navarro </t>
  </si>
  <si>
    <t xml:space="preserve">Dallam </t>
  </si>
  <si>
    <t xml:space="preserve">Hunt </t>
  </si>
  <si>
    <t xml:space="preserve">Childress </t>
  </si>
  <si>
    <t xml:space="preserve">Montague </t>
  </si>
  <si>
    <t xml:space="preserve">Fisher </t>
  </si>
  <si>
    <t xml:space="preserve">Concho </t>
  </si>
  <si>
    <t xml:space="preserve">Coke </t>
  </si>
  <si>
    <t xml:space="preserve">Cottle </t>
  </si>
  <si>
    <t xml:space="preserve">Young </t>
  </si>
  <si>
    <t xml:space="preserve">Hood </t>
  </si>
  <si>
    <t xml:space="preserve">Archer </t>
  </si>
  <si>
    <t xml:space="preserve">Baylor </t>
  </si>
  <si>
    <t xml:space="preserve">San Augustine </t>
  </si>
  <si>
    <t xml:space="preserve">Milam </t>
  </si>
  <si>
    <t xml:space="preserve">Reeves </t>
  </si>
  <si>
    <t xml:space="preserve">Nueces </t>
  </si>
  <si>
    <t xml:space="preserve">Camp </t>
  </si>
  <si>
    <t xml:space="preserve">Freestone </t>
  </si>
  <si>
    <t xml:space="preserve">Runnels </t>
  </si>
  <si>
    <t xml:space="preserve">Deaf Smith </t>
  </si>
  <si>
    <t xml:space="preserve">Hansford </t>
  </si>
  <si>
    <t xml:space="preserve">Collin </t>
  </si>
  <si>
    <t xml:space="preserve">Brazoria </t>
  </si>
  <si>
    <t xml:space="preserve">Throckmorton </t>
  </si>
  <si>
    <t xml:space="preserve">Bastrop </t>
  </si>
  <si>
    <t xml:space="preserve">Scurry </t>
  </si>
  <si>
    <t xml:space="preserve">Ector </t>
  </si>
  <si>
    <t xml:space="preserve">Denton </t>
  </si>
  <si>
    <t xml:space="preserve">Red River </t>
  </si>
  <si>
    <t xml:space="preserve">Matagorda </t>
  </si>
  <si>
    <t xml:space="preserve">Palo Pinto </t>
  </si>
  <si>
    <t xml:space="preserve">Live Oak </t>
  </si>
  <si>
    <t xml:space="preserve">Uvalde </t>
  </si>
  <si>
    <t xml:space="preserve">Bailey </t>
  </si>
  <si>
    <t xml:space="preserve">Culberson </t>
  </si>
  <si>
    <t xml:space="preserve">Atascosa </t>
  </si>
  <si>
    <t xml:space="preserve">Starr </t>
  </si>
  <si>
    <t xml:space="preserve">Kimble </t>
  </si>
  <si>
    <t xml:space="preserve">McCulloch </t>
  </si>
  <si>
    <t xml:space="preserve">Loving </t>
  </si>
  <si>
    <t xml:space="preserve">Dickens </t>
  </si>
  <si>
    <t xml:space="preserve">La Salle </t>
  </si>
  <si>
    <t xml:space="preserve">Lamb </t>
  </si>
  <si>
    <t xml:space="preserve">Austin </t>
  </si>
  <si>
    <t xml:space="preserve">Val Verde </t>
  </si>
  <si>
    <t xml:space="preserve">Gillespie </t>
  </si>
  <si>
    <t xml:space="preserve">King </t>
  </si>
  <si>
    <t xml:space="preserve">Tom Green </t>
  </si>
  <si>
    <t xml:space="preserve">Yoakum </t>
  </si>
  <si>
    <t xml:space="preserve">Somervell </t>
  </si>
  <si>
    <t xml:space="preserve">Kenedy </t>
  </si>
  <si>
    <t xml:space="preserve">Borden </t>
  </si>
  <si>
    <t xml:space="preserve">San Saba </t>
  </si>
  <si>
    <t xml:space="preserve">Burleson </t>
  </si>
  <si>
    <t xml:space="preserve">Bee </t>
  </si>
  <si>
    <t xml:space="preserve">Castro </t>
  </si>
  <si>
    <t xml:space="preserve">Brewster </t>
  </si>
  <si>
    <t xml:space="preserve">Gregg </t>
  </si>
  <si>
    <t xml:space="preserve">Wilbarger </t>
  </si>
  <si>
    <t xml:space="preserve">Lavaca </t>
  </si>
  <si>
    <t xml:space="preserve">Bosque </t>
  </si>
  <si>
    <t xml:space="preserve">Goliad </t>
  </si>
  <si>
    <t xml:space="preserve">Callahan </t>
  </si>
  <si>
    <t xml:space="preserve">Rains </t>
  </si>
  <si>
    <t xml:space="preserve">Lampasas </t>
  </si>
  <si>
    <t xml:space="preserve">Upshur </t>
  </si>
  <si>
    <t xml:space="preserve">San Patricio </t>
  </si>
  <si>
    <t xml:space="preserve">Webb </t>
  </si>
  <si>
    <t xml:space="preserve">Blanco </t>
  </si>
  <si>
    <t xml:space="preserve">Hockley </t>
  </si>
  <si>
    <t xml:space="preserve">Llano </t>
  </si>
  <si>
    <t xml:space="preserve">Hartley </t>
  </si>
  <si>
    <t xml:space="preserve">Jim Wells </t>
  </si>
  <si>
    <t xml:space="preserve">Zapata </t>
  </si>
  <si>
    <t xml:space="preserve">Travis </t>
  </si>
  <si>
    <t xml:space="preserve">Rich </t>
  </si>
  <si>
    <t xml:space="preserve">Cache </t>
  </si>
  <si>
    <t xml:space="preserve">Duchesne </t>
  </si>
  <si>
    <t xml:space="preserve">Box Elder </t>
  </si>
  <si>
    <t xml:space="preserve">Millard </t>
  </si>
  <si>
    <t xml:space="preserve">Weber </t>
  </si>
  <si>
    <t xml:space="preserve">Salt Lake </t>
  </si>
  <si>
    <t xml:space="preserve">Piute </t>
  </si>
  <si>
    <t xml:space="preserve">Emery </t>
  </si>
  <si>
    <t xml:space="preserve">Daggett </t>
  </si>
  <si>
    <t xml:space="preserve">Uintah </t>
  </si>
  <si>
    <t xml:space="preserve">Utah </t>
  </si>
  <si>
    <t xml:space="preserve">Juab </t>
  </si>
  <si>
    <t xml:space="preserve">Sanpete </t>
  </si>
  <si>
    <t xml:space="preserve">Wasatch </t>
  </si>
  <si>
    <t xml:space="preserve">Tooele </t>
  </si>
  <si>
    <t xml:space="preserve">Rutland </t>
  </si>
  <si>
    <t xml:space="preserve">Lamoille </t>
  </si>
  <si>
    <t xml:space="preserve">Caledonia </t>
  </si>
  <si>
    <t xml:space="preserve">Bennington </t>
  </si>
  <si>
    <t xml:space="preserve">Grand Isle </t>
  </si>
  <si>
    <t xml:space="preserve">Chittenden </t>
  </si>
  <si>
    <t xml:space="preserve">Windsor </t>
  </si>
  <si>
    <t xml:space="preserve">Addison </t>
  </si>
  <si>
    <t xml:space="preserve">James City </t>
  </si>
  <si>
    <t xml:space="preserve">Hanover </t>
  </si>
  <si>
    <t xml:space="preserve">King and Queen </t>
  </si>
  <si>
    <t xml:space="preserve">Rappahannock </t>
  </si>
  <si>
    <t xml:space="preserve">Amherst </t>
  </si>
  <si>
    <t xml:space="preserve">Buckingham </t>
  </si>
  <si>
    <t xml:space="preserve">Powhatan </t>
  </si>
  <si>
    <t xml:space="preserve">Goochland </t>
  </si>
  <si>
    <t xml:space="preserve">Patrick </t>
  </si>
  <si>
    <t xml:space="preserve">King William </t>
  </si>
  <si>
    <t xml:space="preserve">Lunenburg </t>
  </si>
  <si>
    <t xml:space="preserve">Isle of Wight </t>
  </si>
  <si>
    <t xml:space="preserve">Fauquier </t>
  </si>
  <si>
    <t xml:space="preserve">Henrico </t>
  </si>
  <si>
    <t xml:space="preserve">New Kent </t>
  </si>
  <si>
    <t xml:space="preserve">Pittsylvania </t>
  </si>
  <si>
    <t xml:space="preserve">Wythe </t>
  </si>
  <si>
    <t xml:space="preserve">Prince William </t>
  </si>
  <si>
    <t xml:space="preserve">Charles City </t>
  </si>
  <si>
    <t xml:space="preserve">Arlington </t>
  </si>
  <si>
    <t xml:space="preserve">Smyth </t>
  </si>
  <si>
    <t xml:space="preserve">Roanoke </t>
  </si>
  <si>
    <t xml:space="preserve">Augusta </t>
  </si>
  <si>
    <t xml:space="preserve">Shenandoah </t>
  </si>
  <si>
    <t xml:space="preserve">Accomack </t>
  </si>
  <si>
    <t xml:space="preserve">Albemarle </t>
  </si>
  <si>
    <t xml:space="preserve">Greensville </t>
  </si>
  <si>
    <t xml:space="preserve">Dinwiddie </t>
  </si>
  <si>
    <t xml:space="preserve">Dickenson </t>
  </si>
  <si>
    <t xml:space="preserve">Amelia </t>
  </si>
  <si>
    <t xml:space="preserve">Botetourt </t>
  </si>
  <si>
    <t xml:space="preserve">Rockbridge </t>
  </si>
  <si>
    <t xml:space="preserve">Nottoway </t>
  </si>
  <si>
    <t xml:space="preserve">Appomattox </t>
  </si>
  <si>
    <t xml:space="preserve">Fluvanna </t>
  </si>
  <si>
    <t xml:space="preserve">Mathews </t>
  </si>
  <si>
    <t xml:space="preserve">King George </t>
  </si>
  <si>
    <t xml:space="preserve">Prince Edward </t>
  </si>
  <si>
    <t xml:space="preserve">Bland </t>
  </si>
  <si>
    <t xml:space="preserve">Southampton </t>
  </si>
  <si>
    <t xml:space="preserve">Fairfax </t>
  </si>
  <si>
    <t xml:space="preserve">Loudoun </t>
  </si>
  <si>
    <t xml:space="preserve">Culpeper </t>
  </si>
  <si>
    <t xml:space="preserve">Spotsylvania </t>
  </si>
  <si>
    <t xml:space="preserve">Prince George </t>
  </si>
  <si>
    <t xml:space="preserve">Wahkiakum </t>
  </si>
  <si>
    <t xml:space="preserve">Kittitas </t>
  </si>
  <si>
    <t xml:space="preserve">Snohomish </t>
  </si>
  <si>
    <t xml:space="preserve">Yakima </t>
  </si>
  <si>
    <t xml:space="preserve">Okanogan </t>
  </si>
  <si>
    <t xml:space="preserve">Spokane </t>
  </si>
  <si>
    <t xml:space="preserve">Island </t>
  </si>
  <si>
    <t xml:space="preserve">Clallam </t>
  </si>
  <si>
    <t xml:space="preserve">Pend Oreille </t>
  </si>
  <si>
    <t xml:space="preserve">Whatcom </t>
  </si>
  <si>
    <t xml:space="preserve">Chelan </t>
  </si>
  <si>
    <t xml:space="preserve">Asotin </t>
  </si>
  <si>
    <t xml:space="preserve">Ferry </t>
  </si>
  <si>
    <t xml:space="preserve">Pacific </t>
  </si>
  <si>
    <t xml:space="preserve">Klickitat </t>
  </si>
  <si>
    <t xml:space="preserve">Grays Harbor </t>
  </si>
  <si>
    <t xml:space="preserve">Cowlitz </t>
  </si>
  <si>
    <t xml:space="preserve">Walla Walla </t>
  </si>
  <si>
    <t xml:space="preserve">Kitsap </t>
  </si>
  <si>
    <t xml:space="preserve">Whitman </t>
  </si>
  <si>
    <t xml:space="preserve">Skagit </t>
  </si>
  <si>
    <t xml:space="preserve">Skamania </t>
  </si>
  <si>
    <t xml:space="preserve">Wetzel </t>
  </si>
  <si>
    <t xml:space="preserve">Cabell </t>
  </si>
  <si>
    <t xml:space="preserve">Monongalia </t>
  </si>
  <si>
    <t xml:space="preserve">Preston </t>
  </si>
  <si>
    <t xml:space="preserve">Hardy </t>
  </si>
  <si>
    <t xml:space="preserve">Tucker </t>
  </si>
  <si>
    <t xml:space="preserve">Pleasants </t>
  </si>
  <si>
    <t xml:space="preserve">Braxton </t>
  </si>
  <si>
    <t xml:space="preserve">Doddridge </t>
  </si>
  <si>
    <t xml:space="preserve">Wirt </t>
  </si>
  <si>
    <t xml:space="preserve">Greenbrier </t>
  </si>
  <si>
    <t xml:space="preserve">Ritchie </t>
  </si>
  <si>
    <t xml:space="preserve">Summers </t>
  </si>
  <si>
    <t xml:space="preserve">Raleigh </t>
  </si>
  <si>
    <t xml:space="preserve">Brooke </t>
  </si>
  <si>
    <t xml:space="preserve">Kanawha </t>
  </si>
  <si>
    <t xml:space="preserve">Mingo </t>
  </si>
  <si>
    <t xml:space="preserve">Sauk </t>
  </si>
  <si>
    <t xml:space="preserve">La Crosse </t>
  </si>
  <si>
    <t xml:space="preserve">Green Lake </t>
  </si>
  <si>
    <t xml:space="preserve">Kenosha </t>
  </si>
  <si>
    <t xml:space="preserve">Milwaukee </t>
  </si>
  <si>
    <t xml:space="preserve">Waushara </t>
  </si>
  <si>
    <t xml:space="preserve">Washburn </t>
  </si>
  <si>
    <t xml:space="preserve">Waupaca </t>
  </si>
  <si>
    <t xml:space="preserve">Vilas </t>
  </si>
  <si>
    <t xml:space="preserve">Ozaukee </t>
  </si>
  <si>
    <t xml:space="preserve">Sheboygan </t>
  </si>
  <si>
    <t xml:space="preserve">Bayfield </t>
  </si>
  <si>
    <t xml:space="preserve">Fond du Lac </t>
  </si>
  <si>
    <t xml:space="preserve">Kewaunee </t>
  </si>
  <si>
    <t xml:space="preserve">Langlade </t>
  </si>
  <si>
    <t xml:space="preserve">Eau Claire </t>
  </si>
  <si>
    <t xml:space="preserve">Oconto </t>
  </si>
  <si>
    <t xml:space="preserve">Sawyer </t>
  </si>
  <si>
    <t xml:space="preserve">Trempealeau </t>
  </si>
  <si>
    <t xml:space="preserve">Outagamie </t>
  </si>
  <si>
    <t xml:space="preserve">Marathon </t>
  </si>
  <si>
    <t xml:space="preserve">Barron </t>
  </si>
  <si>
    <t xml:space="preserve">Racine </t>
  </si>
  <si>
    <t xml:space="preserve">Shawano </t>
  </si>
  <si>
    <t xml:space="preserve">Dane </t>
  </si>
  <si>
    <t xml:space="preserve">Calumet </t>
  </si>
  <si>
    <t xml:space="preserve">Burnett </t>
  </si>
  <si>
    <t xml:space="preserve">Pepin </t>
  </si>
  <si>
    <t xml:space="preserve">Marinette </t>
  </si>
  <si>
    <t xml:space="preserve">Price </t>
  </si>
  <si>
    <t xml:space="preserve">St. Croix </t>
  </si>
  <si>
    <t xml:space="preserve">Juneau </t>
  </si>
  <si>
    <t xml:space="preserve">Waukesha </t>
  </si>
  <si>
    <t xml:space="preserve">Manitowoc </t>
  </si>
  <si>
    <t xml:space="preserve">Door </t>
  </si>
  <si>
    <t xml:space="preserve">Uinta </t>
  </si>
  <si>
    <t xml:space="preserve">Hot Springs </t>
  </si>
  <si>
    <t xml:space="preserve">Washakie </t>
  </si>
  <si>
    <t xml:space="preserve">Converse </t>
  </si>
  <si>
    <t xml:space="preserve">Sweetwater </t>
  </si>
  <si>
    <t xml:space="preserve">Natrona </t>
  </si>
  <si>
    <t xml:space="preserve">Laramie </t>
  </si>
  <si>
    <t xml:space="preserve">Weston </t>
  </si>
  <si>
    <t xml:space="preserve">Niobrara </t>
  </si>
  <si>
    <t xml:space="preserve">Sublette </t>
  </si>
  <si>
    <t xml:space="preserve">Goshen </t>
  </si>
  <si>
    <t>% Rural</t>
  </si>
  <si>
    <t>% Suburban</t>
  </si>
  <si>
    <t>% Urban</t>
  </si>
  <si>
    <t>Population: Urban</t>
  </si>
  <si>
    <t>Population: Suburban</t>
  </si>
  <si>
    <t>Population: Rural</t>
  </si>
  <si>
    <t>Instructions:  
1. Beginning on line 11 in the "Target Community Area," select from the pull-down menu the first county you intend to include for your YHDP application.
2. Continue selecting up to 50 counties–if you intend to include more than 50 counties, email youthdemo@hud.gov for an expanded form.
3. The Target Area Community is prohibited from crossing CoC boundaries or including multiple states.
4. Cells under each category of the rural definition self-populate.
5. Cells in line 10 will give total percentages of urban/suburban/rural populations across all counties selected.  Line 6 indicates whether the total area selected would be considered rural for the YHDP application.</t>
  </si>
  <si>
    <t>YHDP Rural Area Worksheet (Round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</si>
</sst>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4D5E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6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5" xfId="0" applyFont="1" applyBorder="1"/>
    <xf numFmtId="0" fontId="0" fillId="0" borderId="13" xfId="0" applyBorder="1" applyProtection="1">
      <protection hidden="1"/>
    </xf>
    <xf numFmtId="0" fontId="0" fillId="0" borderId="12" xfId="0" applyBorder="1" applyProtection="1">
      <protection locked="0"/>
    </xf>
    <xf numFmtId="164" fontId="1" fillId="0" borderId="18" xfId="1" applyNumberFormat="1" applyFont="1" applyBorder="1" applyProtection="1">
      <protection hidden="1"/>
    </xf>
    <xf numFmtId="10" fontId="1" fillId="0" borderId="1" xfId="2" applyNumberFormat="1" applyFont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10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0" fillId="0" borderId="10" xfId="2" applyFont="1" applyBorder="1" applyProtection="1">
      <protection hidden="1"/>
    </xf>
    <xf numFmtId="9" fontId="0" fillId="0" borderId="12" xfId="2" applyFont="1" applyBorder="1"/>
    <xf numFmtId="9" fontId="0" fillId="0" borderId="5" xfId="2" applyFont="1" applyBorder="1"/>
    <xf numFmtId="2" fontId="0" fillId="0" borderId="0" xfId="0" applyNumberFormat="1"/>
    <xf numFmtId="1" fontId="1" fillId="0" borderId="20" xfId="2" applyNumberFormat="1" applyFont="1" applyBorder="1" applyProtection="1">
      <protection hidden="1"/>
    </xf>
    <xf numFmtId="9" fontId="1" fillId="0" borderId="19" xfId="2" applyFont="1" applyBorder="1" applyProtection="1">
      <protection hidden="1"/>
    </xf>
    <xf numFmtId="9" fontId="0" fillId="0" borderId="5" xfId="2" applyFont="1" applyBorder="1" applyProtection="1">
      <protection hidden="1"/>
    </xf>
    <xf numFmtId="9" fontId="0" fillId="0" borderId="6" xfId="2" applyFont="1" applyBorder="1" applyProtection="1">
      <protection hidden="1"/>
    </xf>
    <xf numFmtId="9" fontId="0" fillId="0" borderId="0" xfId="2" applyFont="1" applyBorder="1" applyProtection="1">
      <protection hidden="1"/>
    </xf>
    <xf numFmtId="9" fontId="0" fillId="0" borderId="26" xfId="2" applyFont="1" applyBorder="1" applyProtection="1">
      <protection hidden="1"/>
    </xf>
    <xf numFmtId="1" fontId="1" fillId="0" borderId="18" xfId="1" applyNumberFormat="1" applyFont="1" applyBorder="1" applyProtection="1">
      <protection hidden="1"/>
    </xf>
    <xf numFmtId="1" fontId="0" fillId="0" borderId="14" xfId="1" applyNumberFormat="1" applyFont="1" applyBorder="1" applyProtection="1">
      <protection hidden="1"/>
    </xf>
    <xf numFmtId="1" fontId="1" fillId="0" borderId="21" xfId="0" applyNumberFormat="1" applyFont="1" applyBorder="1"/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quotePrefix="1" applyFont="1" applyFill="1" applyBorder="1" applyAlignment="1">
      <alignment horizontal="center"/>
    </xf>
    <xf numFmtId="0" fontId="1" fillId="7" borderId="24" xfId="0" quotePrefix="1" applyFont="1" applyFill="1" applyBorder="1" applyAlignment="1">
      <alignment horizontal="center"/>
    </xf>
    <xf numFmtId="0" fontId="1" fillId="7" borderId="4" xfId="0" quotePrefix="1" applyFont="1" applyFill="1" applyBorder="1" applyAlignment="1">
      <alignment horizontal="center"/>
    </xf>
    <xf numFmtId="0" fontId="1" fillId="7" borderId="5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D5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1:H60" headerRowCount="0" totalsRowShown="0" headerRowDxfId="19" headerRowBorderDxfId="18" tableBorderDxfId="17" totalsRowBorderDxfId="16">
  <tableColumns count="8">
    <tableColumn id="1" name="Column1" headerRowDxfId="15" dataDxfId="14"/>
    <tableColumn id="3" name="Column3" headerRowDxfId="13" dataDxfId="12">
      <calculatedColumnFormula>IFERROR(VLOOKUP(Table2[[#This Row],[Column1]],Sheet2!A4:W3236,8,FALSE),"")</calculatedColumnFormula>
    </tableColumn>
    <tableColumn id="4" name="Column4" headerRowDxfId="11" dataDxfId="10" dataCellStyle="Comma">
      <calculatedColumnFormula>IFERROR(VLOOKUP(Table2[[#This Row],[Column1]],Sheet2!A4:W3236,21,FALSE),"")</calculatedColumnFormula>
    </tableColumn>
    <tableColumn id="10" name="Column8" headerRowDxfId="9" dataDxfId="8" dataCellStyle="Percent">
      <calculatedColumnFormula>IFERROR(Table2[[#This Row],[Column4]]/Table2[[#This Row],[Column3]],"")</calculatedColumnFormula>
    </tableColumn>
    <tableColumn id="5" name="Column5" headerRowDxfId="7" dataDxfId="6" dataCellStyle="Comma">
      <calculatedColumnFormula>IFERROR(VLOOKUP(Table2[[#This Row],[Column1]],Sheet2!A4:W3236,22,FALSE),"")</calculatedColumnFormula>
    </tableColumn>
    <tableColumn id="6" name="Column6" headerRowDxfId="5" dataDxfId="4" dataCellStyle="Percent">
      <calculatedColumnFormula>IFERROR(Table2[[#This Row],[Column5]]/Table2[[#This Row],[Column3]],"")</calculatedColumnFormula>
    </tableColumn>
    <tableColumn id="7" name="Column7" headerRowDxfId="3" dataDxfId="2">
      <calculatedColumnFormula>IFERROR(VLOOKUP(Table2[[#This Row],[Column1]],Sheet2!A4:W3236,23,FALSE),"")</calculatedColumnFormula>
    </tableColumn>
    <tableColumn id="2" name="Column2" headerRowDxfId="1" dataDxfId="0" dataCellStyle="Percent">
      <calculatedColumnFormula>IFERROR(Table2[[#This Row],[Column7]]/Table2[[#This Row],[Column3]],"")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46.140625" customWidth="1"/>
    <col min="2" max="7" width="16.7109375" customWidth="1"/>
    <col min="8" max="8" width="12" customWidth="1"/>
    <col min="9" max="9" width="15.5703125" bestFit="1" customWidth="1"/>
    <col min="10" max="10" width="15.42578125" customWidth="1"/>
    <col min="11" max="11" width="11.5703125" bestFit="1" customWidth="1"/>
    <col min="12" max="13" width="10.85546875" bestFit="1" customWidth="1"/>
  </cols>
  <sheetData>
    <row r="1" spans="1:8" ht="18.75" x14ac:dyDescent="0.3">
      <c r="A1" s="36" t="s">
        <v>5344</v>
      </c>
      <c r="B1" s="36"/>
      <c r="C1" s="36"/>
      <c r="D1" s="36"/>
      <c r="E1" s="36"/>
      <c r="F1" s="36"/>
      <c r="G1" s="36"/>
    </row>
    <row r="2" spans="1:8" ht="18.75" customHeight="1" x14ac:dyDescent="0.25">
      <c r="A2" s="39" t="s">
        <v>5343</v>
      </c>
      <c r="B2" s="40"/>
      <c r="C2" s="40"/>
      <c r="D2" s="40"/>
      <c r="E2" s="40"/>
      <c r="F2" s="40"/>
      <c r="G2" s="40"/>
      <c r="H2" s="41"/>
    </row>
    <row r="3" spans="1:8" ht="18.75" customHeight="1" x14ac:dyDescent="0.25">
      <c r="A3" s="42"/>
      <c r="B3" s="43"/>
      <c r="C3" s="43"/>
      <c r="D3" s="43"/>
      <c r="E3" s="43"/>
      <c r="F3" s="43"/>
      <c r="G3" s="43"/>
      <c r="H3" s="44"/>
    </row>
    <row r="4" spans="1:8" ht="72.75" customHeight="1" x14ac:dyDescent="0.25">
      <c r="A4" s="45"/>
      <c r="B4" s="46"/>
      <c r="C4" s="46"/>
      <c r="D4" s="46"/>
      <c r="E4" s="46"/>
      <c r="F4" s="46"/>
      <c r="G4" s="46"/>
      <c r="H4" s="47"/>
    </row>
    <row r="5" spans="1:8" x14ac:dyDescent="0.25">
      <c r="C5" s="1"/>
    </row>
    <row r="6" spans="1:8" ht="21" x14ac:dyDescent="0.35">
      <c r="A6" s="37" t="str">
        <f>IF(AND(C10=0,E10=0,G10=0)=TRUE,"", IF(AND(H10&gt;D10,H10&gt;F10)=TRUE,"Rural","Not Rural"))</f>
        <v/>
      </c>
      <c r="B6" s="38"/>
      <c r="C6" s="38"/>
      <c r="D6" s="38"/>
      <c r="E6" s="38"/>
      <c r="F6" s="38"/>
      <c r="G6" s="38"/>
      <c r="H6" s="38"/>
    </row>
    <row r="7" spans="1:8" ht="15.75" thickBot="1" x14ac:dyDescent="0.3"/>
    <row r="8" spans="1:8" x14ac:dyDescent="0.25">
      <c r="A8" s="34" t="s">
        <v>3324</v>
      </c>
      <c r="B8" s="26" t="s">
        <v>3323</v>
      </c>
      <c r="C8" s="28" t="s">
        <v>5340</v>
      </c>
      <c r="D8" s="28" t="s">
        <v>5339</v>
      </c>
      <c r="E8" s="28" t="s">
        <v>5341</v>
      </c>
      <c r="F8" s="28" t="s">
        <v>5338</v>
      </c>
      <c r="G8" s="30" t="s">
        <v>5342</v>
      </c>
      <c r="H8" s="32" t="s">
        <v>5337</v>
      </c>
    </row>
    <row r="9" spans="1:8" ht="15.75" thickBot="1" x14ac:dyDescent="0.3">
      <c r="A9" s="35"/>
      <c r="B9" s="27"/>
      <c r="C9" s="29"/>
      <c r="D9" s="29"/>
      <c r="E9" s="29"/>
      <c r="F9" s="29"/>
      <c r="G9" s="31"/>
      <c r="H9" s="33"/>
    </row>
    <row r="10" spans="1:8" ht="15.75" thickBot="1" x14ac:dyDescent="0.3">
      <c r="A10" s="2" t="s">
        <v>3325</v>
      </c>
      <c r="B10" s="5">
        <f>SUM(Table2[[#All],[Column3]])</f>
        <v>0</v>
      </c>
      <c r="C10" s="23">
        <f>SUM(Table2[[#All],[Column4]])</f>
        <v>0</v>
      </c>
      <c r="D10" s="18" t="str">
        <f>IFERROR(C10/B10,"")</f>
        <v/>
      </c>
      <c r="E10" s="17">
        <f>SUM(Table2[[#All],[Column5]])</f>
        <v>0</v>
      </c>
      <c r="F10" s="18" t="str">
        <f>IFERROR(E10/B10,"")</f>
        <v/>
      </c>
      <c r="G10" s="25">
        <f>SUM(Table2[[#All],[Column7]])</f>
        <v>0</v>
      </c>
      <c r="H10" s="18" t="str">
        <f>IFERROR(G10/B10,"")</f>
        <v/>
      </c>
    </row>
    <row r="11" spans="1:8" x14ac:dyDescent="0.25">
      <c r="A11" s="4"/>
      <c r="B11" s="3" t="str">
        <f>IFERROR(VLOOKUP(Table2[[#This Row],[Column1]],Sheet2!A4:W3236,8,FALSE),"")</f>
        <v/>
      </c>
      <c r="C11" s="24" t="str">
        <f>IFERROR(VLOOKUP(Table2[[#This Row],[Column1]],Sheet2!A4:W3236,21,FALSE),"")</f>
        <v/>
      </c>
      <c r="D11" s="13" t="str">
        <f>IFERROR(Table2[[#This Row],[Column4]]/Table2[[#This Row],[Column3]],"")</f>
        <v/>
      </c>
      <c r="E11" s="24" t="str">
        <f>IFERROR(VLOOKUP(Table2[[#This Row],[Column1]],Sheet2!A4:W3236,22,FALSE),"")</f>
        <v/>
      </c>
      <c r="F11" s="13" t="str">
        <f>IFERROR(Table2[[#This Row],[Column5]]/Table2[[#This Row],[Column3]],"")</f>
        <v/>
      </c>
      <c r="G11" s="24" t="str">
        <f>IFERROR(VLOOKUP(Table2[[#This Row],[Column1]],Sheet2!A4:W3236,23,FALSE),"")</f>
        <v/>
      </c>
      <c r="H11" s="13" t="str">
        <f>IFERROR(Table2[[#This Row],[Column7]]/Table2[[#This Row],[Column3]],"")</f>
        <v/>
      </c>
    </row>
    <row r="12" spans="1:8" x14ac:dyDescent="0.25">
      <c r="A12" s="4"/>
      <c r="B12" s="3" t="str">
        <f>IFERROR(VLOOKUP(Table2[[#This Row],[Column1]],Sheet2!A5:W3237,8,FALSE),"")</f>
        <v/>
      </c>
      <c r="C12" s="24" t="str">
        <f>IFERROR(VLOOKUP(Table2[[#This Row],[Column1]],Sheet2!A5:W3237,21,FALSE),"")</f>
        <v/>
      </c>
      <c r="D12" s="19" t="str">
        <f>IFERROR(Table2[[#This Row],[Column4]]/Table2[[#This Row],[Column3]],"")</f>
        <v/>
      </c>
      <c r="E12" s="24" t="str">
        <f>IFERROR(VLOOKUP(Table2[[#This Row],[Column1]],Sheet2!A5:W3237,22,FALSE),"")</f>
        <v/>
      </c>
      <c r="F12" s="13" t="str">
        <f>IFERROR(Table2[[#This Row],[Column5]]/Table2[[#This Row],[Column3]],"")</f>
        <v/>
      </c>
      <c r="G12" s="24" t="str">
        <f>IFERROR(VLOOKUP(Table2[[#This Row],[Column1]],Sheet2!A5:W3237,23,FALSE),"")</f>
        <v/>
      </c>
      <c r="H12" s="14" t="str">
        <f>IFERROR(Table2[[#This Row],[Column7]]/Table2[[#This Row],[Column3]],"")</f>
        <v/>
      </c>
    </row>
    <row r="13" spans="1:8" x14ac:dyDescent="0.25">
      <c r="A13" s="4"/>
      <c r="B13" s="3" t="str">
        <f>IFERROR(VLOOKUP(Table2[[#This Row],[Column1]],Sheet2!A6:W3238,8,FALSE),"")</f>
        <v/>
      </c>
      <c r="C13" s="24" t="str">
        <f>IFERROR(VLOOKUP(Table2[[#This Row],[Column1]],Sheet2!A6:W3238,21,FALSE),"")</f>
        <v/>
      </c>
      <c r="D13" s="19" t="str">
        <f>IFERROR(Table2[[#This Row],[Column4]]/Table2[[#This Row],[Column3]],"")</f>
        <v/>
      </c>
      <c r="E13" s="24" t="str">
        <f>IFERROR(VLOOKUP(Table2[[#This Row],[Column1]],Sheet2!A6:W3238,22,FALSE),"")</f>
        <v/>
      </c>
      <c r="F13" s="13" t="str">
        <f>IFERROR(Table2[[#This Row],[Column5]]/Table2[[#This Row],[Column3]],"")</f>
        <v/>
      </c>
      <c r="G13" s="24" t="str">
        <f>IFERROR(VLOOKUP(Table2[[#This Row],[Column1]],Sheet2!A6:W3238,23,FALSE),"")</f>
        <v/>
      </c>
      <c r="H13" s="14" t="str">
        <f>IFERROR(Table2[[#This Row],[Column7]]/Table2[[#This Row],[Column3]],"")</f>
        <v/>
      </c>
    </row>
    <row r="14" spans="1:8" x14ac:dyDescent="0.25">
      <c r="A14" s="4"/>
      <c r="B14" s="3" t="str">
        <f>IFERROR(VLOOKUP(Table2[[#This Row],[Column1]],Sheet2!A7:W3239,8,FALSE),"")</f>
        <v/>
      </c>
      <c r="C14" s="24" t="str">
        <f>IFERROR(VLOOKUP(Table2[[#This Row],[Column1]],Sheet2!A7:W3239,21,FALSE),"")</f>
        <v/>
      </c>
      <c r="D14" s="19" t="str">
        <f>IFERROR(Table2[[#This Row],[Column4]]/Table2[[#This Row],[Column3]],"")</f>
        <v/>
      </c>
      <c r="E14" s="24" t="str">
        <f>IFERROR(VLOOKUP(Table2[[#This Row],[Column1]],Sheet2!A7:W3239,22,FALSE),"")</f>
        <v/>
      </c>
      <c r="F14" s="13" t="str">
        <f>IFERROR(Table2[[#This Row],[Column5]]/Table2[[#This Row],[Column3]],"")</f>
        <v/>
      </c>
      <c r="G14" s="24" t="str">
        <f>IFERROR(VLOOKUP(Table2[[#This Row],[Column1]],Sheet2!A7:W3239,23,FALSE),"")</f>
        <v/>
      </c>
      <c r="H14" s="14" t="str">
        <f>IFERROR(Table2[[#This Row],[Column7]]/Table2[[#This Row],[Column3]],"")</f>
        <v/>
      </c>
    </row>
    <row r="15" spans="1:8" x14ac:dyDescent="0.25">
      <c r="A15" s="4"/>
      <c r="B15" s="3" t="str">
        <f>IFERROR(VLOOKUP(Table2[[#This Row],[Column1]],Sheet2!A8:W3240,8,FALSE),"")</f>
        <v/>
      </c>
      <c r="C15" s="24" t="str">
        <f>IFERROR(VLOOKUP(Table2[[#This Row],[Column1]],Sheet2!A8:W3240,21,FALSE),"")</f>
        <v/>
      </c>
      <c r="D15" s="19" t="str">
        <f>IFERROR(Table2[[#This Row],[Column4]]/Table2[[#This Row],[Column3]],"")</f>
        <v/>
      </c>
      <c r="E15" s="24" t="str">
        <f>IFERROR(VLOOKUP(Table2[[#This Row],[Column1]],Sheet2!A8:W3240,22,FALSE),"")</f>
        <v/>
      </c>
      <c r="F15" s="13" t="str">
        <f>IFERROR(Table2[[#This Row],[Column5]]/Table2[[#This Row],[Column3]],"")</f>
        <v/>
      </c>
      <c r="G15" s="24" t="str">
        <f>IFERROR(VLOOKUP(Table2[[#This Row],[Column1]],Sheet2!A8:W3240,23,FALSE),"")</f>
        <v/>
      </c>
      <c r="H15" s="14" t="str">
        <f>IFERROR(Table2[[#This Row],[Column7]]/Table2[[#This Row],[Column3]],"")</f>
        <v/>
      </c>
    </row>
    <row r="16" spans="1:8" x14ac:dyDescent="0.25">
      <c r="A16" s="4"/>
      <c r="B16" s="3" t="str">
        <f>IFERROR(VLOOKUP(Table2[[#This Row],[Column1]],Sheet2!A9:W3241,8,FALSE),"")</f>
        <v/>
      </c>
      <c r="C16" s="24" t="str">
        <f>IFERROR(VLOOKUP(Table2[[#This Row],[Column1]],Sheet2!A9:W3241,21,FALSE),"")</f>
        <v/>
      </c>
      <c r="D16" s="19" t="str">
        <f>IFERROR(Table2[[#This Row],[Column4]]/Table2[[#This Row],[Column3]],"")</f>
        <v/>
      </c>
      <c r="E16" s="24" t="str">
        <f>IFERROR(VLOOKUP(Table2[[#This Row],[Column1]],Sheet2!A9:W3241,22,FALSE),"")</f>
        <v/>
      </c>
      <c r="F16" s="13" t="str">
        <f>IFERROR(Table2[[#This Row],[Column5]]/Table2[[#This Row],[Column3]],"")</f>
        <v/>
      </c>
      <c r="G16" s="24" t="str">
        <f>IFERROR(VLOOKUP(Table2[[#This Row],[Column1]],Sheet2!A9:W3241,23,FALSE),"")</f>
        <v/>
      </c>
      <c r="H16" s="14" t="str">
        <f>IFERROR(Table2[[#This Row],[Column7]]/Table2[[#This Row],[Column3]],"")</f>
        <v/>
      </c>
    </row>
    <row r="17" spans="1:8" x14ac:dyDescent="0.25">
      <c r="A17" s="4"/>
      <c r="B17" s="3" t="str">
        <f>IFERROR(VLOOKUP(Table2[[#This Row],[Column1]],Sheet2!A10:W3242,8,FALSE),"")</f>
        <v/>
      </c>
      <c r="C17" s="24" t="str">
        <f>IFERROR(VLOOKUP(Table2[[#This Row],[Column1]],Sheet2!A10:W3242,21,FALSE),"")</f>
        <v/>
      </c>
      <c r="D17" s="19" t="str">
        <f>IFERROR(Table2[[#This Row],[Column4]]/Table2[[#This Row],[Column3]],"")</f>
        <v/>
      </c>
      <c r="E17" s="24" t="str">
        <f>IFERROR(VLOOKUP(Table2[[#This Row],[Column1]],Sheet2!A10:W3242,22,FALSE),"")</f>
        <v/>
      </c>
      <c r="F17" s="13" t="str">
        <f>IFERROR(Table2[[#This Row],[Column5]]/Table2[[#This Row],[Column3]],"")</f>
        <v/>
      </c>
      <c r="G17" s="24" t="str">
        <f>IFERROR(VLOOKUP(Table2[[#This Row],[Column1]],Sheet2!A10:W3242,23,FALSE),"")</f>
        <v/>
      </c>
      <c r="H17" s="14" t="str">
        <f>IFERROR(Table2[[#This Row],[Column7]]/Table2[[#This Row],[Column3]],"")</f>
        <v/>
      </c>
    </row>
    <row r="18" spans="1:8" x14ac:dyDescent="0.25">
      <c r="A18" s="4"/>
      <c r="B18" s="3" t="str">
        <f>IFERROR(VLOOKUP(Table2[[#This Row],[Column1]],Sheet2!A11:W3243,8,FALSE),"")</f>
        <v/>
      </c>
      <c r="C18" s="24" t="str">
        <f>IFERROR(VLOOKUP(Table2[[#This Row],[Column1]],Sheet2!A11:W3243,21,FALSE),"")</f>
        <v/>
      </c>
      <c r="D18" s="19" t="str">
        <f>IFERROR(Table2[[#This Row],[Column4]]/Table2[[#This Row],[Column3]],"")</f>
        <v/>
      </c>
      <c r="E18" s="24" t="str">
        <f>IFERROR(VLOOKUP(Table2[[#This Row],[Column1]],Sheet2!A11:W3243,22,FALSE),"")</f>
        <v/>
      </c>
      <c r="F18" s="13" t="str">
        <f>IFERROR(Table2[[#This Row],[Column5]]/Table2[[#This Row],[Column3]],"")</f>
        <v/>
      </c>
      <c r="G18" s="24" t="str">
        <f>IFERROR(VLOOKUP(Table2[[#This Row],[Column1]],Sheet2!A11:W3243,23,FALSE),"")</f>
        <v/>
      </c>
      <c r="H18" s="14" t="str">
        <f>IFERROR(Table2[[#This Row],[Column7]]/Table2[[#This Row],[Column3]],"")</f>
        <v/>
      </c>
    </row>
    <row r="19" spans="1:8" x14ac:dyDescent="0.25">
      <c r="A19" s="4"/>
      <c r="B19" s="3" t="str">
        <f>IFERROR(VLOOKUP(Table2[[#This Row],[Column1]],Sheet2!A12:W3244,8,FALSE),"")</f>
        <v/>
      </c>
      <c r="C19" s="24" t="str">
        <f>IFERROR(VLOOKUP(Table2[[#This Row],[Column1]],Sheet2!A12:W3244,21,FALSE),"")</f>
        <v/>
      </c>
      <c r="D19" s="19" t="str">
        <f>IFERROR(Table2[[#This Row],[Column4]]/Table2[[#This Row],[Column3]],"")</f>
        <v/>
      </c>
      <c r="E19" s="24" t="str">
        <f>IFERROR(VLOOKUP(Table2[[#This Row],[Column1]],Sheet2!A12:W3244,22,FALSE),"")</f>
        <v/>
      </c>
      <c r="F19" s="13" t="str">
        <f>IFERROR(Table2[[#This Row],[Column5]]/Table2[[#This Row],[Column3]],"")</f>
        <v/>
      </c>
      <c r="G19" s="24" t="str">
        <f>IFERROR(VLOOKUP(Table2[[#This Row],[Column1]],Sheet2!A12:W3244,23,FALSE),"")</f>
        <v/>
      </c>
      <c r="H19" s="14" t="str">
        <f>IFERROR(Table2[[#This Row],[Column7]]/Table2[[#This Row],[Column3]],"")</f>
        <v/>
      </c>
    </row>
    <row r="20" spans="1:8" x14ac:dyDescent="0.25">
      <c r="A20" s="4"/>
      <c r="B20" s="3" t="str">
        <f>IFERROR(VLOOKUP(Table2[[#This Row],[Column1]],Sheet2!A13:W3245,8,FALSE),"")</f>
        <v/>
      </c>
      <c r="C20" s="24" t="str">
        <f>IFERROR(VLOOKUP(Table2[[#This Row],[Column1]],Sheet2!A13:W3245,21,FALSE),"")</f>
        <v/>
      </c>
      <c r="D20" s="19" t="str">
        <f>IFERROR(Table2[[#This Row],[Column4]]/Table2[[#This Row],[Column3]],"")</f>
        <v/>
      </c>
      <c r="E20" s="24" t="str">
        <f>IFERROR(VLOOKUP(Table2[[#This Row],[Column1]],Sheet2!A13:W3245,22,FALSE),"")</f>
        <v/>
      </c>
      <c r="F20" s="13" t="str">
        <f>IFERROR(Table2[[#This Row],[Column5]]/Table2[[#This Row],[Column3]],"")</f>
        <v/>
      </c>
      <c r="G20" s="24" t="str">
        <f>IFERROR(VLOOKUP(Table2[[#This Row],[Column1]],Sheet2!A13:W3245,23,FALSE),"")</f>
        <v/>
      </c>
      <c r="H20" s="14" t="str">
        <f>IFERROR(Table2[[#This Row],[Column7]]/Table2[[#This Row],[Column3]],"")</f>
        <v/>
      </c>
    </row>
    <row r="21" spans="1:8" x14ac:dyDescent="0.25">
      <c r="A21" s="4"/>
      <c r="B21" s="3" t="str">
        <f>IFERROR(VLOOKUP(Table2[[#This Row],[Column1]],Sheet2!A14:W3246,8,FALSE),"")</f>
        <v/>
      </c>
      <c r="C21" s="24" t="str">
        <f>IFERROR(VLOOKUP(Table2[[#This Row],[Column1]],Sheet2!A14:W3246,21,FALSE),"")</f>
        <v/>
      </c>
      <c r="D21" s="19" t="str">
        <f>IFERROR(Table2[[#This Row],[Column4]]/Table2[[#This Row],[Column3]],"")</f>
        <v/>
      </c>
      <c r="E21" s="24" t="str">
        <f>IFERROR(VLOOKUP(Table2[[#This Row],[Column1]],Sheet2!A14:W3246,22,FALSE),"")</f>
        <v/>
      </c>
      <c r="F21" s="13" t="str">
        <f>IFERROR(Table2[[#This Row],[Column5]]/Table2[[#This Row],[Column3]],"")</f>
        <v/>
      </c>
      <c r="G21" s="24" t="str">
        <f>IFERROR(VLOOKUP(Table2[[#This Row],[Column1]],Sheet2!A14:W3246,23,FALSE),"")</f>
        <v/>
      </c>
      <c r="H21" s="14" t="str">
        <f>IFERROR(Table2[[#This Row],[Column7]]/Table2[[#This Row],[Column3]],"")</f>
        <v/>
      </c>
    </row>
    <row r="22" spans="1:8" x14ac:dyDescent="0.25">
      <c r="A22" s="4"/>
      <c r="B22" s="3" t="str">
        <f>IFERROR(VLOOKUP(Table2[[#This Row],[Column1]],Sheet2!A15:W3247,8,FALSE),"")</f>
        <v/>
      </c>
      <c r="C22" s="24" t="str">
        <f>IFERROR(VLOOKUP(Table2[[#This Row],[Column1]],Sheet2!A15:W3247,21,FALSE),"")</f>
        <v/>
      </c>
      <c r="D22" s="19" t="str">
        <f>IFERROR(Table2[[#This Row],[Column4]]/Table2[[#This Row],[Column3]],"")</f>
        <v/>
      </c>
      <c r="E22" s="24" t="str">
        <f>IFERROR(VLOOKUP(Table2[[#This Row],[Column1]],Sheet2!A15:W3247,22,FALSE),"")</f>
        <v/>
      </c>
      <c r="F22" s="13" t="str">
        <f>IFERROR(Table2[[#This Row],[Column5]]/Table2[[#This Row],[Column3]],"")</f>
        <v/>
      </c>
      <c r="G22" s="24" t="str">
        <f>IFERROR(VLOOKUP(Table2[[#This Row],[Column1]],Sheet2!A15:W3247,23,FALSE),"")</f>
        <v/>
      </c>
      <c r="H22" s="14" t="str">
        <f>IFERROR(Table2[[#This Row],[Column7]]/Table2[[#This Row],[Column3]],"")</f>
        <v/>
      </c>
    </row>
    <row r="23" spans="1:8" x14ac:dyDescent="0.25">
      <c r="A23" s="4"/>
      <c r="B23" s="3" t="str">
        <f>IFERROR(VLOOKUP(Table2[[#This Row],[Column1]],Sheet2!A16:W3248,8,FALSE),"")</f>
        <v/>
      </c>
      <c r="C23" s="24" t="str">
        <f>IFERROR(VLOOKUP(Table2[[#This Row],[Column1]],Sheet2!A16:W3248,21,FALSE),"")</f>
        <v/>
      </c>
      <c r="D23" s="19" t="str">
        <f>IFERROR(Table2[[#This Row],[Column4]]/Table2[[#This Row],[Column3]],"")</f>
        <v/>
      </c>
      <c r="E23" s="24" t="str">
        <f>IFERROR(VLOOKUP(Table2[[#This Row],[Column1]],Sheet2!A16:W3248,22,FALSE),"")</f>
        <v/>
      </c>
      <c r="F23" s="13" t="str">
        <f>IFERROR(Table2[[#This Row],[Column5]]/Table2[[#This Row],[Column3]],"")</f>
        <v/>
      </c>
      <c r="G23" s="24" t="str">
        <f>IFERROR(VLOOKUP(Table2[[#This Row],[Column1]],Sheet2!A16:W3248,23,FALSE),"")</f>
        <v/>
      </c>
      <c r="H23" s="14" t="str">
        <f>IFERROR(Table2[[#This Row],[Column7]]/Table2[[#This Row],[Column3]],"")</f>
        <v/>
      </c>
    </row>
    <row r="24" spans="1:8" x14ac:dyDescent="0.25">
      <c r="A24" s="4"/>
      <c r="B24" s="3" t="str">
        <f>IFERROR(VLOOKUP(Table2[[#This Row],[Column1]],Sheet2!A17:W3249,8,FALSE),"")</f>
        <v/>
      </c>
      <c r="C24" s="24" t="str">
        <f>IFERROR(VLOOKUP(Table2[[#This Row],[Column1]],Sheet2!A17:W3249,21,FALSE),"")</f>
        <v/>
      </c>
      <c r="D24" s="19" t="str">
        <f>IFERROR(Table2[[#This Row],[Column4]]/Table2[[#This Row],[Column3]],"")</f>
        <v/>
      </c>
      <c r="E24" s="24" t="str">
        <f>IFERROR(VLOOKUP(Table2[[#This Row],[Column1]],Sheet2!A17:W3249,22,FALSE),"")</f>
        <v/>
      </c>
      <c r="F24" s="13" t="str">
        <f>IFERROR(Table2[[#This Row],[Column5]]/Table2[[#This Row],[Column3]],"")</f>
        <v/>
      </c>
      <c r="G24" s="24" t="str">
        <f>IFERROR(VLOOKUP(Table2[[#This Row],[Column1]],Sheet2!A17:W3249,23,FALSE),"")</f>
        <v/>
      </c>
      <c r="H24" s="14" t="str">
        <f>IFERROR(Table2[[#This Row],[Column7]]/Table2[[#This Row],[Column3]],"")</f>
        <v/>
      </c>
    </row>
    <row r="25" spans="1:8" x14ac:dyDescent="0.25">
      <c r="A25" s="4"/>
      <c r="B25" s="3" t="str">
        <f>IFERROR(VLOOKUP(Table2[[#This Row],[Column1]],Sheet2!A18:W3250,8,FALSE),"")</f>
        <v/>
      </c>
      <c r="C25" s="24" t="str">
        <f>IFERROR(VLOOKUP(Table2[[#This Row],[Column1]],Sheet2!A18:W3250,21,FALSE),"")</f>
        <v/>
      </c>
      <c r="D25" s="19" t="str">
        <f>IFERROR(Table2[[#This Row],[Column4]]/Table2[[#This Row],[Column3]],"")</f>
        <v/>
      </c>
      <c r="E25" s="24" t="str">
        <f>IFERROR(VLOOKUP(Table2[[#This Row],[Column1]],Sheet2!A18:W3250,22,FALSE),"")</f>
        <v/>
      </c>
      <c r="F25" s="13" t="str">
        <f>IFERROR(Table2[[#This Row],[Column5]]/Table2[[#This Row],[Column3]],"")</f>
        <v/>
      </c>
      <c r="G25" s="24" t="str">
        <f>IFERROR(VLOOKUP(Table2[[#This Row],[Column1]],Sheet2!A18:W3250,23,FALSE),"")</f>
        <v/>
      </c>
      <c r="H25" s="14" t="str">
        <f>IFERROR(Table2[[#This Row],[Column7]]/Table2[[#This Row],[Column3]],"")</f>
        <v/>
      </c>
    </row>
    <row r="26" spans="1:8" x14ac:dyDescent="0.25">
      <c r="A26" s="4"/>
      <c r="B26" s="3" t="str">
        <f>IFERROR(VLOOKUP(Table2[[#This Row],[Column1]],Sheet2!A19:W3251,8,FALSE),"")</f>
        <v/>
      </c>
      <c r="C26" s="24" t="str">
        <f>IFERROR(VLOOKUP(Table2[[#This Row],[Column1]],Sheet2!A19:W3251,21,FALSE),"")</f>
        <v/>
      </c>
      <c r="D26" s="19" t="str">
        <f>IFERROR(Table2[[#This Row],[Column4]]/Table2[[#This Row],[Column3]],"")</f>
        <v/>
      </c>
      <c r="E26" s="24" t="str">
        <f>IFERROR(VLOOKUP(Table2[[#This Row],[Column1]],Sheet2!A19:W3251,22,FALSE),"")</f>
        <v/>
      </c>
      <c r="F26" s="13" t="str">
        <f>IFERROR(Table2[[#This Row],[Column5]]/Table2[[#This Row],[Column3]],"")</f>
        <v/>
      </c>
      <c r="G26" s="24" t="str">
        <f>IFERROR(VLOOKUP(Table2[[#This Row],[Column1]],Sheet2!A19:W3251,23,FALSE),"")</f>
        <v/>
      </c>
      <c r="H26" s="14" t="str">
        <f>IFERROR(Table2[[#This Row],[Column7]]/Table2[[#This Row],[Column3]],"")</f>
        <v/>
      </c>
    </row>
    <row r="27" spans="1:8" x14ac:dyDescent="0.25">
      <c r="A27" s="4"/>
      <c r="B27" s="3" t="str">
        <f>IFERROR(VLOOKUP(Table2[[#This Row],[Column1]],Sheet2!A20:W3252,8,FALSE),"")</f>
        <v/>
      </c>
      <c r="C27" s="24" t="str">
        <f>IFERROR(VLOOKUP(Table2[[#This Row],[Column1]],Sheet2!A20:W3252,21,FALSE),"")</f>
        <v/>
      </c>
      <c r="D27" s="19" t="str">
        <f>IFERROR(Table2[[#This Row],[Column4]]/Table2[[#This Row],[Column3]],"")</f>
        <v/>
      </c>
      <c r="E27" s="24" t="str">
        <f>IFERROR(VLOOKUP(Table2[[#This Row],[Column1]],Sheet2!A20:W3252,22,FALSE),"")</f>
        <v/>
      </c>
      <c r="F27" s="13" t="str">
        <f>IFERROR(Table2[[#This Row],[Column5]]/Table2[[#This Row],[Column3]],"")</f>
        <v/>
      </c>
      <c r="G27" s="24" t="str">
        <f>IFERROR(VLOOKUP(Table2[[#This Row],[Column1]],Sheet2!A20:W3252,23,FALSE),"")</f>
        <v/>
      </c>
      <c r="H27" s="14" t="str">
        <f>IFERROR(Table2[[#This Row],[Column7]]/Table2[[#This Row],[Column3]],"")</f>
        <v/>
      </c>
    </row>
    <row r="28" spans="1:8" x14ac:dyDescent="0.25">
      <c r="A28" s="4"/>
      <c r="B28" s="3" t="str">
        <f>IFERROR(VLOOKUP(Table2[[#This Row],[Column1]],Sheet2!A21:W3253,8,FALSE),"")</f>
        <v/>
      </c>
      <c r="C28" s="24" t="str">
        <f>IFERROR(VLOOKUP(Table2[[#This Row],[Column1]],Sheet2!A21:W3253,21,FALSE),"")</f>
        <v/>
      </c>
      <c r="D28" s="19" t="str">
        <f>IFERROR(Table2[[#This Row],[Column4]]/Table2[[#This Row],[Column3]],"")</f>
        <v/>
      </c>
      <c r="E28" s="24" t="str">
        <f>IFERROR(VLOOKUP(Table2[[#This Row],[Column1]],Sheet2!A21:W3253,22,FALSE),"")</f>
        <v/>
      </c>
      <c r="F28" s="13" t="str">
        <f>IFERROR(Table2[[#This Row],[Column5]]/Table2[[#This Row],[Column3]],"")</f>
        <v/>
      </c>
      <c r="G28" s="24" t="str">
        <f>IFERROR(VLOOKUP(Table2[[#This Row],[Column1]],Sheet2!A21:W3253,23,FALSE),"")</f>
        <v/>
      </c>
      <c r="H28" s="14" t="str">
        <f>IFERROR(Table2[[#This Row],[Column7]]/Table2[[#This Row],[Column3]],"")</f>
        <v/>
      </c>
    </row>
    <row r="29" spans="1:8" x14ac:dyDescent="0.25">
      <c r="A29" s="4"/>
      <c r="B29" s="3" t="str">
        <f>IFERROR(VLOOKUP(Table2[[#This Row],[Column1]],Sheet2!A22:W3254,8,FALSE),"")</f>
        <v/>
      </c>
      <c r="C29" s="24" t="str">
        <f>IFERROR(VLOOKUP(Table2[[#This Row],[Column1]],Sheet2!A22:W3254,21,FALSE),"")</f>
        <v/>
      </c>
      <c r="D29" s="19" t="str">
        <f>IFERROR(Table2[[#This Row],[Column4]]/Table2[[#This Row],[Column3]],"")</f>
        <v/>
      </c>
      <c r="E29" s="24" t="str">
        <f>IFERROR(VLOOKUP(Table2[[#This Row],[Column1]],Sheet2!A22:W3254,22,FALSE),"")</f>
        <v/>
      </c>
      <c r="F29" s="13" t="str">
        <f>IFERROR(Table2[[#This Row],[Column5]]/Table2[[#This Row],[Column3]],"")</f>
        <v/>
      </c>
      <c r="G29" s="24" t="str">
        <f>IFERROR(VLOOKUP(Table2[[#This Row],[Column1]],Sheet2!A22:W3254,23,FALSE),"")</f>
        <v/>
      </c>
      <c r="H29" s="14" t="str">
        <f>IFERROR(Table2[[#This Row],[Column7]]/Table2[[#This Row],[Column3]],"")</f>
        <v/>
      </c>
    </row>
    <row r="30" spans="1:8" x14ac:dyDescent="0.25">
      <c r="A30" s="4"/>
      <c r="B30" s="3" t="str">
        <f>IFERROR(VLOOKUP(Table2[[#This Row],[Column1]],Sheet2!A23:W3255,8,FALSE),"")</f>
        <v/>
      </c>
      <c r="C30" s="24" t="str">
        <f>IFERROR(VLOOKUP(Table2[[#This Row],[Column1]],Sheet2!A23:W3255,21,FALSE),"")</f>
        <v/>
      </c>
      <c r="D30" s="19" t="str">
        <f>IFERROR(Table2[[#This Row],[Column4]]/Table2[[#This Row],[Column3]],"")</f>
        <v/>
      </c>
      <c r="E30" s="24" t="str">
        <f>IFERROR(VLOOKUP(Table2[[#This Row],[Column1]],Sheet2!A23:W3255,22,FALSE),"")</f>
        <v/>
      </c>
      <c r="F30" s="13" t="str">
        <f>IFERROR(Table2[[#This Row],[Column5]]/Table2[[#This Row],[Column3]],"")</f>
        <v/>
      </c>
      <c r="G30" s="24" t="str">
        <f>IFERROR(VLOOKUP(Table2[[#This Row],[Column1]],Sheet2!A23:W3255,23,FALSE),"")</f>
        <v/>
      </c>
      <c r="H30" s="14" t="str">
        <f>IFERROR(Table2[[#This Row],[Column7]]/Table2[[#This Row],[Column3]],"")</f>
        <v/>
      </c>
    </row>
    <row r="31" spans="1:8" x14ac:dyDescent="0.25">
      <c r="A31" s="4"/>
      <c r="B31" s="3" t="str">
        <f>IFERROR(VLOOKUP(Table2[[#This Row],[Column1]],Sheet2!A24:W3256,8,FALSE),"")</f>
        <v/>
      </c>
      <c r="C31" s="24" t="str">
        <f>IFERROR(VLOOKUP(Table2[[#This Row],[Column1]],Sheet2!A24:W3256,21,FALSE),"")</f>
        <v/>
      </c>
      <c r="D31" s="19" t="str">
        <f>IFERROR(Table2[[#This Row],[Column4]]/Table2[[#This Row],[Column3]],"")</f>
        <v/>
      </c>
      <c r="E31" s="24" t="str">
        <f>IFERROR(VLOOKUP(Table2[[#This Row],[Column1]],Sheet2!A24:W3256,22,FALSE),"")</f>
        <v/>
      </c>
      <c r="F31" s="13" t="str">
        <f>IFERROR(Table2[[#This Row],[Column5]]/Table2[[#This Row],[Column3]],"")</f>
        <v/>
      </c>
      <c r="G31" s="24" t="str">
        <f>IFERROR(VLOOKUP(Table2[[#This Row],[Column1]],Sheet2!A24:W3256,23,FALSE),"")</f>
        <v/>
      </c>
      <c r="H31" s="14" t="str">
        <f>IFERROR(Table2[[#This Row],[Column7]]/Table2[[#This Row],[Column3]],"")</f>
        <v/>
      </c>
    </row>
    <row r="32" spans="1:8" x14ac:dyDescent="0.25">
      <c r="A32" s="4"/>
      <c r="B32" s="3" t="str">
        <f>IFERROR(VLOOKUP(Table2[[#This Row],[Column1]],Sheet2!A25:W3257,8,FALSE),"")</f>
        <v/>
      </c>
      <c r="C32" s="24" t="str">
        <f>IFERROR(VLOOKUP(Table2[[#This Row],[Column1]],Sheet2!A25:W3257,21,FALSE),"")</f>
        <v/>
      </c>
      <c r="D32" s="19" t="str">
        <f>IFERROR(Table2[[#This Row],[Column4]]/Table2[[#This Row],[Column3]],"")</f>
        <v/>
      </c>
      <c r="E32" s="24" t="str">
        <f>IFERROR(VLOOKUP(Table2[[#This Row],[Column1]],Sheet2!A25:W3257,22,FALSE),"")</f>
        <v/>
      </c>
      <c r="F32" s="13" t="str">
        <f>IFERROR(Table2[[#This Row],[Column5]]/Table2[[#This Row],[Column3]],"")</f>
        <v/>
      </c>
      <c r="G32" s="24" t="str">
        <f>IFERROR(VLOOKUP(Table2[[#This Row],[Column1]],Sheet2!A25:W3257,23,FALSE),"")</f>
        <v/>
      </c>
      <c r="H32" s="14" t="str">
        <f>IFERROR(Table2[[#This Row],[Column7]]/Table2[[#This Row],[Column3]],"")</f>
        <v/>
      </c>
    </row>
    <row r="33" spans="1:8" x14ac:dyDescent="0.25">
      <c r="A33" s="4"/>
      <c r="B33" s="3" t="str">
        <f>IFERROR(VLOOKUP(Table2[[#This Row],[Column1]],Sheet2!A26:W3258,8,FALSE),"")</f>
        <v/>
      </c>
      <c r="C33" s="24" t="str">
        <f>IFERROR(VLOOKUP(Table2[[#This Row],[Column1]],Sheet2!A26:W3258,21,FALSE),"")</f>
        <v/>
      </c>
      <c r="D33" s="19" t="str">
        <f>IFERROR(Table2[[#This Row],[Column4]]/Table2[[#This Row],[Column3]],"")</f>
        <v/>
      </c>
      <c r="E33" s="24" t="str">
        <f>IFERROR(VLOOKUP(Table2[[#This Row],[Column1]],Sheet2!A26:W3258,22,FALSE),"")</f>
        <v/>
      </c>
      <c r="F33" s="13" t="str">
        <f>IFERROR(Table2[[#This Row],[Column5]]/Table2[[#This Row],[Column3]],"")</f>
        <v/>
      </c>
      <c r="G33" s="24" t="str">
        <f>IFERROR(VLOOKUP(Table2[[#This Row],[Column1]],Sheet2!A26:W3258,23,FALSE),"")</f>
        <v/>
      </c>
      <c r="H33" s="14" t="str">
        <f>IFERROR(Table2[[#This Row],[Column7]]/Table2[[#This Row],[Column3]],"")</f>
        <v/>
      </c>
    </row>
    <row r="34" spans="1:8" x14ac:dyDescent="0.25">
      <c r="A34" s="4"/>
      <c r="B34" s="3" t="str">
        <f>IFERROR(VLOOKUP(Table2[[#This Row],[Column1]],Sheet2!A27:W3259,8,FALSE),"")</f>
        <v/>
      </c>
      <c r="C34" s="24" t="str">
        <f>IFERROR(VLOOKUP(Table2[[#This Row],[Column1]],Sheet2!A27:W3259,21,FALSE),"")</f>
        <v/>
      </c>
      <c r="D34" s="19" t="str">
        <f>IFERROR(Table2[[#This Row],[Column4]]/Table2[[#This Row],[Column3]],"")</f>
        <v/>
      </c>
      <c r="E34" s="24" t="str">
        <f>IFERROR(VLOOKUP(Table2[[#This Row],[Column1]],Sheet2!A27:W3259,22,FALSE),"")</f>
        <v/>
      </c>
      <c r="F34" s="13" t="str">
        <f>IFERROR(Table2[[#This Row],[Column5]]/Table2[[#This Row],[Column3]],"")</f>
        <v/>
      </c>
      <c r="G34" s="24" t="str">
        <f>IFERROR(VLOOKUP(Table2[[#This Row],[Column1]],Sheet2!A27:W3259,23,FALSE),"")</f>
        <v/>
      </c>
      <c r="H34" s="14" t="str">
        <f>IFERROR(Table2[[#This Row],[Column7]]/Table2[[#This Row],[Column3]],"")</f>
        <v/>
      </c>
    </row>
    <row r="35" spans="1:8" x14ac:dyDescent="0.25">
      <c r="A35" s="4"/>
      <c r="B35" s="3" t="str">
        <f>IFERROR(VLOOKUP(Table2[[#This Row],[Column1]],Sheet2!A28:W3260,8,FALSE),"")</f>
        <v/>
      </c>
      <c r="C35" s="24" t="str">
        <f>IFERROR(VLOOKUP(Table2[[#This Row],[Column1]],Sheet2!A28:W3260,21,FALSE),"")</f>
        <v/>
      </c>
      <c r="D35" s="19" t="str">
        <f>IFERROR(Table2[[#This Row],[Column4]]/Table2[[#This Row],[Column3]],"")</f>
        <v/>
      </c>
      <c r="E35" s="24" t="str">
        <f>IFERROR(VLOOKUP(Table2[[#This Row],[Column1]],Sheet2!A28:W3260,22,FALSE),"")</f>
        <v/>
      </c>
      <c r="F35" s="13" t="str">
        <f>IFERROR(Table2[[#This Row],[Column5]]/Table2[[#This Row],[Column3]],"")</f>
        <v/>
      </c>
      <c r="G35" s="24" t="str">
        <f>IFERROR(VLOOKUP(Table2[[#This Row],[Column1]],Sheet2!A28:W3260,23,FALSE),"")</f>
        <v/>
      </c>
      <c r="H35" s="14" t="str">
        <f>IFERROR(Table2[[#This Row],[Column7]]/Table2[[#This Row],[Column3]],"")</f>
        <v/>
      </c>
    </row>
    <row r="36" spans="1:8" x14ac:dyDescent="0.25">
      <c r="A36" s="4"/>
      <c r="B36" s="3" t="str">
        <f>IFERROR(VLOOKUP(Table2[[#This Row],[Column1]],Sheet2!A29:W3261,8,FALSE),"")</f>
        <v/>
      </c>
      <c r="C36" s="24" t="str">
        <f>IFERROR(VLOOKUP(Table2[[#This Row],[Column1]],Sheet2!A29:W3261,21,FALSE),"")</f>
        <v/>
      </c>
      <c r="D36" s="19" t="str">
        <f>IFERROR(Table2[[#This Row],[Column4]]/Table2[[#This Row],[Column3]],"")</f>
        <v/>
      </c>
      <c r="E36" s="24" t="str">
        <f>IFERROR(VLOOKUP(Table2[[#This Row],[Column1]],Sheet2!A29:W3261,22,FALSE),"")</f>
        <v/>
      </c>
      <c r="F36" s="13" t="str">
        <f>IFERROR(Table2[[#This Row],[Column5]]/Table2[[#This Row],[Column3]],"")</f>
        <v/>
      </c>
      <c r="G36" s="24" t="str">
        <f>IFERROR(VLOOKUP(Table2[[#This Row],[Column1]],Sheet2!A29:W3261,23,FALSE),"")</f>
        <v/>
      </c>
      <c r="H36" s="14" t="str">
        <f>IFERROR(Table2[[#This Row],[Column7]]/Table2[[#This Row],[Column3]],"")</f>
        <v/>
      </c>
    </row>
    <row r="37" spans="1:8" x14ac:dyDescent="0.25">
      <c r="A37" s="4"/>
      <c r="B37" s="3" t="str">
        <f>IFERROR(VLOOKUP(Table2[[#This Row],[Column1]],Sheet2!A30:W3262,8,FALSE),"")</f>
        <v/>
      </c>
      <c r="C37" s="24" t="str">
        <f>IFERROR(VLOOKUP(Table2[[#This Row],[Column1]],Sheet2!A30:W3262,21,FALSE),"")</f>
        <v/>
      </c>
      <c r="D37" s="19" t="str">
        <f>IFERROR(Table2[[#This Row],[Column4]]/Table2[[#This Row],[Column3]],"")</f>
        <v/>
      </c>
      <c r="E37" s="24" t="str">
        <f>IFERROR(VLOOKUP(Table2[[#This Row],[Column1]],Sheet2!A30:W3262,22,FALSE),"")</f>
        <v/>
      </c>
      <c r="F37" s="13" t="str">
        <f>IFERROR(Table2[[#This Row],[Column5]]/Table2[[#This Row],[Column3]],"")</f>
        <v/>
      </c>
      <c r="G37" s="24" t="str">
        <f>IFERROR(VLOOKUP(Table2[[#This Row],[Column1]],Sheet2!A30:W3262,23,FALSE),"")</f>
        <v/>
      </c>
      <c r="H37" s="14" t="str">
        <f>IFERROR(Table2[[#This Row],[Column7]]/Table2[[#This Row],[Column3]],"")</f>
        <v/>
      </c>
    </row>
    <row r="38" spans="1:8" x14ac:dyDescent="0.25">
      <c r="A38" s="4"/>
      <c r="B38" s="3" t="str">
        <f>IFERROR(VLOOKUP(Table2[[#This Row],[Column1]],Sheet2!A31:W3263,8,FALSE),"")</f>
        <v/>
      </c>
      <c r="C38" s="24" t="str">
        <f>IFERROR(VLOOKUP(Table2[[#This Row],[Column1]],Sheet2!A31:W3263,21,FALSE),"")</f>
        <v/>
      </c>
      <c r="D38" s="19" t="str">
        <f>IFERROR(Table2[[#This Row],[Column4]]/Table2[[#This Row],[Column3]],"")</f>
        <v/>
      </c>
      <c r="E38" s="24" t="str">
        <f>IFERROR(VLOOKUP(Table2[[#This Row],[Column1]],Sheet2!A31:W3263,22,FALSE),"")</f>
        <v/>
      </c>
      <c r="F38" s="13" t="str">
        <f>IFERROR(Table2[[#This Row],[Column5]]/Table2[[#This Row],[Column3]],"")</f>
        <v/>
      </c>
      <c r="G38" s="24" t="str">
        <f>IFERROR(VLOOKUP(Table2[[#This Row],[Column1]],Sheet2!A31:W3263,23,FALSE),"")</f>
        <v/>
      </c>
      <c r="H38" s="14" t="str">
        <f>IFERROR(Table2[[#This Row],[Column7]]/Table2[[#This Row],[Column3]],"")</f>
        <v/>
      </c>
    </row>
    <row r="39" spans="1:8" x14ac:dyDescent="0.25">
      <c r="A39" s="4"/>
      <c r="B39" s="3" t="str">
        <f>IFERROR(VLOOKUP(Table2[[#This Row],[Column1]],Sheet2!A32:W3264,8,FALSE),"")</f>
        <v/>
      </c>
      <c r="C39" s="24" t="str">
        <f>IFERROR(VLOOKUP(Table2[[#This Row],[Column1]],Sheet2!A32:W3264,21,FALSE),"")</f>
        <v/>
      </c>
      <c r="D39" s="19" t="str">
        <f>IFERROR(Table2[[#This Row],[Column4]]/Table2[[#This Row],[Column3]],"")</f>
        <v/>
      </c>
      <c r="E39" s="24" t="str">
        <f>IFERROR(VLOOKUP(Table2[[#This Row],[Column1]],Sheet2!A32:W3264,22,FALSE),"")</f>
        <v/>
      </c>
      <c r="F39" s="13" t="str">
        <f>IFERROR(Table2[[#This Row],[Column5]]/Table2[[#This Row],[Column3]],"")</f>
        <v/>
      </c>
      <c r="G39" s="24" t="str">
        <f>IFERROR(VLOOKUP(Table2[[#This Row],[Column1]],Sheet2!A32:W3264,23,FALSE),"")</f>
        <v/>
      </c>
      <c r="H39" s="14" t="str">
        <f>IFERROR(Table2[[#This Row],[Column7]]/Table2[[#This Row],[Column3]],"")</f>
        <v/>
      </c>
    </row>
    <row r="40" spans="1:8" x14ac:dyDescent="0.25">
      <c r="A40" s="4"/>
      <c r="B40" s="3" t="str">
        <f>IFERROR(VLOOKUP(Table2[[#This Row],[Column1]],Sheet2!A33:W3265,8,FALSE),"")</f>
        <v/>
      </c>
      <c r="C40" s="24" t="str">
        <f>IFERROR(VLOOKUP(Table2[[#This Row],[Column1]],Sheet2!A33:W3265,21,FALSE),"")</f>
        <v/>
      </c>
      <c r="D40" s="19" t="str">
        <f>IFERROR(Table2[[#This Row],[Column4]]/Table2[[#This Row],[Column3]],"")</f>
        <v/>
      </c>
      <c r="E40" s="24" t="str">
        <f>IFERROR(VLOOKUP(Table2[[#This Row],[Column1]],Sheet2!A33:W3265,22,FALSE),"")</f>
        <v/>
      </c>
      <c r="F40" s="13" t="str">
        <f>IFERROR(Table2[[#This Row],[Column5]]/Table2[[#This Row],[Column3]],"")</f>
        <v/>
      </c>
      <c r="G40" s="24" t="str">
        <f>IFERROR(VLOOKUP(Table2[[#This Row],[Column1]],Sheet2!A33:W3265,23,FALSE),"")</f>
        <v/>
      </c>
      <c r="H40" s="14" t="str">
        <f>IFERROR(Table2[[#This Row],[Column7]]/Table2[[#This Row],[Column3]],"")</f>
        <v/>
      </c>
    </row>
    <row r="41" spans="1:8" x14ac:dyDescent="0.25">
      <c r="A41" s="4"/>
      <c r="B41" s="3" t="str">
        <f>IFERROR(VLOOKUP(Table2[[#This Row],[Column1]],Sheet2!A34:W3266,8,FALSE),"")</f>
        <v/>
      </c>
      <c r="C41" s="24" t="str">
        <f>IFERROR(VLOOKUP(Table2[[#This Row],[Column1]],Sheet2!A34:W3266,21,FALSE),"")</f>
        <v/>
      </c>
      <c r="D41" s="19" t="str">
        <f>IFERROR(Table2[[#This Row],[Column4]]/Table2[[#This Row],[Column3]],"")</f>
        <v/>
      </c>
      <c r="E41" s="24" t="str">
        <f>IFERROR(VLOOKUP(Table2[[#This Row],[Column1]],Sheet2!A34:W3266,22,FALSE),"")</f>
        <v/>
      </c>
      <c r="F41" s="13" t="str">
        <f>IFERROR(Table2[[#This Row],[Column5]]/Table2[[#This Row],[Column3]],"")</f>
        <v/>
      </c>
      <c r="G41" s="24" t="str">
        <f>IFERROR(VLOOKUP(Table2[[#This Row],[Column1]],Sheet2!A34:W3266,23,FALSE),"")</f>
        <v/>
      </c>
      <c r="H41" s="14" t="str">
        <f>IFERROR(Table2[[#This Row],[Column7]]/Table2[[#This Row],[Column3]],"")</f>
        <v/>
      </c>
    </row>
    <row r="42" spans="1:8" x14ac:dyDescent="0.25">
      <c r="A42" s="4"/>
      <c r="B42" s="3" t="str">
        <f>IFERROR(VLOOKUP(Table2[[#This Row],[Column1]],Sheet2!A35:W3267,8,FALSE),"")</f>
        <v/>
      </c>
      <c r="C42" s="24" t="str">
        <f>IFERROR(VLOOKUP(Table2[[#This Row],[Column1]],Sheet2!A35:W3267,21,FALSE),"")</f>
        <v/>
      </c>
      <c r="D42" s="19" t="str">
        <f>IFERROR(Table2[[#This Row],[Column4]]/Table2[[#This Row],[Column3]],"")</f>
        <v/>
      </c>
      <c r="E42" s="24" t="str">
        <f>IFERROR(VLOOKUP(Table2[[#This Row],[Column1]],Sheet2!A35:W3267,22,FALSE),"")</f>
        <v/>
      </c>
      <c r="F42" s="13" t="str">
        <f>IFERROR(Table2[[#This Row],[Column5]]/Table2[[#This Row],[Column3]],"")</f>
        <v/>
      </c>
      <c r="G42" s="24" t="str">
        <f>IFERROR(VLOOKUP(Table2[[#This Row],[Column1]],Sheet2!A35:W3267,23,FALSE),"")</f>
        <v/>
      </c>
      <c r="H42" s="14" t="str">
        <f>IFERROR(Table2[[#This Row],[Column7]]/Table2[[#This Row],[Column3]],"")</f>
        <v/>
      </c>
    </row>
    <row r="43" spans="1:8" x14ac:dyDescent="0.25">
      <c r="A43" s="4"/>
      <c r="B43" s="3" t="str">
        <f>IFERROR(VLOOKUP(Table2[[#This Row],[Column1]],Sheet2!A36:W3268,8,FALSE),"")</f>
        <v/>
      </c>
      <c r="C43" s="24" t="str">
        <f>IFERROR(VLOOKUP(Table2[[#This Row],[Column1]],Sheet2!A36:W3268,21,FALSE),"")</f>
        <v/>
      </c>
      <c r="D43" s="19" t="str">
        <f>IFERROR(Table2[[#This Row],[Column4]]/Table2[[#This Row],[Column3]],"")</f>
        <v/>
      </c>
      <c r="E43" s="24" t="str">
        <f>IFERROR(VLOOKUP(Table2[[#This Row],[Column1]],Sheet2!A36:W3268,22,FALSE),"")</f>
        <v/>
      </c>
      <c r="F43" s="13" t="str">
        <f>IFERROR(Table2[[#This Row],[Column5]]/Table2[[#This Row],[Column3]],"")</f>
        <v/>
      </c>
      <c r="G43" s="24" t="str">
        <f>IFERROR(VLOOKUP(Table2[[#This Row],[Column1]],Sheet2!A36:W3268,23,FALSE),"")</f>
        <v/>
      </c>
      <c r="H43" s="14" t="str">
        <f>IFERROR(Table2[[#This Row],[Column7]]/Table2[[#This Row],[Column3]],"")</f>
        <v/>
      </c>
    </row>
    <row r="44" spans="1:8" x14ac:dyDescent="0.25">
      <c r="A44" s="4"/>
      <c r="B44" s="3" t="str">
        <f>IFERROR(VLOOKUP(Table2[[#This Row],[Column1]],Sheet2!A37:W3269,8,FALSE),"")</f>
        <v/>
      </c>
      <c r="C44" s="24" t="str">
        <f>IFERROR(VLOOKUP(Table2[[#This Row],[Column1]],Sheet2!A37:W3269,21,FALSE),"")</f>
        <v/>
      </c>
      <c r="D44" s="19" t="str">
        <f>IFERROR(Table2[[#This Row],[Column4]]/Table2[[#This Row],[Column3]],"")</f>
        <v/>
      </c>
      <c r="E44" s="24" t="str">
        <f>IFERROR(VLOOKUP(Table2[[#This Row],[Column1]],Sheet2!A37:W3269,22,FALSE),"")</f>
        <v/>
      </c>
      <c r="F44" s="13" t="str">
        <f>IFERROR(Table2[[#This Row],[Column5]]/Table2[[#This Row],[Column3]],"")</f>
        <v/>
      </c>
      <c r="G44" s="24" t="str">
        <f>IFERROR(VLOOKUP(Table2[[#This Row],[Column1]],Sheet2!A37:W3269,23,FALSE),"")</f>
        <v/>
      </c>
      <c r="H44" s="14" t="str">
        <f>IFERROR(Table2[[#This Row],[Column7]]/Table2[[#This Row],[Column3]],"")</f>
        <v/>
      </c>
    </row>
    <row r="45" spans="1:8" x14ac:dyDescent="0.25">
      <c r="A45" s="4"/>
      <c r="B45" s="3" t="str">
        <f>IFERROR(VLOOKUP(Table2[[#This Row],[Column1]],Sheet2!A38:W3270,8,FALSE),"")</f>
        <v/>
      </c>
      <c r="C45" s="24" t="str">
        <f>IFERROR(VLOOKUP(Table2[[#This Row],[Column1]],Sheet2!A38:W3270,21,FALSE),"")</f>
        <v/>
      </c>
      <c r="D45" s="19" t="str">
        <f>IFERROR(Table2[[#This Row],[Column4]]/Table2[[#This Row],[Column3]],"")</f>
        <v/>
      </c>
      <c r="E45" s="24" t="str">
        <f>IFERROR(VLOOKUP(Table2[[#This Row],[Column1]],Sheet2!A38:W3270,22,FALSE),"")</f>
        <v/>
      </c>
      <c r="F45" s="13" t="str">
        <f>IFERROR(Table2[[#This Row],[Column5]]/Table2[[#This Row],[Column3]],"")</f>
        <v/>
      </c>
      <c r="G45" s="24" t="str">
        <f>IFERROR(VLOOKUP(Table2[[#This Row],[Column1]],Sheet2!A38:W3270,23,FALSE),"")</f>
        <v/>
      </c>
      <c r="H45" s="14" t="str">
        <f>IFERROR(Table2[[#This Row],[Column7]]/Table2[[#This Row],[Column3]],"")</f>
        <v/>
      </c>
    </row>
    <row r="46" spans="1:8" x14ac:dyDescent="0.25">
      <c r="A46" s="4"/>
      <c r="B46" s="3" t="str">
        <f>IFERROR(VLOOKUP(Table2[[#This Row],[Column1]],Sheet2!A39:W3271,8,FALSE),"")</f>
        <v/>
      </c>
      <c r="C46" s="24" t="str">
        <f>IFERROR(VLOOKUP(Table2[[#This Row],[Column1]],Sheet2!A39:W3271,21,FALSE),"")</f>
        <v/>
      </c>
      <c r="D46" s="19" t="str">
        <f>IFERROR(Table2[[#This Row],[Column4]]/Table2[[#This Row],[Column3]],"")</f>
        <v/>
      </c>
      <c r="E46" s="24" t="str">
        <f>IFERROR(VLOOKUP(Table2[[#This Row],[Column1]],Sheet2!A39:W3271,22,FALSE),"")</f>
        <v/>
      </c>
      <c r="F46" s="13" t="str">
        <f>IFERROR(Table2[[#This Row],[Column5]]/Table2[[#This Row],[Column3]],"")</f>
        <v/>
      </c>
      <c r="G46" s="24" t="str">
        <f>IFERROR(VLOOKUP(Table2[[#This Row],[Column1]],Sheet2!A39:W3271,23,FALSE),"")</f>
        <v/>
      </c>
      <c r="H46" s="14" t="str">
        <f>IFERROR(Table2[[#This Row],[Column7]]/Table2[[#This Row],[Column3]],"")</f>
        <v/>
      </c>
    </row>
    <row r="47" spans="1:8" x14ac:dyDescent="0.25">
      <c r="A47" s="4"/>
      <c r="B47" s="3" t="str">
        <f>IFERROR(VLOOKUP(Table2[[#This Row],[Column1]],Sheet2!A40:W3272,8,FALSE),"")</f>
        <v/>
      </c>
      <c r="C47" s="24" t="str">
        <f>IFERROR(VLOOKUP(Table2[[#This Row],[Column1]],Sheet2!A40:W3272,21,FALSE),"")</f>
        <v/>
      </c>
      <c r="D47" s="19" t="str">
        <f>IFERROR(Table2[[#This Row],[Column4]]/Table2[[#This Row],[Column3]],"")</f>
        <v/>
      </c>
      <c r="E47" s="24" t="str">
        <f>IFERROR(VLOOKUP(Table2[[#This Row],[Column1]],Sheet2!A40:W3272,22,FALSE),"")</f>
        <v/>
      </c>
      <c r="F47" s="13" t="str">
        <f>IFERROR(Table2[[#This Row],[Column5]]/Table2[[#This Row],[Column3]],"")</f>
        <v/>
      </c>
      <c r="G47" s="24" t="str">
        <f>IFERROR(VLOOKUP(Table2[[#This Row],[Column1]],Sheet2!A40:W3272,23,FALSE),"")</f>
        <v/>
      </c>
      <c r="H47" s="14" t="str">
        <f>IFERROR(Table2[[#This Row],[Column7]]/Table2[[#This Row],[Column3]],"")</f>
        <v/>
      </c>
    </row>
    <row r="48" spans="1:8" x14ac:dyDescent="0.25">
      <c r="A48" s="4"/>
      <c r="B48" s="3" t="str">
        <f>IFERROR(VLOOKUP(Table2[[#This Row],[Column1]],Sheet2!A41:W3273,8,FALSE),"")</f>
        <v/>
      </c>
      <c r="C48" s="24" t="str">
        <f>IFERROR(VLOOKUP(Table2[[#This Row],[Column1]],Sheet2!A41:W3273,21,FALSE),"")</f>
        <v/>
      </c>
      <c r="D48" s="19" t="str">
        <f>IFERROR(Table2[[#This Row],[Column4]]/Table2[[#This Row],[Column3]],"")</f>
        <v/>
      </c>
      <c r="E48" s="24" t="str">
        <f>IFERROR(VLOOKUP(Table2[[#This Row],[Column1]],Sheet2!A41:W3273,22,FALSE),"")</f>
        <v/>
      </c>
      <c r="F48" s="13" t="str">
        <f>IFERROR(Table2[[#This Row],[Column5]]/Table2[[#This Row],[Column3]],"")</f>
        <v/>
      </c>
      <c r="G48" s="24" t="str">
        <f>IFERROR(VLOOKUP(Table2[[#This Row],[Column1]],Sheet2!A41:W3273,23,FALSE),"")</f>
        <v/>
      </c>
      <c r="H48" s="14" t="str">
        <f>IFERROR(Table2[[#This Row],[Column7]]/Table2[[#This Row],[Column3]],"")</f>
        <v/>
      </c>
    </row>
    <row r="49" spans="1:8" x14ac:dyDescent="0.25">
      <c r="A49" s="4"/>
      <c r="B49" s="3" t="str">
        <f>IFERROR(VLOOKUP(Table2[[#This Row],[Column1]],Sheet2!A42:W3274,8,FALSE),"")</f>
        <v/>
      </c>
      <c r="C49" s="24" t="str">
        <f>IFERROR(VLOOKUP(Table2[[#This Row],[Column1]],Sheet2!A42:W3274,21,FALSE),"")</f>
        <v/>
      </c>
      <c r="D49" s="19" t="str">
        <f>IFERROR(Table2[[#This Row],[Column4]]/Table2[[#This Row],[Column3]],"")</f>
        <v/>
      </c>
      <c r="E49" s="24" t="str">
        <f>IFERROR(VLOOKUP(Table2[[#This Row],[Column1]],Sheet2!A42:W3274,22,FALSE),"")</f>
        <v/>
      </c>
      <c r="F49" s="13" t="str">
        <f>IFERROR(Table2[[#This Row],[Column5]]/Table2[[#This Row],[Column3]],"")</f>
        <v/>
      </c>
      <c r="G49" s="24" t="str">
        <f>IFERROR(VLOOKUP(Table2[[#This Row],[Column1]],Sheet2!A42:W3274,23,FALSE),"")</f>
        <v/>
      </c>
      <c r="H49" s="14" t="str">
        <f>IFERROR(Table2[[#This Row],[Column7]]/Table2[[#This Row],[Column3]],"")</f>
        <v/>
      </c>
    </row>
    <row r="50" spans="1:8" x14ac:dyDescent="0.25">
      <c r="A50" s="4"/>
      <c r="B50" s="3" t="str">
        <f>IFERROR(VLOOKUP(Table2[[#This Row],[Column1]],Sheet2!A43:W3275,8,FALSE),"")</f>
        <v/>
      </c>
      <c r="C50" s="24" t="str">
        <f>IFERROR(VLOOKUP(Table2[[#This Row],[Column1]],Sheet2!A43:W3275,21,FALSE),"")</f>
        <v/>
      </c>
      <c r="D50" s="19" t="str">
        <f>IFERROR(Table2[[#This Row],[Column4]]/Table2[[#This Row],[Column3]],"")</f>
        <v/>
      </c>
      <c r="E50" s="24" t="str">
        <f>IFERROR(VLOOKUP(Table2[[#This Row],[Column1]],Sheet2!A43:W3275,22,FALSE),"")</f>
        <v/>
      </c>
      <c r="F50" s="13" t="str">
        <f>IFERROR(Table2[[#This Row],[Column5]]/Table2[[#This Row],[Column3]],"")</f>
        <v/>
      </c>
      <c r="G50" s="24" t="str">
        <f>IFERROR(VLOOKUP(Table2[[#This Row],[Column1]],Sheet2!A43:W3275,23,FALSE),"")</f>
        <v/>
      </c>
      <c r="H50" s="14" t="str">
        <f>IFERROR(Table2[[#This Row],[Column7]]/Table2[[#This Row],[Column3]],"")</f>
        <v/>
      </c>
    </row>
    <row r="51" spans="1:8" x14ac:dyDescent="0.25">
      <c r="A51" s="4"/>
      <c r="B51" s="3" t="str">
        <f>IFERROR(VLOOKUP(Table2[[#This Row],[Column1]],Sheet2!A44:W3276,8,FALSE),"")</f>
        <v/>
      </c>
      <c r="C51" s="24" t="str">
        <f>IFERROR(VLOOKUP(Table2[[#This Row],[Column1]],Sheet2!A44:W3276,21,FALSE),"")</f>
        <v/>
      </c>
      <c r="D51" s="19" t="str">
        <f>IFERROR(Table2[[#This Row],[Column4]]/Table2[[#This Row],[Column3]],"")</f>
        <v/>
      </c>
      <c r="E51" s="24" t="str">
        <f>IFERROR(VLOOKUP(Table2[[#This Row],[Column1]],Sheet2!A44:W3276,22,FALSE),"")</f>
        <v/>
      </c>
      <c r="F51" s="13" t="str">
        <f>IFERROR(Table2[[#This Row],[Column5]]/Table2[[#This Row],[Column3]],"")</f>
        <v/>
      </c>
      <c r="G51" s="24" t="str">
        <f>IFERROR(VLOOKUP(Table2[[#This Row],[Column1]],Sheet2!A44:W3276,23,FALSE),"")</f>
        <v/>
      </c>
      <c r="H51" s="14" t="str">
        <f>IFERROR(Table2[[#This Row],[Column7]]/Table2[[#This Row],[Column3]],"")</f>
        <v/>
      </c>
    </row>
    <row r="52" spans="1:8" x14ac:dyDescent="0.25">
      <c r="A52" s="4"/>
      <c r="B52" s="3" t="str">
        <f>IFERROR(VLOOKUP(Table2[[#This Row],[Column1]],Sheet2!A45:W3277,8,FALSE),"")</f>
        <v/>
      </c>
      <c r="C52" s="24" t="str">
        <f>IFERROR(VLOOKUP(Table2[[#This Row],[Column1]],Sheet2!A45:W3277,21,FALSE),"")</f>
        <v/>
      </c>
      <c r="D52" s="19" t="str">
        <f>IFERROR(Table2[[#This Row],[Column4]]/Table2[[#This Row],[Column3]],"")</f>
        <v/>
      </c>
      <c r="E52" s="24" t="str">
        <f>IFERROR(VLOOKUP(Table2[[#This Row],[Column1]],Sheet2!A45:W3277,22,FALSE),"")</f>
        <v/>
      </c>
      <c r="F52" s="13" t="str">
        <f>IFERROR(Table2[[#This Row],[Column5]]/Table2[[#This Row],[Column3]],"")</f>
        <v/>
      </c>
      <c r="G52" s="24" t="str">
        <f>IFERROR(VLOOKUP(Table2[[#This Row],[Column1]],Sheet2!A45:W3277,23,FALSE),"")</f>
        <v/>
      </c>
      <c r="H52" s="14" t="str">
        <f>IFERROR(Table2[[#This Row],[Column7]]/Table2[[#This Row],[Column3]],"")</f>
        <v/>
      </c>
    </row>
    <row r="53" spans="1:8" x14ac:dyDescent="0.25">
      <c r="A53" s="4"/>
      <c r="B53" s="3" t="str">
        <f>IFERROR(VLOOKUP(Table2[[#This Row],[Column1]],Sheet2!A46:W3278,8,FALSE),"")</f>
        <v/>
      </c>
      <c r="C53" s="24" t="str">
        <f>IFERROR(VLOOKUP(Table2[[#This Row],[Column1]],Sheet2!A46:W3278,21,FALSE),"")</f>
        <v/>
      </c>
      <c r="D53" s="19" t="str">
        <f>IFERROR(Table2[[#This Row],[Column4]]/Table2[[#This Row],[Column3]],"")</f>
        <v/>
      </c>
      <c r="E53" s="24" t="str">
        <f>IFERROR(VLOOKUP(Table2[[#This Row],[Column1]],Sheet2!A46:W3278,22,FALSE),"")</f>
        <v/>
      </c>
      <c r="F53" s="13" t="str">
        <f>IFERROR(Table2[[#This Row],[Column5]]/Table2[[#This Row],[Column3]],"")</f>
        <v/>
      </c>
      <c r="G53" s="24" t="str">
        <f>IFERROR(VLOOKUP(Table2[[#This Row],[Column1]],Sheet2!A46:W3278,23,FALSE),"")</f>
        <v/>
      </c>
      <c r="H53" s="14" t="str">
        <f>IFERROR(Table2[[#This Row],[Column7]]/Table2[[#This Row],[Column3]],"")</f>
        <v/>
      </c>
    </row>
    <row r="54" spans="1:8" x14ac:dyDescent="0.25">
      <c r="A54" s="4"/>
      <c r="B54" s="3" t="str">
        <f>IFERROR(VLOOKUP(Table2[[#This Row],[Column1]],Sheet2!A47:W3279,8,FALSE),"")</f>
        <v/>
      </c>
      <c r="C54" s="24" t="str">
        <f>IFERROR(VLOOKUP(Table2[[#This Row],[Column1]],Sheet2!A47:W3279,21,FALSE),"")</f>
        <v/>
      </c>
      <c r="D54" s="19" t="str">
        <f>IFERROR(Table2[[#This Row],[Column4]]/Table2[[#This Row],[Column3]],"")</f>
        <v/>
      </c>
      <c r="E54" s="24" t="str">
        <f>IFERROR(VLOOKUP(Table2[[#This Row],[Column1]],Sheet2!A47:W3279,22,FALSE),"")</f>
        <v/>
      </c>
      <c r="F54" s="13" t="str">
        <f>IFERROR(Table2[[#This Row],[Column5]]/Table2[[#This Row],[Column3]],"")</f>
        <v/>
      </c>
      <c r="G54" s="24" t="str">
        <f>IFERROR(VLOOKUP(Table2[[#This Row],[Column1]],Sheet2!A47:W3279,23,FALSE),"")</f>
        <v/>
      </c>
      <c r="H54" s="14" t="str">
        <f>IFERROR(Table2[[#This Row],[Column7]]/Table2[[#This Row],[Column3]],"")</f>
        <v/>
      </c>
    </row>
    <row r="55" spans="1:8" x14ac:dyDescent="0.25">
      <c r="A55" s="4"/>
      <c r="B55" s="3" t="str">
        <f>IFERROR(VLOOKUP(Table2[[#This Row],[Column1]],Sheet2!A48:W3280,8,FALSE),"")</f>
        <v/>
      </c>
      <c r="C55" s="24" t="str">
        <f>IFERROR(VLOOKUP(Table2[[#This Row],[Column1]],Sheet2!A48:W3280,21,FALSE),"")</f>
        <v/>
      </c>
      <c r="D55" s="19" t="str">
        <f>IFERROR(Table2[[#This Row],[Column4]]/Table2[[#This Row],[Column3]],"")</f>
        <v/>
      </c>
      <c r="E55" s="24" t="str">
        <f>IFERROR(VLOOKUP(Table2[[#This Row],[Column1]],Sheet2!A48:W3280,22,FALSE),"")</f>
        <v/>
      </c>
      <c r="F55" s="13" t="str">
        <f>IFERROR(Table2[[#This Row],[Column5]]/Table2[[#This Row],[Column3]],"")</f>
        <v/>
      </c>
      <c r="G55" s="24" t="str">
        <f>IFERROR(VLOOKUP(Table2[[#This Row],[Column1]],Sheet2!A48:W3280,23,FALSE),"")</f>
        <v/>
      </c>
      <c r="H55" s="14" t="str">
        <f>IFERROR(Table2[[#This Row],[Column7]]/Table2[[#This Row],[Column3]],"")</f>
        <v/>
      </c>
    </row>
    <row r="56" spans="1:8" x14ac:dyDescent="0.25">
      <c r="A56" s="4"/>
      <c r="B56" s="3" t="str">
        <f>IFERROR(VLOOKUP(Table2[[#This Row],[Column1]],Sheet2!A49:W3281,8,FALSE),"")</f>
        <v/>
      </c>
      <c r="C56" s="24" t="str">
        <f>IFERROR(VLOOKUP(Table2[[#This Row],[Column1]],Sheet2!A49:W3281,21,FALSE),"")</f>
        <v/>
      </c>
      <c r="D56" s="19" t="str">
        <f>IFERROR(Table2[[#This Row],[Column4]]/Table2[[#This Row],[Column3]],"")</f>
        <v/>
      </c>
      <c r="E56" s="24" t="str">
        <f>IFERROR(VLOOKUP(Table2[[#This Row],[Column1]],Sheet2!A49:W3281,22,FALSE),"")</f>
        <v/>
      </c>
      <c r="F56" s="13" t="str">
        <f>IFERROR(Table2[[#This Row],[Column5]]/Table2[[#This Row],[Column3]],"")</f>
        <v/>
      </c>
      <c r="G56" s="24" t="str">
        <f>IFERROR(VLOOKUP(Table2[[#This Row],[Column1]],Sheet2!A49:W3281,23,FALSE),"")</f>
        <v/>
      </c>
      <c r="H56" s="14" t="str">
        <f>IFERROR(Table2[[#This Row],[Column7]]/Table2[[#This Row],[Column3]],"")</f>
        <v/>
      </c>
    </row>
    <row r="57" spans="1:8" x14ac:dyDescent="0.25">
      <c r="A57" s="4"/>
      <c r="B57" s="3" t="str">
        <f>IFERROR(VLOOKUP(Table2[[#This Row],[Column1]],Sheet2!A50:W3282,8,FALSE),"")</f>
        <v/>
      </c>
      <c r="C57" s="24" t="str">
        <f>IFERROR(VLOOKUP(Table2[[#This Row],[Column1]],Sheet2!A50:W3282,21,FALSE),"")</f>
        <v/>
      </c>
      <c r="D57" s="19" t="str">
        <f>IFERROR(Table2[[#This Row],[Column4]]/Table2[[#This Row],[Column3]],"")</f>
        <v/>
      </c>
      <c r="E57" s="24" t="str">
        <f>IFERROR(VLOOKUP(Table2[[#This Row],[Column1]],Sheet2!A50:W3282,22,FALSE),"")</f>
        <v/>
      </c>
      <c r="F57" s="13" t="str">
        <f>IFERROR(Table2[[#This Row],[Column5]]/Table2[[#This Row],[Column3]],"")</f>
        <v/>
      </c>
      <c r="G57" s="24" t="str">
        <f>IFERROR(VLOOKUP(Table2[[#This Row],[Column1]],Sheet2!A50:W3282,23,FALSE),"")</f>
        <v/>
      </c>
      <c r="H57" s="14" t="str">
        <f>IFERROR(Table2[[#This Row],[Column7]]/Table2[[#This Row],[Column3]],"")</f>
        <v/>
      </c>
    </row>
    <row r="58" spans="1:8" x14ac:dyDescent="0.25">
      <c r="A58" s="4"/>
      <c r="B58" s="3" t="str">
        <f>IFERROR(VLOOKUP(Table2[[#This Row],[Column1]],Sheet2!A51:W3283,8,FALSE),"")</f>
        <v/>
      </c>
      <c r="C58" s="24" t="str">
        <f>IFERROR(VLOOKUP(Table2[[#This Row],[Column1]],Sheet2!A51:W3283,21,FALSE),"")</f>
        <v/>
      </c>
      <c r="D58" s="20" t="str">
        <f>IFERROR(Table2[[#This Row],[Column4]]/Table2[[#This Row],[Column3]],"")</f>
        <v/>
      </c>
      <c r="E58" s="24" t="str">
        <f>IFERROR(VLOOKUP(Table2[[#This Row],[Column1]],Sheet2!A51:W3283,22,FALSE),"")</f>
        <v/>
      </c>
      <c r="F58" s="13" t="str">
        <f>IFERROR(Table2[[#This Row],[Column5]]/Table2[[#This Row],[Column3]],"")</f>
        <v/>
      </c>
      <c r="G58" s="24" t="str">
        <f>IFERROR(VLOOKUP(Table2[[#This Row],[Column1]],Sheet2!A51:W3283,23,FALSE),"")</f>
        <v/>
      </c>
      <c r="H58" s="14" t="str">
        <f>IFERROR(Table2[[#This Row],[Column7]]/Table2[[#This Row],[Column3]],"")</f>
        <v/>
      </c>
    </row>
    <row r="59" spans="1:8" x14ac:dyDescent="0.25">
      <c r="A59" s="4"/>
      <c r="B59" s="3" t="str">
        <f>IFERROR(VLOOKUP(Table2[[#This Row],[Column1]],Sheet2!A52:W3284,8,FALSE),"")</f>
        <v/>
      </c>
      <c r="C59" s="24" t="str">
        <f>IFERROR(VLOOKUP(Table2[[#This Row],[Column1]],Sheet2!A52:W3284,21,FALSE),"")</f>
        <v/>
      </c>
      <c r="D59" s="21" t="str">
        <f>IFERROR(Table2[[#This Row],[Column4]]/Table2[[#This Row],[Column3]],"")</f>
        <v/>
      </c>
      <c r="E59" s="24" t="str">
        <f>IFERROR(VLOOKUP(Table2[[#This Row],[Column1]],Sheet2!A52:W3284,22,FALSE),"")</f>
        <v/>
      </c>
      <c r="F59" s="13" t="str">
        <f>IFERROR(Table2[[#This Row],[Column5]]/Table2[[#This Row],[Column3]],"")</f>
        <v/>
      </c>
      <c r="G59" s="24" t="str">
        <f>IFERROR(VLOOKUP(Table2[[#This Row],[Column1]],Sheet2!A52:W3284,23,FALSE),"")</f>
        <v/>
      </c>
      <c r="H59" s="14" t="str">
        <f>IFERROR(Table2[[#This Row],[Column7]]/Table2[[#This Row],[Column3]],"")</f>
        <v/>
      </c>
    </row>
    <row r="60" spans="1:8" ht="15.75" thickBot="1" x14ac:dyDescent="0.3">
      <c r="A60" s="4"/>
      <c r="B60" s="3" t="str">
        <f>IFERROR(VLOOKUP(Table2[[#This Row],[Column1]],Sheet2!A53:W3285,8,FALSE),"")</f>
        <v/>
      </c>
      <c r="C60" s="24" t="str">
        <f>IFERROR(VLOOKUP(Table2[[#This Row],[Column1]],Sheet2!A53:W3285,21,FALSE),"")</f>
        <v/>
      </c>
      <c r="D60" s="22" t="str">
        <f>IFERROR(Table2[[#This Row],[Column4]]/Table2[[#This Row],[Column3]],"")</f>
        <v/>
      </c>
      <c r="E60" s="24" t="str">
        <f>IFERROR(VLOOKUP(Table2[[#This Row],[Column1]],Sheet2!A53:W3285,22,FALSE),"")</f>
        <v/>
      </c>
      <c r="F60" s="13" t="str">
        <f>IFERROR(Table2[[#This Row],[Column5]]/Table2[[#This Row],[Column3]],"")</f>
        <v/>
      </c>
      <c r="G60" s="24" t="str">
        <f>IFERROR(VLOOKUP(Table2[[#This Row],[Column1]],Sheet2!A53:W3285,23,FALSE),"")</f>
        <v/>
      </c>
      <c r="H60" s="15" t="str">
        <f>IFERROR(Table2[[#This Row],[Column7]]/Table2[[#This Row],[Column3]],"")</f>
        <v/>
      </c>
    </row>
  </sheetData>
  <sheetProtection algorithmName="SHA-512" hashValue="QbgMoKIbqtvlb/CymwU1FI0x+eE1MgskYlYEmRbAGyLKCZ/9qzM2UhPZzOJiCqvtQLV8R/sMJ76xW9neREzz3Q==" saltValue="eh4rRDDfkrEp9RC3Xlc8hw==" spinCount="100000" sheet="1" objects="1" scenarios="1"/>
  <protectedRanges>
    <protectedRange sqref="A11:A60" name="TArget Area Community"/>
  </protectedRanges>
  <mergeCells count="11">
    <mergeCell ref="G8:G9"/>
    <mergeCell ref="H8:H9"/>
    <mergeCell ref="A8:A9"/>
    <mergeCell ref="A1:G1"/>
    <mergeCell ref="A6:H6"/>
    <mergeCell ref="A2:H4"/>
    <mergeCell ref="B8:B9"/>
    <mergeCell ref="C8:C9"/>
    <mergeCell ref="D8:D9"/>
    <mergeCell ref="E8:E9"/>
    <mergeCell ref="F8:F9"/>
  </mergeCells>
  <conditionalFormatting sqref="A11:A60">
    <cfRule type="duplicateValues" dxfId="20" priority="1"/>
  </conditionalFormatting>
  <pageMargins left="0.7" right="0.7" top="0.75" bottom="0.75" header="0.3" footer="0.3"/>
  <pageSetup scale="7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Sheet2!$A$4:$A$3236</xm:f>
          </x14:formula1>
          <xm:sqref>A11:A60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36"/>
  <sheetViews>
    <sheetView topLeftCell="B1" workbookViewId="0">
      <selection activeCell="K3" sqref="K1:K1048576"/>
    </sheetView>
  </sheetViews>
  <sheetFormatPr defaultRowHeight="15" x14ac:dyDescent="0.25"/>
  <cols>
    <col min="1" max="1" width="19.85546875" bestFit="1" customWidth="1"/>
    <col min="2" max="2" width="16" customWidth="1"/>
    <col min="5" max="5" width="14.5703125" bestFit="1" customWidth="1"/>
    <col min="6" max="6" width="8" customWidth="1"/>
    <col min="7" max="8" width="13.7109375" bestFit="1" customWidth="1"/>
    <col min="9" max="20" width="20" customWidth="1"/>
    <col min="21" max="22" width="10.5703125" bestFit="1" customWidth="1"/>
    <col min="23" max="23" width="11.28515625" bestFit="1" customWidth="1"/>
    <col min="24" max="25" width="20" style="1" customWidth="1"/>
  </cols>
  <sheetData>
    <row r="1" spans="1:25" x14ac:dyDescent="0.25">
      <c r="B1" s="59" t="s">
        <v>3326</v>
      </c>
      <c r="C1" s="59" t="s">
        <v>3327</v>
      </c>
      <c r="D1" s="10"/>
      <c r="E1" s="59" t="s">
        <v>3594</v>
      </c>
      <c r="F1" s="59" t="s">
        <v>3328</v>
      </c>
      <c r="G1" s="48" t="s">
        <v>3329</v>
      </c>
      <c r="H1" s="48"/>
      <c r="I1" s="62" t="s">
        <v>3330</v>
      </c>
      <c r="J1" s="62"/>
      <c r="K1" s="51" t="s">
        <v>3331</v>
      </c>
      <c r="L1" s="51"/>
      <c r="M1" s="51"/>
      <c r="N1" s="51"/>
      <c r="O1" s="52" t="s">
        <v>3332</v>
      </c>
      <c r="P1" s="52"/>
      <c r="Q1" s="52"/>
      <c r="R1" s="52"/>
      <c r="S1" s="52"/>
      <c r="T1" s="52"/>
      <c r="U1" s="53" t="s">
        <v>3333</v>
      </c>
      <c r="V1" s="54"/>
      <c r="W1" s="55"/>
      <c r="X1" s="56" t="s">
        <v>3334</v>
      </c>
      <c r="Y1" s="56"/>
    </row>
    <row r="2" spans="1:25" x14ac:dyDescent="0.25">
      <c r="B2" s="60"/>
      <c r="C2" s="60"/>
      <c r="D2" s="11"/>
      <c r="E2" s="60"/>
      <c r="F2" s="60"/>
      <c r="G2" s="57" t="s">
        <v>3335</v>
      </c>
      <c r="H2" s="57" t="s">
        <v>3333</v>
      </c>
      <c r="I2" s="48" t="s">
        <v>3336</v>
      </c>
      <c r="J2" s="48"/>
      <c r="K2" s="48" t="s">
        <v>3337</v>
      </c>
      <c r="L2" s="48"/>
      <c r="M2" s="48" t="s">
        <v>3338</v>
      </c>
      <c r="N2" s="48"/>
      <c r="O2" s="48" t="s">
        <v>3339</v>
      </c>
      <c r="P2" s="48"/>
      <c r="Q2" s="48" t="s">
        <v>3340</v>
      </c>
      <c r="R2" s="48"/>
      <c r="S2" s="48" t="s">
        <v>3341</v>
      </c>
      <c r="T2" s="48"/>
      <c r="U2" s="49" t="s">
        <v>3342</v>
      </c>
      <c r="V2" s="49" t="s">
        <v>3337</v>
      </c>
      <c r="W2" s="49" t="s">
        <v>3341</v>
      </c>
      <c r="X2" s="56"/>
      <c r="Y2" s="56"/>
    </row>
    <row r="3" spans="1:25" ht="30" x14ac:dyDescent="0.25">
      <c r="B3" s="61"/>
      <c r="C3" s="61"/>
      <c r="D3" s="12"/>
      <c r="E3" s="61"/>
      <c r="F3" s="61"/>
      <c r="G3" s="58"/>
      <c r="H3" s="58"/>
      <c r="I3" s="6" t="s">
        <v>3343</v>
      </c>
      <c r="J3" s="6" t="s">
        <v>3344</v>
      </c>
      <c r="K3" s="6" t="s">
        <v>3343</v>
      </c>
      <c r="L3" s="6" t="s">
        <v>3344</v>
      </c>
      <c r="M3" s="6" t="s">
        <v>3343</v>
      </c>
      <c r="N3" s="6" t="s">
        <v>3344</v>
      </c>
      <c r="O3" s="6" t="s">
        <v>3343</v>
      </c>
      <c r="P3" s="6" t="s">
        <v>3344</v>
      </c>
      <c r="Q3" s="6" t="s">
        <v>3343</v>
      </c>
      <c r="R3" s="6" t="s">
        <v>3344</v>
      </c>
      <c r="S3" s="6" t="s">
        <v>3343</v>
      </c>
      <c r="T3" s="6" t="s">
        <v>3344</v>
      </c>
      <c r="U3" s="50"/>
      <c r="V3" s="50"/>
      <c r="W3" s="50"/>
      <c r="X3" s="6" t="s">
        <v>3343</v>
      </c>
      <c r="Y3" s="6" t="s">
        <v>3344</v>
      </c>
    </row>
    <row r="4" spans="1:25" x14ac:dyDescent="0.25">
      <c r="A4" t="str">
        <f>E4&amp;", "&amp;B4</f>
        <v>Clay , Alabama</v>
      </c>
      <c r="B4" t="s">
        <v>2</v>
      </c>
      <c r="C4" t="s">
        <v>1</v>
      </c>
      <c r="E4" t="s">
        <v>3595</v>
      </c>
      <c r="F4" t="s">
        <v>15</v>
      </c>
      <c r="G4" s="7">
        <v>606.00166276478444</v>
      </c>
      <c r="H4" s="8">
        <v>13932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0.999999999997496</v>
      </c>
      <c r="T4" s="9">
        <v>1</v>
      </c>
      <c r="U4" s="16">
        <v>0</v>
      </c>
      <c r="V4" s="16">
        <v>0</v>
      </c>
      <c r="W4" s="16">
        <v>13932</v>
      </c>
      <c r="X4" s="1" t="s">
        <v>3345</v>
      </c>
      <c r="Y4" s="1" t="s">
        <v>3345</v>
      </c>
    </row>
    <row r="5" spans="1:25" x14ac:dyDescent="0.25">
      <c r="A5" t="str">
        <f t="shared" ref="A5:A68" si="0">E5&amp;", "&amp;B5</f>
        <v>Marengo , Alabama</v>
      </c>
      <c r="B5" t="s">
        <v>2</v>
      </c>
      <c r="C5" t="s">
        <v>1</v>
      </c>
      <c r="E5" t="s">
        <v>3596</v>
      </c>
      <c r="F5" t="s">
        <v>47</v>
      </c>
      <c r="G5" s="7">
        <v>982.67133043988281</v>
      </c>
      <c r="H5" s="8">
        <v>21027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5.1967202548139444E-3</v>
      </c>
      <c r="R5" s="9">
        <v>0.30684358206115947</v>
      </c>
      <c r="S5" s="9">
        <v>0.99480327974518601</v>
      </c>
      <c r="T5" s="9">
        <v>0.69315641793884053</v>
      </c>
      <c r="U5" s="16">
        <v>0</v>
      </c>
      <c r="V5" s="16">
        <v>0</v>
      </c>
      <c r="W5" s="16">
        <v>21027</v>
      </c>
      <c r="X5" s="1" t="s">
        <v>3345</v>
      </c>
      <c r="Y5" s="1" t="s">
        <v>3345</v>
      </c>
    </row>
    <row r="6" spans="1:25" x14ac:dyDescent="0.25">
      <c r="A6" t="str">
        <f t="shared" si="0"/>
        <v>DeKalb , Alabama</v>
      </c>
      <c r="B6" t="s">
        <v>2</v>
      </c>
      <c r="C6" t="s">
        <v>1</v>
      </c>
      <c r="E6" t="s">
        <v>3597</v>
      </c>
      <c r="F6" t="s">
        <v>26</v>
      </c>
      <c r="G6" s="7">
        <v>778.69012153765402</v>
      </c>
      <c r="H6" s="8">
        <v>71109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5.561794252622319E-3</v>
      </c>
      <c r="P6" s="9">
        <v>9.8693554964913027E-2</v>
      </c>
      <c r="Q6" s="9">
        <v>0</v>
      </c>
      <c r="R6" s="9">
        <v>0</v>
      </c>
      <c r="S6" s="9">
        <v>0.99443820574524011</v>
      </c>
      <c r="T6" s="9">
        <v>0.90130644503508694</v>
      </c>
      <c r="U6" s="16">
        <v>0</v>
      </c>
      <c r="V6" s="16">
        <v>0</v>
      </c>
      <c r="W6" s="16">
        <v>71109</v>
      </c>
      <c r="X6" s="1" t="s">
        <v>3345</v>
      </c>
      <c r="Y6" s="1" t="s">
        <v>3345</v>
      </c>
    </row>
    <row r="7" spans="1:25" x14ac:dyDescent="0.25">
      <c r="A7" t="str">
        <f t="shared" si="0"/>
        <v>Cherokee , Alabama</v>
      </c>
      <c r="B7" t="s">
        <v>2</v>
      </c>
      <c r="C7" t="s">
        <v>1</v>
      </c>
      <c r="E7" t="s">
        <v>3598</v>
      </c>
      <c r="F7" t="s">
        <v>11</v>
      </c>
      <c r="G7" s="7">
        <v>599.97642433209887</v>
      </c>
      <c r="H7" s="8">
        <v>25989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2.0977391318899148E-2</v>
      </c>
      <c r="P7" s="9">
        <v>0.1426372696140675</v>
      </c>
      <c r="Q7" s="9">
        <v>0</v>
      </c>
      <c r="R7" s="9">
        <v>0</v>
      </c>
      <c r="S7" s="9">
        <v>0.97902260868110069</v>
      </c>
      <c r="T7" s="9">
        <v>0.85736273038593247</v>
      </c>
      <c r="U7" s="16">
        <v>0</v>
      </c>
      <c r="V7" s="16">
        <v>0</v>
      </c>
      <c r="W7" s="16">
        <v>25989</v>
      </c>
      <c r="X7" s="1" t="s">
        <v>3345</v>
      </c>
      <c r="Y7" s="1" t="s">
        <v>3345</v>
      </c>
    </row>
    <row r="8" spans="1:25" x14ac:dyDescent="0.25">
      <c r="A8" t="str">
        <f t="shared" si="0"/>
        <v>Hale , Alabama</v>
      </c>
      <c r="B8" t="s">
        <v>2</v>
      </c>
      <c r="C8" t="s">
        <v>1</v>
      </c>
      <c r="E8" t="s">
        <v>3599</v>
      </c>
      <c r="F8" t="s">
        <v>34</v>
      </c>
      <c r="G8" s="7">
        <v>656.5013079235498</v>
      </c>
      <c r="H8" s="8">
        <v>15760</v>
      </c>
      <c r="I8" s="9">
        <v>0</v>
      </c>
      <c r="J8" s="9">
        <v>0</v>
      </c>
      <c r="K8" s="9">
        <v>0</v>
      </c>
      <c r="L8" s="9">
        <v>0</v>
      </c>
      <c r="M8" s="9">
        <v>3.3229789979235865E-3</v>
      </c>
      <c r="N8" s="9">
        <v>0.10831218274111676</v>
      </c>
      <c r="O8" s="9">
        <v>0</v>
      </c>
      <c r="P8" s="9">
        <v>0</v>
      </c>
      <c r="Q8" s="9">
        <v>0</v>
      </c>
      <c r="R8" s="9">
        <v>0</v>
      </c>
      <c r="S8" s="9">
        <v>0.99667702099881228</v>
      </c>
      <c r="T8" s="9">
        <v>0.89168781725888324</v>
      </c>
      <c r="U8" s="16">
        <v>0</v>
      </c>
      <c r="V8" s="16">
        <v>1707</v>
      </c>
      <c r="W8" s="16">
        <v>14053</v>
      </c>
      <c r="X8" s="1" t="s">
        <v>3345</v>
      </c>
      <c r="Y8" s="1" t="s">
        <v>3345</v>
      </c>
    </row>
    <row r="9" spans="1:25" x14ac:dyDescent="0.25">
      <c r="A9" t="str">
        <f t="shared" si="0"/>
        <v>Perry , Alabama</v>
      </c>
      <c r="B9" t="s">
        <v>2</v>
      </c>
      <c r="C9" t="s">
        <v>1</v>
      </c>
      <c r="E9" t="s">
        <v>3600</v>
      </c>
      <c r="F9" t="s">
        <v>54</v>
      </c>
      <c r="G9" s="7">
        <v>723.87921790233543</v>
      </c>
      <c r="H9" s="8">
        <v>10591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1</v>
      </c>
      <c r="U9" s="16">
        <v>0</v>
      </c>
      <c r="V9" s="16">
        <v>0</v>
      </c>
      <c r="W9" s="16">
        <v>10591</v>
      </c>
      <c r="X9" s="1" t="s">
        <v>3345</v>
      </c>
      <c r="Y9" s="1" t="s">
        <v>3345</v>
      </c>
    </row>
    <row r="10" spans="1:25" x14ac:dyDescent="0.25">
      <c r="A10" t="str">
        <f t="shared" si="0"/>
        <v>Colbert , Alabama</v>
      </c>
      <c r="B10" t="s">
        <v>2</v>
      </c>
      <c r="C10" t="s">
        <v>1</v>
      </c>
      <c r="E10" t="s">
        <v>3601</v>
      </c>
      <c r="F10" t="s">
        <v>18</v>
      </c>
      <c r="G10" s="7">
        <v>623.5174059390813</v>
      </c>
      <c r="H10" s="8">
        <v>54428</v>
      </c>
      <c r="I10" s="9">
        <v>1.5603986134505763E-2</v>
      </c>
      <c r="J10" s="9">
        <v>0.22574777687954728</v>
      </c>
      <c r="K10" s="9">
        <v>2.6448311971564678E-2</v>
      </c>
      <c r="L10" s="9">
        <v>0.32665172337767323</v>
      </c>
      <c r="M10" s="9">
        <v>0</v>
      </c>
      <c r="N10" s="9">
        <v>0</v>
      </c>
      <c r="O10" s="9">
        <v>1.1024233344680036E-3</v>
      </c>
      <c r="P10" s="9">
        <v>8.653634158888807E-3</v>
      </c>
      <c r="Q10" s="9">
        <v>0</v>
      </c>
      <c r="R10" s="9">
        <v>0</v>
      </c>
      <c r="S10" s="9">
        <v>0.95684527855946155</v>
      </c>
      <c r="T10" s="9">
        <v>0.43894686558389062</v>
      </c>
      <c r="U10" s="16">
        <v>12287</v>
      </c>
      <c r="V10" s="16">
        <v>17779</v>
      </c>
      <c r="W10" s="16">
        <v>24362</v>
      </c>
      <c r="X10" s="1" t="s">
        <v>3345</v>
      </c>
      <c r="Y10" s="1" t="s">
        <v>3345</v>
      </c>
    </row>
    <row r="11" spans="1:25" x14ac:dyDescent="0.25">
      <c r="A11" t="str">
        <f t="shared" si="0"/>
        <v>Greene , Alabama</v>
      </c>
      <c r="B11" t="s">
        <v>2</v>
      </c>
      <c r="C11" t="s">
        <v>1</v>
      </c>
      <c r="E11" t="s">
        <v>3602</v>
      </c>
      <c r="F11" t="s">
        <v>33</v>
      </c>
      <c r="G11" s="7">
        <v>659.92516864929769</v>
      </c>
      <c r="H11" s="8">
        <v>9045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1</v>
      </c>
      <c r="U11" s="16">
        <v>0</v>
      </c>
      <c r="V11" s="16">
        <v>0</v>
      </c>
      <c r="W11" s="16">
        <v>9045</v>
      </c>
      <c r="X11" s="1" t="s">
        <v>3345</v>
      </c>
      <c r="Y11" s="1" t="s">
        <v>3345</v>
      </c>
    </row>
    <row r="12" spans="1:25" x14ac:dyDescent="0.25">
      <c r="A12" t="str">
        <f t="shared" si="0"/>
        <v>Butler , Alabama</v>
      </c>
      <c r="B12" t="s">
        <v>2</v>
      </c>
      <c r="C12" t="s">
        <v>1</v>
      </c>
      <c r="E12" t="s">
        <v>3603</v>
      </c>
      <c r="F12" t="s">
        <v>8</v>
      </c>
      <c r="G12" s="7">
        <v>777.88150034889145</v>
      </c>
      <c r="H12" s="8">
        <v>20947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5.208184297513796E-3</v>
      </c>
      <c r="P12" s="9">
        <v>0.28767842650498876</v>
      </c>
      <c r="Q12" s="9">
        <v>0</v>
      </c>
      <c r="R12" s="9">
        <v>0</v>
      </c>
      <c r="S12" s="9">
        <v>0.9947918157024862</v>
      </c>
      <c r="T12" s="9">
        <v>0.71232157349501124</v>
      </c>
      <c r="U12" s="16">
        <v>0</v>
      </c>
      <c r="V12" s="16">
        <v>0</v>
      </c>
      <c r="W12" s="16">
        <v>20947</v>
      </c>
      <c r="X12" s="1" t="s">
        <v>3345</v>
      </c>
      <c r="Y12" s="1" t="s">
        <v>3345</v>
      </c>
    </row>
    <row r="13" spans="1:25" x14ac:dyDescent="0.25">
      <c r="A13" t="str">
        <f t="shared" si="0"/>
        <v>Lee , Alabama</v>
      </c>
      <c r="B13" t="s">
        <v>2</v>
      </c>
      <c r="C13" t="s">
        <v>1</v>
      </c>
      <c r="E13" t="s">
        <v>3604</v>
      </c>
      <c r="F13" t="s">
        <v>42</v>
      </c>
      <c r="G13" s="7">
        <v>615.84889189620719</v>
      </c>
      <c r="H13" s="8">
        <v>140247</v>
      </c>
      <c r="I13" s="9">
        <v>7.6927287094524871E-2</v>
      </c>
      <c r="J13" s="9">
        <v>0.51884175775595909</v>
      </c>
      <c r="K13" s="9">
        <v>5.0257591499820731E-2</v>
      </c>
      <c r="L13" s="9">
        <v>0.20706325268989711</v>
      </c>
      <c r="M13" s="9">
        <v>0</v>
      </c>
      <c r="N13" s="9">
        <v>0</v>
      </c>
      <c r="O13" s="9">
        <v>1.4890599246046859E-5</v>
      </c>
      <c r="P13" s="9">
        <v>0</v>
      </c>
      <c r="Q13" s="9">
        <v>0</v>
      </c>
      <c r="R13" s="9">
        <v>0</v>
      </c>
      <c r="S13" s="9">
        <v>0.8728002308036853</v>
      </c>
      <c r="T13" s="9">
        <v>0.27409498955414374</v>
      </c>
      <c r="U13" s="16">
        <v>72766</v>
      </c>
      <c r="V13" s="16">
        <v>29040</v>
      </c>
      <c r="W13" s="16">
        <v>38441</v>
      </c>
      <c r="X13" s="1" t="s">
        <v>3345</v>
      </c>
      <c r="Y13" s="1" t="s">
        <v>3346</v>
      </c>
    </row>
    <row r="14" spans="1:25" x14ac:dyDescent="0.25">
      <c r="A14" t="str">
        <f t="shared" si="0"/>
        <v>Mobile , Alabama</v>
      </c>
      <c r="B14" t="s">
        <v>2</v>
      </c>
      <c r="C14" t="s">
        <v>1</v>
      </c>
      <c r="E14" t="s">
        <v>3605</v>
      </c>
      <c r="F14" t="s">
        <v>50</v>
      </c>
      <c r="G14" s="7">
        <v>1644.0123230920119</v>
      </c>
      <c r="H14" s="8">
        <v>412992</v>
      </c>
      <c r="I14" s="9">
        <v>6.2338099688600823E-2</v>
      </c>
      <c r="J14" s="9">
        <v>0.46915436618626993</v>
      </c>
      <c r="K14" s="9">
        <v>7.3826072576463078E-2</v>
      </c>
      <c r="L14" s="9">
        <v>0.3206502789400279</v>
      </c>
      <c r="M14" s="9">
        <v>3.2025729041856819E-3</v>
      </c>
      <c r="N14" s="9">
        <v>9.9929296451262972E-3</v>
      </c>
      <c r="O14" s="9">
        <v>0</v>
      </c>
      <c r="P14" s="9">
        <v>0</v>
      </c>
      <c r="Q14" s="9">
        <v>0</v>
      </c>
      <c r="R14" s="9">
        <v>0</v>
      </c>
      <c r="S14" s="9">
        <v>0.61659044538995944</v>
      </c>
      <c r="T14" s="9">
        <v>0.20020242522857587</v>
      </c>
      <c r="U14" s="16">
        <v>193757</v>
      </c>
      <c r="V14" s="16">
        <v>136553</v>
      </c>
      <c r="W14" s="16">
        <v>82682</v>
      </c>
      <c r="X14" s="1" t="s">
        <v>3345</v>
      </c>
      <c r="Y14" s="1" t="s">
        <v>3346</v>
      </c>
    </row>
    <row r="15" spans="1:25" x14ac:dyDescent="0.25">
      <c r="A15" t="str">
        <f t="shared" si="0"/>
        <v>Fayette , Alabama</v>
      </c>
      <c r="B15" t="s">
        <v>2</v>
      </c>
      <c r="C15" t="s">
        <v>1</v>
      </c>
      <c r="E15" t="s">
        <v>3606</v>
      </c>
      <c r="F15" t="s">
        <v>30</v>
      </c>
      <c r="G15" s="7">
        <v>629.35588582325499</v>
      </c>
      <c r="H15" s="8">
        <v>17241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4.4769284724573543E-3</v>
      </c>
      <c r="P15" s="9">
        <v>0.19766834870367148</v>
      </c>
      <c r="Q15" s="9">
        <v>0</v>
      </c>
      <c r="R15" s="9">
        <v>0</v>
      </c>
      <c r="S15" s="9">
        <v>0.99552307152535191</v>
      </c>
      <c r="T15" s="9">
        <v>0.80233165129632855</v>
      </c>
      <c r="U15" s="16">
        <v>0</v>
      </c>
      <c r="V15" s="16">
        <v>0</v>
      </c>
      <c r="W15" s="16">
        <v>17241</v>
      </c>
      <c r="X15" s="1" t="s">
        <v>3345</v>
      </c>
      <c r="Y15" s="1" t="s">
        <v>3345</v>
      </c>
    </row>
    <row r="16" spans="1:25" x14ac:dyDescent="0.25">
      <c r="A16" t="str">
        <f t="shared" si="0"/>
        <v>Chambers , Alabama</v>
      </c>
      <c r="B16" t="s">
        <v>2</v>
      </c>
      <c r="C16" t="s">
        <v>1</v>
      </c>
      <c r="E16" t="s">
        <v>3607</v>
      </c>
      <c r="F16" t="s">
        <v>10</v>
      </c>
      <c r="G16" s="7">
        <v>603.11369959376214</v>
      </c>
      <c r="H16" s="8">
        <v>34215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3.5081486060130077E-2</v>
      </c>
      <c r="P16" s="9">
        <v>0.50851965512202246</v>
      </c>
      <c r="Q16" s="9">
        <v>0</v>
      </c>
      <c r="R16" s="9">
        <v>0</v>
      </c>
      <c r="S16" s="9">
        <v>0.96491851393986983</v>
      </c>
      <c r="T16" s="9">
        <v>0.49148034487797748</v>
      </c>
      <c r="U16" s="16">
        <v>0</v>
      </c>
      <c r="V16" s="16">
        <v>0</v>
      </c>
      <c r="W16" s="16">
        <v>34215</v>
      </c>
      <c r="X16" s="1" t="s">
        <v>3345</v>
      </c>
      <c r="Y16" s="1" t="s">
        <v>3345</v>
      </c>
    </row>
    <row r="17" spans="1:25" x14ac:dyDescent="0.25">
      <c r="A17" t="str">
        <f t="shared" si="0"/>
        <v>Tuscaloosa , Alabama</v>
      </c>
      <c r="B17" t="s">
        <v>2</v>
      </c>
      <c r="C17" t="s">
        <v>1</v>
      </c>
      <c r="E17" t="s">
        <v>3608</v>
      </c>
      <c r="F17" t="s">
        <v>64</v>
      </c>
      <c r="G17" s="7">
        <v>1351.2512828708864</v>
      </c>
      <c r="H17" s="8">
        <v>194656</v>
      </c>
      <c r="I17" s="9">
        <v>3.3400150022962892E-2</v>
      </c>
      <c r="J17" s="9">
        <v>0.46006801742561237</v>
      </c>
      <c r="K17" s="9">
        <v>3.4098805883019702E-2</v>
      </c>
      <c r="L17" s="9">
        <v>0.2545978546769686</v>
      </c>
      <c r="M17" s="9">
        <v>5.4781622557208811E-3</v>
      </c>
      <c r="N17" s="9">
        <v>3.0253370047673846E-2</v>
      </c>
      <c r="O17" s="9">
        <v>0</v>
      </c>
      <c r="P17" s="9">
        <v>0</v>
      </c>
      <c r="Q17" s="9">
        <v>0</v>
      </c>
      <c r="R17" s="9">
        <v>0</v>
      </c>
      <c r="S17" s="9">
        <v>0.92702288183829651</v>
      </c>
      <c r="T17" s="9">
        <v>0.25508075784974521</v>
      </c>
      <c r="U17" s="16">
        <v>89555</v>
      </c>
      <c r="V17" s="16">
        <v>55448</v>
      </c>
      <c r="W17" s="16">
        <v>49653</v>
      </c>
      <c r="X17" s="1" t="s">
        <v>3345</v>
      </c>
      <c r="Y17" s="1" t="s">
        <v>3346</v>
      </c>
    </row>
    <row r="18" spans="1:25" x14ac:dyDescent="0.25">
      <c r="A18" t="str">
        <f t="shared" si="0"/>
        <v>Wilcox , Alabama</v>
      </c>
      <c r="B18" t="s">
        <v>2</v>
      </c>
      <c r="C18" t="s">
        <v>1</v>
      </c>
      <c r="E18" t="s">
        <v>3609</v>
      </c>
      <c r="F18" t="s">
        <v>68</v>
      </c>
      <c r="G18" s="7">
        <v>907.3913737400236</v>
      </c>
      <c r="H18" s="8">
        <v>11670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0.99999999999909361</v>
      </c>
      <c r="T18" s="9">
        <v>1</v>
      </c>
      <c r="U18" s="16">
        <v>0</v>
      </c>
      <c r="V18" s="16">
        <v>0</v>
      </c>
      <c r="W18" s="16">
        <v>11670</v>
      </c>
      <c r="X18" s="1" t="s">
        <v>3345</v>
      </c>
      <c r="Y18" s="1" t="s">
        <v>3345</v>
      </c>
    </row>
    <row r="19" spans="1:25" x14ac:dyDescent="0.25">
      <c r="A19" t="str">
        <f t="shared" si="0"/>
        <v>Marshall , Alabama</v>
      </c>
      <c r="B19" t="s">
        <v>2</v>
      </c>
      <c r="C19" t="s">
        <v>1</v>
      </c>
      <c r="E19" t="s">
        <v>3610</v>
      </c>
      <c r="F19" t="s">
        <v>49</v>
      </c>
      <c r="G19" s="7">
        <v>623.17945047638864</v>
      </c>
      <c r="H19" s="8">
        <v>93019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7.0780351126005017E-2</v>
      </c>
      <c r="P19" s="9">
        <v>0.46731312957567811</v>
      </c>
      <c r="Q19" s="9">
        <v>0</v>
      </c>
      <c r="R19" s="9">
        <v>0</v>
      </c>
      <c r="S19" s="9">
        <v>0.92921964887216779</v>
      </c>
      <c r="T19" s="9">
        <v>0.53268687042432195</v>
      </c>
      <c r="U19" s="16">
        <v>0</v>
      </c>
      <c r="V19" s="16">
        <v>0</v>
      </c>
      <c r="W19" s="16">
        <v>93019</v>
      </c>
      <c r="X19" s="1" t="s">
        <v>3345</v>
      </c>
      <c r="Y19" s="1" t="s">
        <v>3345</v>
      </c>
    </row>
    <row r="20" spans="1:25" x14ac:dyDescent="0.25">
      <c r="A20" t="str">
        <f t="shared" si="0"/>
        <v>Escambia , Alabama</v>
      </c>
      <c r="B20" t="s">
        <v>2</v>
      </c>
      <c r="C20" t="s">
        <v>1</v>
      </c>
      <c r="E20" t="s">
        <v>3611</v>
      </c>
      <c r="F20" t="s">
        <v>28</v>
      </c>
      <c r="G20" s="7">
        <v>953.1395970499392</v>
      </c>
      <c r="H20" s="8">
        <v>38319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1.1840927708856017E-2</v>
      </c>
      <c r="P20" s="9">
        <v>0.3648842610715311</v>
      </c>
      <c r="Q20" s="9">
        <v>0</v>
      </c>
      <c r="R20" s="9">
        <v>0</v>
      </c>
      <c r="S20" s="9">
        <v>0.98815907227865252</v>
      </c>
      <c r="T20" s="9">
        <v>0.63511573892846895</v>
      </c>
      <c r="U20" s="16">
        <v>0</v>
      </c>
      <c r="V20" s="16">
        <v>0</v>
      </c>
      <c r="W20" s="16">
        <v>38319</v>
      </c>
      <c r="X20" s="1" t="s">
        <v>3345</v>
      </c>
      <c r="Y20" s="1" t="s">
        <v>3345</v>
      </c>
    </row>
    <row r="21" spans="1:25" x14ac:dyDescent="0.25">
      <c r="A21" t="str">
        <f t="shared" si="0"/>
        <v>Limestone , Alabama</v>
      </c>
      <c r="B21" t="s">
        <v>2</v>
      </c>
      <c r="C21" t="s">
        <v>1</v>
      </c>
      <c r="E21" t="s">
        <v>3612</v>
      </c>
      <c r="F21" t="s">
        <v>43</v>
      </c>
      <c r="G21" s="7">
        <v>607.18720054299138</v>
      </c>
      <c r="H21" s="8">
        <v>82782</v>
      </c>
      <c r="I21" s="9">
        <v>2.125787378229401E-3</v>
      </c>
      <c r="J21" s="9">
        <v>8.1781063516223329E-3</v>
      </c>
      <c r="K21" s="9">
        <v>1.767305821203204E-2</v>
      </c>
      <c r="L21" s="9">
        <v>0.11426397042835398</v>
      </c>
      <c r="M21" s="9">
        <v>4.4828176131817735E-2</v>
      </c>
      <c r="N21" s="9">
        <v>0.30146650237974437</v>
      </c>
      <c r="O21" s="9">
        <v>0</v>
      </c>
      <c r="P21" s="9">
        <v>0</v>
      </c>
      <c r="Q21" s="9">
        <v>0</v>
      </c>
      <c r="R21" s="9">
        <v>0</v>
      </c>
      <c r="S21" s="9">
        <v>0.93537297827792099</v>
      </c>
      <c r="T21" s="9">
        <v>0.57609142084027931</v>
      </c>
      <c r="U21" s="16">
        <v>677</v>
      </c>
      <c r="V21" s="16">
        <v>34415</v>
      </c>
      <c r="W21" s="16">
        <v>47690</v>
      </c>
      <c r="X21" s="1" t="s">
        <v>3345</v>
      </c>
      <c r="Y21" s="1" t="s">
        <v>3345</v>
      </c>
    </row>
    <row r="22" spans="1:25" x14ac:dyDescent="0.25">
      <c r="A22" t="str">
        <f t="shared" si="0"/>
        <v>Blount , Alabama</v>
      </c>
      <c r="B22" t="s">
        <v>2</v>
      </c>
      <c r="C22" t="s">
        <v>1</v>
      </c>
      <c r="E22" t="s">
        <v>3613</v>
      </c>
      <c r="F22" t="s">
        <v>6</v>
      </c>
      <c r="G22" s="7">
        <v>650.62824214635816</v>
      </c>
      <c r="H22" s="8">
        <v>57322</v>
      </c>
      <c r="I22" s="9">
        <v>0</v>
      </c>
      <c r="J22" s="9">
        <v>0</v>
      </c>
      <c r="K22" s="9">
        <v>6.0706687075922185E-4</v>
      </c>
      <c r="L22" s="9">
        <v>6.7338892571787443E-3</v>
      </c>
      <c r="M22" s="9">
        <v>0</v>
      </c>
      <c r="N22" s="9">
        <v>0</v>
      </c>
      <c r="O22" s="9">
        <v>5.8517040644621692E-3</v>
      </c>
      <c r="P22" s="9">
        <v>9.3751090331809783E-2</v>
      </c>
      <c r="Q22" s="9">
        <v>0</v>
      </c>
      <c r="R22" s="9">
        <v>0</v>
      </c>
      <c r="S22" s="9">
        <v>0.99354122906477849</v>
      </c>
      <c r="T22" s="9">
        <v>0.8995150204110115</v>
      </c>
      <c r="U22" s="16">
        <v>0</v>
      </c>
      <c r="V22" s="16">
        <v>386</v>
      </c>
      <c r="W22" s="16">
        <v>56936</v>
      </c>
      <c r="X22" s="1" t="s">
        <v>3345</v>
      </c>
      <c r="Y22" s="1" t="s">
        <v>3345</v>
      </c>
    </row>
    <row r="23" spans="1:25" x14ac:dyDescent="0.25">
      <c r="A23" t="str">
        <f t="shared" si="0"/>
        <v>Monroe , Alabama</v>
      </c>
      <c r="B23" t="s">
        <v>2</v>
      </c>
      <c r="C23" t="s">
        <v>1</v>
      </c>
      <c r="E23" t="s">
        <v>3614</v>
      </c>
      <c r="F23" t="s">
        <v>51</v>
      </c>
      <c r="G23" s="7">
        <v>1034.4168949453531</v>
      </c>
      <c r="H23" s="8">
        <v>23068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4.9769133580281951E-3</v>
      </c>
      <c r="R23" s="9">
        <v>0.20955436101959424</v>
      </c>
      <c r="S23" s="9">
        <v>0.9950230866419717</v>
      </c>
      <c r="T23" s="9">
        <v>0.79044563898040576</v>
      </c>
      <c r="U23" s="16">
        <v>0</v>
      </c>
      <c r="V23" s="16">
        <v>0</v>
      </c>
      <c r="W23" s="16">
        <v>23068</v>
      </c>
      <c r="X23" s="1" t="s">
        <v>3345</v>
      </c>
      <c r="Y23" s="1" t="s">
        <v>3345</v>
      </c>
    </row>
    <row r="24" spans="1:25" x14ac:dyDescent="0.25">
      <c r="A24" t="str">
        <f t="shared" si="0"/>
        <v>Marion , Alabama</v>
      </c>
      <c r="B24" t="s">
        <v>2</v>
      </c>
      <c r="C24" t="s">
        <v>1</v>
      </c>
      <c r="E24" t="s">
        <v>3615</v>
      </c>
      <c r="F24" t="s">
        <v>48</v>
      </c>
      <c r="G24" s="7">
        <v>743.57126696075034</v>
      </c>
      <c r="H24" s="8">
        <v>30776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7.4910175386242687E-4</v>
      </c>
      <c r="P24" s="9">
        <v>7.245905900701846E-3</v>
      </c>
      <c r="Q24" s="9">
        <v>5.6262833563786082E-3</v>
      </c>
      <c r="R24" s="9">
        <v>0.10420457499350143</v>
      </c>
      <c r="S24" s="9">
        <v>0.99362461488975884</v>
      </c>
      <c r="T24" s="9">
        <v>0.88854951910579671</v>
      </c>
      <c r="U24" s="16">
        <v>0</v>
      </c>
      <c r="V24" s="16">
        <v>0</v>
      </c>
      <c r="W24" s="16">
        <v>30776</v>
      </c>
      <c r="X24" s="1" t="s">
        <v>3345</v>
      </c>
      <c r="Y24" s="1" t="s">
        <v>3345</v>
      </c>
    </row>
    <row r="25" spans="1:25" x14ac:dyDescent="0.25">
      <c r="A25" t="str">
        <f t="shared" si="0"/>
        <v>Lowndes , Alabama</v>
      </c>
      <c r="B25" t="s">
        <v>2</v>
      </c>
      <c r="C25" t="s">
        <v>1</v>
      </c>
      <c r="E25" t="s">
        <v>3616</v>
      </c>
      <c r="F25" t="s">
        <v>44</v>
      </c>
      <c r="G25" s="7">
        <v>725.07022734060286</v>
      </c>
      <c r="H25" s="8">
        <v>11299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0.99999999999784872</v>
      </c>
      <c r="T25" s="9">
        <v>1</v>
      </c>
      <c r="U25" s="16">
        <v>0</v>
      </c>
      <c r="V25" s="16">
        <v>0</v>
      </c>
      <c r="W25" s="16">
        <v>11299</v>
      </c>
      <c r="X25" s="1" t="s">
        <v>3345</v>
      </c>
      <c r="Y25" s="1" t="s">
        <v>3345</v>
      </c>
    </row>
    <row r="26" spans="1:25" x14ac:dyDescent="0.25">
      <c r="A26" t="str">
        <f t="shared" si="0"/>
        <v>Coosa , Alabama</v>
      </c>
      <c r="B26" t="s">
        <v>2</v>
      </c>
      <c r="C26" t="s">
        <v>1</v>
      </c>
      <c r="E26" t="s">
        <v>3617</v>
      </c>
      <c r="F26" t="s">
        <v>20</v>
      </c>
      <c r="G26" s="7">
        <v>666.34984605403565</v>
      </c>
      <c r="H26" s="8">
        <v>11539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</v>
      </c>
      <c r="T26" s="9">
        <v>1</v>
      </c>
      <c r="U26" s="16">
        <v>0</v>
      </c>
      <c r="V26" s="16">
        <v>0</v>
      </c>
      <c r="W26" s="16">
        <v>11539</v>
      </c>
      <c r="X26" s="1" t="s">
        <v>3345</v>
      </c>
      <c r="Y26" s="1" t="s">
        <v>3345</v>
      </c>
    </row>
    <row r="27" spans="1:25" x14ac:dyDescent="0.25">
      <c r="A27" t="str">
        <f t="shared" si="0"/>
        <v>Pike , Alabama</v>
      </c>
      <c r="B27" t="s">
        <v>2</v>
      </c>
      <c r="C27" t="s">
        <v>1</v>
      </c>
      <c r="E27" t="s">
        <v>3618</v>
      </c>
      <c r="F27" t="s">
        <v>56</v>
      </c>
      <c r="G27" s="7">
        <v>672.97009799127363</v>
      </c>
      <c r="H27" s="8">
        <v>32899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1.824328457621963E-2</v>
      </c>
      <c r="R27" s="9">
        <v>0.48320617647952824</v>
      </c>
      <c r="S27" s="9">
        <v>0.98175671542147469</v>
      </c>
      <c r="T27" s="9">
        <v>0.51679382352047176</v>
      </c>
      <c r="U27" s="16">
        <v>0</v>
      </c>
      <c r="V27" s="16">
        <v>0</v>
      </c>
      <c r="W27" s="16">
        <v>32899</v>
      </c>
      <c r="X27" s="1" t="s">
        <v>3345</v>
      </c>
      <c r="Y27" s="1" t="s">
        <v>3345</v>
      </c>
    </row>
    <row r="28" spans="1:25" x14ac:dyDescent="0.25">
      <c r="A28" t="str">
        <f t="shared" si="0"/>
        <v>Sumter , Alabama</v>
      </c>
      <c r="B28" t="s">
        <v>2</v>
      </c>
      <c r="C28" t="s">
        <v>1</v>
      </c>
      <c r="E28" t="s">
        <v>3619</v>
      </c>
      <c r="F28" t="s">
        <v>61</v>
      </c>
      <c r="G28" s="7">
        <v>913.33777430477869</v>
      </c>
      <c r="H28" s="8">
        <v>13763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0.99999999999837674</v>
      </c>
      <c r="T28" s="9">
        <v>1</v>
      </c>
      <c r="U28" s="16">
        <v>0</v>
      </c>
      <c r="V28" s="16">
        <v>0</v>
      </c>
      <c r="W28" s="16">
        <v>13763</v>
      </c>
      <c r="X28" s="1" t="s">
        <v>3345</v>
      </c>
      <c r="Y28" s="1" t="s">
        <v>3345</v>
      </c>
    </row>
    <row r="29" spans="1:25" x14ac:dyDescent="0.25">
      <c r="A29" t="str">
        <f t="shared" si="0"/>
        <v>Winston , Alabama</v>
      </c>
      <c r="B29" t="s">
        <v>2</v>
      </c>
      <c r="C29" t="s">
        <v>1</v>
      </c>
      <c r="E29" t="s">
        <v>3620</v>
      </c>
      <c r="F29" t="s">
        <v>69</v>
      </c>
      <c r="G29" s="7">
        <v>631.86843319468414</v>
      </c>
      <c r="H29" s="8">
        <v>24484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5.6740145145887247E-3</v>
      </c>
      <c r="P29" s="9">
        <v>0.15107825518706094</v>
      </c>
      <c r="Q29" s="9">
        <v>0</v>
      </c>
      <c r="R29" s="9">
        <v>0</v>
      </c>
      <c r="S29" s="9">
        <v>0.99432598545879169</v>
      </c>
      <c r="T29" s="9">
        <v>0.84892174481293903</v>
      </c>
      <c r="U29" s="16">
        <v>0</v>
      </c>
      <c r="V29" s="16">
        <v>0</v>
      </c>
      <c r="W29" s="16">
        <v>24484</v>
      </c>
      <c r="X29" s="1" t="s">
        <v>3345</v>
      </c>
      <c r="Y29" s="1" t="s">
        <v>3345</v>
      </c>
    </row>
    <row r="30" spans="1:25" x14ac:dyDescent="0.25">
      <c r="A30" t="str">
        <f t="shared" si="0"/>
        <v>Talladega , Alabama</v>
      </c>
      <c r="B30" t="s">
        <v>2</v>
      </c>
      <c r="C30" t="s">
        <v>1</v>
      </c>
      <c r="E30" t="s">
        <v>3621</v>
      </c>
      <c r="F30" t="s">
        <v>62</v>
      </c>
      <c r="G30" s="7">
        <v>760.3059739824846</v>
      </c>
      <c r="H30" s="8">
        <v>82291</v>
      </c>
      <c r="I30" s="9">
        <v>5.4906420193413224E-3</v>
      </c>
      <c r="J30" s="9">
        <v>4.8948244644007245E-2</v>
      </c>
      <c r="K30" s="9">
        <v>6.0652574688835155E-3</v>
      </c>
      <c r="L30" s="9">
        <v>1.0268437617722472E-2</v>
      </c>
      <c r="M30" s="9">
        <v>0</v>
      </c>
      <c r="N30" s="9">
        <v>0</v>
      </c>
      <c r="O30" s="9">
        <v>4.1393846199093309E-2</v>
      </c>
      <c r="P30" s="9">
        <v>0.38259347923831283</v>
      </c>
      <c r="Q30" s="9">
        <v>0</v>
      </c>
      <c r="R30" s="9">
        <v>0</v>
      </c>
      <c r="S30" s="9">
        <v>0.94705025429976175</v>
      </c>
      <c r="T30" s="9">
        <v>0.55818983849995751</v>
      </c>
      <c r="U30" s="16">
        <v>4028</v>
      </c>
      <c r="V30" s="16">
        <v>845</v>
      </c>
      <c r="W30" s="16">
        <v>77418</v>
      </c>
      <c r="X30" s="1" t="s">
        <v>3345</v>
      </c>
      <c r="Y30" s="1" t="s">
        <v>3345</v>
      </c>
    </row>
    <row r="31" spans="1:25" x14ac:dyDescent="0.25">
      <c r="A31" t="str">
        <f t="shared" si="0"/>
        <v>Jackson , Alabama</v>
      </c>
      <c r="B31" t="s">
        <v>2</v>
      </c>
      <c r="C31" t="s">
        <v>1</v>
      </c>
      <c r="E31" t="s">
        <v>3622</v>
      </c>
      <c r="F31" t="s">
        <v>37</v>
      </c>
      <c r="G31" s="7">
        <v>1126.7653995675425</v>
      </c>
      <c r="H31" s="8">
        <v>53227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1.1752143968302554E-2</v>
      </c>
      <c r="P31" s="9">
        <v>0.22982696751648599</v>
      </c>
      <c r="Q31" s="9">
        <v>0</v>
      </c>
      <c r="R31" s="9">
        <v>0</v>
      </c>
      <c r="S31" s="9">
        <v>0.98824785603158671</v>
      </c>
      <c r="T31" s="9">
        <v>0.77017303248351399</v>
      </c>
      <c r="U31" s="16">
        <v>0</v>
      </c>
      <c r="V31" s="16">
        <v>0</v>
      </c>
      <c r="W31" s="16">
        <v>53227</v>
      </c>
      <c r="X31" s="1" t="s">
        <v>3345</v>
      </c>
      <c r="Y31" s="1" t="s">
        <v>3345</v>
      </c>
    </row>
    <row r="32" spans="1:25" x14ac:dyDescent="0.25">
      <c r="A32" t="str">
        <f t="shared" si="0"/>
        <v>Baldwin , Alabama</v>
      </c>
      <c r="B32" t="s">
        <v>2</v>
      </c>
      <c r="C32" t="s">
        <v>1</v>
      </c>
      <c r="E32" t="s">
        <v>3623</v>
      </c>
      <c r="F32" t="s">
        <v>3</v>
      </c>
      <c r="G32" s="7">
        <v>2027.3123846975898</v>
      </c>
      <c r="H32" s="8">
        <v>182265</v>
      </c>
      <c r="I32" s="9">
        <v>1.2457404091835399E-2</v>
      </c>
      <c r="J32" s="9">
        <v>0.19917153595040188</v>
      </c>
      <c r="K32" s="9">
        <v>1.8682366692861933E-2</v>
      </c>
      <c r="L32" s="9">
        <v>0.15003977724741449</v>
      </c>
      <c r="M32" s="9">
        <v>1.8422725428403001E-2</v>
      </c>
      <c r="N32" s="9">
        <v>0.18692563026362713</v>
      </c>
      <c r="O32" s="9">
        <v>2.8592113254948628E-3</v>
      </c>
      <c r="P32" s="9">
        <v>4.1072065399281266E-2</v>
      </c>
      <c r="Q32" s="9">
        <v>0</v>
      </c>
      <c r="R32" s="9">
        <v>0</v>
      </c>
      <c r="S32" s="9">
        <v>0.74132422820285981</v>
      </c>
      <c r="T32" s="9">
        <v>0.42279099113927521</v>
      </c>
      <c r="U32" s="16">
        <v>36302</v>
      </c>
      <c r="V32" s="16">
        <v>61417</v>
      </c>
      <c r="W32" s="16">
        <v>84546</v>
      </c>
      <c r="X32" s="1" t="s">
        <v>3345</v>
      </c>
      <c r="Y32" s="1" t="s">
        <v>3345</v>
      </c>
    </row>
    <row r="33" spans="1:25" x14ac:dyDescent="0.25">
      <c r="A33" t="str">
        <f t="shared" si="0"/>
        <v>Bullock , Alabama</v>
      </c>
      <c r="B33" t="s">
        <v>2</v>
      </c>
      <c r="C33" t="s">
        <v>1</v>
      </c>
      <c r="E33" t="s">
        <v>3624</v>
      </c>
      <c r="F33" t="s">
        <v>7</v>
      </c>
      <c r="G33" s="7">
        <v>625.14352096061168</v>
      </c>
      <c r="H33" s="8">
        <v>10914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7.8933209608375195E-3</v>
      </c>
      <c r="P33" s="9">
        <v>0.48625618471687743</v>
      </c>
      <c r="Q33" s="9">
        <v>0</v>
      </c>
      <c r="R33" s="9">
        <v>0</v>
      </c>
      <c r="S33" s="9">
        <v>0.99210667903657457</v>
      </c>
      <c r="T33" s="9">
        <v>0.51374381528312263</v>
      </c>
      <c r="U33" s="16">
        <v>0</v>
      </c>
      <c r="V33" s="16">
        <v>0</v>
      </c>
      <c r="W33" s="16">
        <v>10914</v>
      </c>
      <c r="X33" s="1" t="s">
        <v>3345</v>
      </c>
      <c r="Y33" s="1" t="s">
        <v>3345</v>
      </c>
    </row>
    <row r="34" spans="1:25" x14ac:dyDescent="0.25">
      <c r="A34" t="str">
        <f t="shared" si="0"/>
        <v>Autauga , Alabama</v>
      </c>
      <c r="B34" t="s">
        <v>2</v>
      </c>
      <c r="C34" t="s">
        <v>1</v>
      </c>
      <c r="E34" t="s">
        <v>3625</v>
      </c>
      <c r="F34" t="s">
        <v>0</v>
      </c>
      <c r="G34" s="7">
        <v>604.38851356746648</v>
      </c>
      <c r="H34" s="8">
        <v>54571</v>
      </c>
      <c r="I34" s="9">
        <v>0</v>
      </c>
      <c r="J34" s="9">
        <v>0</v>
      </c>
      <c r="K34" s="9">
        <v>3.2621056299606953E-2</v>
      </c>
      <c r="L34" s="9">
        <v>0.57997837679353503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0.96737894370039323</v>
      </c>
      <c r="T34" s="9">
        <v>0.42002162320646497</v>
      </c>
      <c r="U34" s="16">
        <v>0</v>
      </c>
      <c r="V34" s="16">
        <v>31650</v>
      </c>
      <c r="W34" s="16">
        <v>22921</v>
      </c>
      <c r="X34" s="1" t="s">
        <v>3345</v>
      </c>
      <c r="Y34" s="1" t="s">
        <v>3347</v>
      </c>
    </row>
    <row r="35" spans="1:25" x14ac:dyDescent="0.25">
      <c r="A35" t="str">
        <f t="shared" si="0"/>
        <v>Macon , Alabama</v>
      </c>
      <c r="B35" t="s">
        <v>2</v>
      </c>
      <c r="C35" t="s">
        <v>1</v>
      </c>
      <c r="E35" t="s">
        <v>3626</v>
      </c>
      <c r="F35" t="s">
        <v>45</v>
      </c>
      <c r="G35" s="7">
        <v>613.20792083547258</v>
      </c>
      <c r="H35" s="8">
        <v>21452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1.6138507923943515E-2</v>
      </c>
      <c r="P35" s="9">
        <v>0.44452731680029833</v>
      </c>
      <c r="Q35" s="9">
        <v>0</v>
      </c>
      <c r="R35" s="9">
        <v>0</v>
      </c>
      <c r="S35" s="9">
        <v>0.98386149207605644</v>
      </c>
      <c r="T35" s="9">
        <v>0.55547268319970167</v>
      </c>
      <c r="U35" s="16">
        <v>0</v>
      </c>
      <c r="V35" s="16">
        <v>0</v>
      </c>
      <c r="W35" s="16">
        <v>21452</v>
      </c>
      <c r="X35" s="1" t="s">
        <v>3345</v>
      </c>
      <c r="Y35" s="1" t="s">
        <v>3345</v>
      </c>
    </row>
    <row r="36" spans="1:25" x14ac:dyDescent="0.25">
      <c r="A36" t="str">
        <f t="shared" si="0"/>
        <v>St. Clair , Alabama</v>
      </c>
      <c r="B36" t="s">
        <v>2</v>
      </c>
      <c r="C36" t="s">
        <v>1</v>
      </c>
      <c r="E36" t="s">
        <v>3627</v>
      </c>
      <c r="F36" t="s">
        <v>59</v>
      </c>
      <c r="G36" s="7">
        <v>653.63966470410139</v>
      </c>
      <c r="H36" s="8">
        <v>83593</v>
      </c>
      <c r="I36" s="9">
        <v>0</v>
      </c>
      <c r="J36" s="9">
        <v>0</v>
      </c>
      <c r="K36" s="9">
        <v>1.0129548450243366E-2</v>
      </c>
      <c r="L36" s="9">
        <v>0.10609740050004186</v>
      </c>
      <c r="M36" s="9">
        <v>3.9080525066051922E-3</v>
      </c>
      <c r="N36" s="9">
        <v>3.3196559520534019E-2</v>
      </c>
      <c r="O36" s="9">
        <v>2.6399977444663526E-2</v>
      </c>
      <c r="P36" s="9">
        <v>0.13273838718552988</v>
      </c>
      <c r="Q36" s="9">
        <v>0</v>
      </c>
      <c r="R36" s="9">
        <v>0</v>
      </c>
      <c r="S36" s="9">
        <v>0.95956242154985849</v>
      </c>
      <c r="T36" s="9">
        <v>0.72796765279389419</v>
      </c>
      <c r="U36" s="16">
        <v>0</v>
      </c>
      <c r="V36" s="16">
        <v>11644</v>
      </c>
      <c r="W36" s="16">
        <v>71949</v>
      </c>
      <c r="X36" s="1" t="s">
        <v>3345</v>
      </c>
      <c r="Y36" s="1" t="s">
        <v>3345</v>
      </c>
    </row>
    <row r="37" spans="1:25" x14ac:dyDescent="0.25">
      <c r="A37" t="str">
        <f t="shared" si="0"/>
        <v>Choctaw , Alabama</v>
      </c>
      <c r="B37" t="s">
        <v>2</v>
      </c>
      <c r="C37" t="s">
        <v>1</v>
      </c>
      <c r="E37" t="s">
        <v>3628</v>
      </c>
      <c r="F37" t="s">
        <v>13</v>
      </c>
      <c r="G37" s="7">
        <v>920.85929941424104</v>
      </c>
      <c r="H37" s="8">
        <v>13859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1</v>
      </c>
      <c r="U37" s="16">
        <v>0</v>
      </c>
      <c r="V37" s="16">
        <v>0</v>
      </c>
      <c r="W37" s="16">
        <v>13859</v>
      </c>
      <c r="X37" s="1" t="s">
        <v>3345</v>
      </c>
      <c r="Y37" s="1" t="s">
        <v>3345</v>
      </c>
    </row>
    <row r="38" spans="1:25" x14ac:dyDescent="0.25">
      <c r="A38" t="str">
        <f t="shared" si="0"/>
        <v>Cullman , Alabama</v>
      </c>
      <c r="B38" t="s">
        <v>2</v>
      </c>
      <c r="C38" t="s">
        <v>1</v>
      </c>
      <c r="E38" t="s">
        <v>3629</v>
      </c>
      <c r="F38" t="s">
        <v>23</v>
      </c>
      <c r="G38" s="7">
        <v>755.02106177951623</v>
      </c>
      <c r="H38" s="8">
        <v>80406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3.3243855579938072E-2</v>
      </c>
      <c r="P38" s="9">
        <v>0.2676044076312713</v>
      </c>
      <c r="Q38" s="9">
        <v>0</v>
      </c>
      <c r="R38" s="9">
        <v>0</v>
      </c>
      <c r="S38" s="9">
        <v>0.96675614442006186</v>
      </c>
      <c r="T38" s="9">
        <v>0.73239559236872875</v>
      </c>
      <c r="U38" s="16">
        <v>0</v>
      </c>
      <c r="V38" s="16">
        <v>0</v>
      </c>
      <c r="W38" s="16">
        <v>80406</v>
      </c>
      <c r="X38" s="1" t="s">
        <v>3345</v>
      </c>
      <c r="Y38" s="1" t="s">
        <v>3345</v>
      </c>
    </row>
    <row r="39" spans="1:25" x14ac:dyDescent="0.25">
      <c r="A39" t="str">
        <f t="shared" si="0"/>
        <v>Shelby , Alabama</v>
      </c>
      <c r="B39" t="s">
        <v>2</v>
      </c>
      <c r="C39" t="s">
        <v>1</v>
      </c>
      <c r="E39" t="s">
        <v>3630</v>
      </c>
      <c r="F39" t="s">
        <v>60</v>
      </c>
      <c r="G39" s="7">
        <v>809.52134571915155</v>
      </c>
      <c r="H39" s="8">
        <v>195085</v>
      </c>
      <c r="I39" s="9">
        <v>2.240926703594031E-2</v>
      </c>
      <c r="J39" s="9">
        <v>0.12366404387830945</v>
      </c>
      <c r="K39" s="9">
        <v>0.13262927746269779</v>
      </c>
      <c r="L39" s="9">
        <v>0.63331880974959631</v>
      </c>
      <c r="M39" s="9">
        <v>3.3359693347060917E-3</v>
      </c>
      <c r="N39" s="9">
        <v>1.3542814670528232E-2</v>
      </c>
      <c r="O39" s="9">
        <v>0</v>
      </c>
      <c r="P39" s="9">
        <v>0</v>
      </c>
      <c r="Q39" s="9">
        <v>0</v>
      </c>
      <c r="R39" s="9">
        <v>0</v>
      </c>
      <c r="S39" s="9">
        <v>0.84162548568490581</v>
      </c>
      <c r="T39" s="9">
        <v>0.22947433170156598</v>
      </c>
      <c r="U39" s="16">
        <v>24125</v>
      </c>
      <c r="V39" s="16">
        <v>126193</v>
      </c>
      <c r="W39" s="16">
        <v>44767</v>
      </c>
      <c r="X39" s="1" t="s">
        <v>3345</v>
      </c>
      <c r="Y39" s="1" t="s">
        <v>3347</v>
      </c>
    </row>
    <row r="40" spans="1:25" x14ac:dyDescent="0.25">
      <c r="A40" t="str">
        <f t="shared" si="0"/>
        <v>Dallas , Alabama</v>
      </c>
      <c r="B40" t="s">
        <v>2</v>
      </c>
      <c r="C40" t="s">
        <v>1</v>
      </c>
      <c r="E40" t="s">
        <v>3631</v>
      </c>
      <c r="F40" t="s">
        <v>25</v>
      </c>
      <c r="G40" s="7">
        <v>993.82488748793332</v>
      </c>
      <c r="H40" s="8">
        <v>43820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1.7102475661545866E-2</v>
      </c>
      <c r="P40" s="9">
        <v>0.54361022364217249</v>
      </c>
      <c r="Q40" s="9">
        <v>0</v>
      </c>
      <c r="R40" s="9">
        <v>0</v>
      </c>
      <c r="S40" s="9">
        <v>0.98289752433845423</v>
      </c>
      <c r="T40" s="9">
        <v>0.45638977635782746</v>
      </c>
      <c r="U40" s="16">
        <v>0</v>
      </c>
      <c r="V40" s="16">
        <v>0</v>
      </c>
      <c r="W40" s="16">
        <v>43820</v>
      </c>
      <c r="X40" s="1" t="s">
        <v>3345</v>
      </c>
      <c r="Y40" s="1" t="s">
        <v>3345</v>
      </c>
    </row>
    <row r="41" spans="1:25" x14ac:dyDescent="0.25">
      <c r="A41" t="str">
        <f t="shared" si="0"/>
        <v>Pickens , Alabama</v>
      </c>
      <c r="B41" t="s">
        <v>2</v>
      </c>
      <c r="C41" t="s">
        <v>1</v>
      </c>
      <c r="E41" t="s">
        <v>3632</v>
      </c>
      <c r="F41" t="s">
        <v>55</v>
      </c>
      <c r="G41" s="7">
        <v>890.12583116886719</v>
      </c>
      <c r="H41" s="8">
        <v>19746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16">
        <v>0</v>
      </c>
      <c r="V41" s="16">
        <v>0</v>
      </c>
      <c r="W41" s="16">
        <v>19746</v>
      </c>
      <c r="X41" s="1" t="s">
        <v>3345</v>
      </c>
      <c r="Y41" s="1" t="s">
        <v>3345</v>
      </c>
    </row>
    <row r="42" spans="1:25" x14ac:dyDescent="0.25">
      <c r="A42" t="str">
        <f t="shared" si="0"/>
        <v>Lauderdale , Alabama</v>
      </c>
      <c r="B42" t="s">
        <v>2</v>
      </c>
      <c r="C42" t="s">
        <v>1</v>
      </c>
      <c r="E42" t="s">
        <v>3633</v>
      </c>
      <c r="F42" t="s">
        <v>40</v>
      </c>
      <c r="G42" s="7">
        <v>719.59989523390857</v>
      </c>
      <c r="H42" s="8">
        <v>92709</v>
      </c>
      <c r="I42" s="9">
        <v>3.2781347569581676E-2</v>
      </c>
      <c r="J42" s="9">
        <v>0.42329223699964402</v>
      </c>
      <c r="K42" s="9">
        <v>1.8216160221151932E-2</v>
      </c>
      <c r="L42" s="9">
        <v>8.3745914636119467E-2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0.94900249220789057</v>
      </c>
      <c r="T42" s="9">
        <v>0.49296184836423645</v>
      </c>
      <c r="U42" s="16">
        <v>39243</v>
      </c>
      <c r="V42" s="16">
        <v>7764</v>
      </c>
      <c r="W42" s="16">
        <v>45702</v>
      </c>
      <c r="X42" s="1" t="s">
        <v>3345</v>
      </c>
      <c r="Y42" s="1" t="s">
        <v>3345</v>
      </c>
    </row>
    <row r="43" spans="1:25" x14ac:dyDescent="0.25">
      <c r="A43" t="str">
        <f t="shared" si="0"/>
        <v>Cleburne , Alabama</v>
      </c>
      <c r="B43" t="s">
        <v>2</v>
      </c>
      <c r="C43" t="s">
        <v>1</v>
      </c>
      <c r="E43" t="s">
        <v>3634</v>
      </c>
      <c r="F43" t="s">
        <v>16</v>
      </c>
      <c r="G43" s="7">
        <v>561.01376670258833</v>
      </c>
      <c r="H43" s="8">
        <v>14972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</v>
      </c>
      <c r="T43" s="9">
        <v>1</v>
      </c>
      <c r="U43" s="16">
        <v>0</v>
      </c>
      <c r="V43" s="16">
        <v>0</v>
      </c>
      <c r="W43" s="16">
        <v>14972</v>
      </c>
      <c r="X43" s="1" t="s">
        <v>3345</v>
      </c>
      <c r="Y43" s="1" t="s">
        <v>3345</v>
      </c>
    </row>
    <row r="44" spans="1:25" x14ac:dyDescent="0.25">
      <c r="A44" t="str">
        <f t="shared" si="0"/>
        <v>Barbour , Alabama</v>
      </c>
      <c r="B44" t="s">
        <v>2</v>
      </c>
      <c r="C44" t="s">
        <v>1</v>
      </c>
      <c r="E44" t="s">
        <v>3635</v>
      </c>
      <c r="F44" t="s">
        <v>4</v>
      </c>
      <c r="G44" s="7">
        <v>904.51517523138648</v>
      </c>
      <c r="H44" s="8">
        <v>27457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7.5571074865384454E-3</v>
      </c>
      <c r="P44" s="9">
        <v>0.32210365298466692</v>
      </c>
      <c r="Q44" s="9">
        <v>0</v>
      </c>
      <c r="R44" s="9">
        <v>0</v>
      </c>
      <c r="S44" s="9">
        <v>0.99244289251260243</v>
      </c>
      <c r="T44" s="9">
        <v>0.67789634701533308</v>
      </c>
      <c r="U44" s="16">
        <v>0</v>
      </c>
      <c r="V44" s="16">
        <v>0</v>
      </c>
      <c r="W44" s="16">
        <v>27457</v>
      </c>
      <c r="X44" s="1" t="s">
        <v>3345</v>
      </c>
      <c r="Y44" s="1" t="s">
        <v>3345</v>
      </c>
    </row>
    <row r="45" spans="1:25" x14ac:dyDescent="0.25">
      <c r="A45" t="str">
        <f t="shared" si="0"/>
        <v>Geneva , Alabama</v>
      </c>
      <c r="B45" t="s">
        <v>2</v>
      </c>
      <c r="C45" t="s">
        <v>1</v>
      </c>
      <c r="E45" t="s">
        <v>3636</v>
      </c>
      <c r="F45" t="s">
        <v>32</v>
      </c>
      <c r="G45" s="7">
        <v>578.95086557235197</v>
      </c>
      <c r="H45" s="8">
        <v>26790</v>
      </c>
      <c r="I45" s="9">
        <v>0</v>
      </c>
      <c r="J45" s="9">
        <v>0</v>
      </c>
      <c r="K45" s="9">
        <v>1.4476882703520788E-4</v>
      </c>
      <c r="L45" s="9">
        <v>4.5166106756252336E-3</v>
      </c>
      <c r="M45" s="9">
        <v>0</v>
      </c>
      <c r="N45" s="9">
        <v>0</v>
      </c>
      <c r="O45" s="9">
        <v>4.0505444196149995E-3</v>
      </c>
      <c r="P45" s="9">
        <v>9.9066815976110487E-2</v>
      </c>
      <c r="Q45" s="9">
        <v>0</v>
      </c>
      <c r="R45" s="9">
        <v>0</v>
      </c>
      <c r="S45" s="9">
        <v>0.99580468675334977</v>
      </c>
      <c r="T45" s="9">
        <v>0.8964165733482643</v>
      </c>
      <c r="U45" s="16">
        <v>0</v>
      </c>
      <c r="V45" s="16">
        <v>121</v>
      </c>
      <c r="W45" s="16">
        <v>26669</v>
      </c>
      <c r="X45" s="1" t="s">
        <v>3345</v>
      </c>
      <c r="Y45" s="1" t="s">
        <v>3345</v>
      </c>
    </row>
    <row r="46" spans="1:25" x14ac:dyDescent="0.25">
      <c r="A46" t="str">
        <f t="shared" si="0"/>
        <v>Dale , Alabama</v>
      </c>
      <c r="B46" t="s">
        <v>2</v>
      </c>
      <c r="C46" t="s">
        <v>1</v>
      </c>
      <c r="E46" t="s">
        <v>3637</v>
      </c>
      <c r="F46" t="s">
        <v>24</v>
      </c>
      <c r="G46" s="7">
        <v>562.67732743640408</v>
      </c>
      <c r="H46" s="8">
        <v>50251</v>
      </c>
      <c r="I46" s="9">
        <v>4.1398437754845631E-4</v>
      </c>
      <c r="J46" s="9">
        <v>9.3928479035243085E-3</v>
      </c>
      <c r="K46" s="9">
        <v>3.9791499384896362E-3</v>
      </c>
      <c r="L46" s="9">
        <v>4.1571312013691269E-2</v>
      </c>
      <c r="M46" s="9">
        <v>2.3363262079744276E-2</v>
      </c>
      <c r="N46" s="9">
        <v>0.24011462458458538</v>
      </c>
      <c r="O46" s="9">
        <v>2.5500664208892059E-2</v>
      </c>
      <c r="P46" s="9">
        <v>0.20003582018268293</v>
      </c>
      <c r="Q46" s="9">
        <v>0</v>
      </c>
      <c r="R46" s="9">
        <v>0</v>
      </c>
      <c r="S46" s="9">
        <v>0.94674293939532561</v>
      </c>
      <c r="T46" s="9">
        <v>0.50888539531551613</v>
      </c>
      <c r="U46" s="16">
        <v>472</v>
      </c>
      <c r="V46" s="16">
        <v>14155</v>
      </c>
      <c r="W46" s="16">
        <v>35624</v>
      </c>
      <c r="X46" s="1" t="s">
        <v>3345</v>
      </c>
      <c r="Y46" s="1" t="s">
        <v>3345</v>
      </c>
    </row>
    <row r="47" spans="1:25" x14ac:dyDescent="0.25">
      <c r="A47" t="str">
        <f t="shared" si="0"/>
        <v>Tallapoosa , Alabama</v>
      </c>
      <c r="B47" t="s">
        <v>2</v>
      </c>
      <c r="C47" t="s">
        <v>1</v>
      </c>
      <c r="E47" t="s">
        <v>3638</v>
      </c>
      <c r="F47" t="s">
        <v>63</v>
      </c>
      <c r="G47" s="7">
        <v>766.25412573736764</v>
      </c>
      <c r="H47" s="8">
        <v>41616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1.3784020985019933E-2</v>
      </c>
      <c r="P47" s="9">
        <v>0.25773740868896577</v>
      </c>
      <c r="Q47" s="9">
        <v>0</v>
      </c>
      <c r="R47" s="9">
        <v>0</v>
      </c>
      <c r="S47" s="9">
        <v>0.98621597900550317</v>
      </c>
      <c r="T47" s="9">
        <v>0.74226259131103423</v>
      </c>
      <c r="U47" s="16">
        <v>0</v>
      </c>
      <c r="V47" s="16">
        <v>0</v>
      </c>
      <c r="W47" s="16">
        <v>41616</v>
      </c>
      <c r="X47" s="1" t="s">
        <v>3345</v>
      </c>
      <c r="Y47" s="1" t="s">
        <v>3345</v>
      </c>
    </row>
    <row r="48" spans="1:25" x14ac:dyDescent="0.25">
      <c r="A48" t="str">
        <f t="shared" si="0"/>
        <v>Clarke , Alabama</v>
      </c>
      <c r="B48" t="s">
        <v>2</v>
      </c>
      <c r="C48" t="s">
        <v>1</v>
      </c>
      <c r="E48" t="s">
        <v>3639</v>
      </c>
      <c r="F48" t="s">
        <v>14</v>
      </c>
      <c r="G48" s="7">
        <v>1252.5742487680636</v>
      </c>
      <c r="H48" s="8">
        <v>25833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5.6295445693266945E-3</v>
      </c>
      <c r="R48" s="9">
        <v>0.24019664769867999</v>
      </c>
      <c r="S48" s="9">
        <v>0.99437045543067326</v>
      </c>
      <c r="T48" s="9">
        <v>0.75980335230132001</v>
      </c>
      <c r="U48" s="16">
        <v>0</v>
      </c>
      <c r="V48" s="16">
        <v>0</v>
      </c>
      <c r="W48" s="16">
        <v>25833</v>
      </c>
      <c r="X48" s="1" t="s">
        <v>3345</v>
      </c>
      <c r="Y48" s="1" t="s">
        <v>3345</v>
      </c>
    </row>
    <row r="49" spans="1:25" x14ac:dyDescent="0.25">
      <c r="A49" t="str">
        <f t="shared" si="0"/>
        <v>Houston , Alabama</v>
      </c>
      <c r="B49" t="s">
        <v>2</v>
      </c>
      <c r="C49" t="s">
        <v>1</v>
      </c>
      <c r="E49" t="s">
        <v>3640</v>
      </c>
      <c r="F49" t="s">
        <v>36</v>
      </c>
      <c r="G49" s="7">
        <v>581.67746372048089</v>
      </c>
      <c r="H49" s="8">
        <v>101547</v>
      </c>
      <c r="I49" s="9">
        <v>8.1017332330766412E-2</v>
      </c>
      <c r="J49" s="9">
        <v>0.60264705013442055</v>
      </c>
      <c r="K49" s="9">
        <v>1.0213228200377216E-2</v>
      </c>
      <c r="L49" s="9">
        <v>4.8273213388874116E-2</v>
      </c>
      <c r="M49" s="9">
        <v>1.1836025028581182E-3</v>
      </c>
      <c r="N49" s="9">
        <v>1.1039223216835554E-2</v>
      </c>
      <c r="O49" s="9">
        <v>0</v>
      </c>
      <c r="P49" s="9">
        <v>0</v>
      </c>
      <c r="Q49" s="9">
        <v>0</v>
      </c>
      <c r="R49" s="9">
        <v>0</v>
      </c>
      <c r="S49" s="9">
        <v>0.90758583502059542</v>
      </c>
      <c r="T49" s="9">
        <v>0.33804051325986983</v>
      </c>
      <c r="U49" s="16">
        <v>61197</v>
      </c>
      <c r="V49" s="16">
        <v>6023</v>
      </c>
      <c r="W49" s="16">
        <v>34327</v>
      </c>
      <c r="X49" s="1" t="s">
        <v>3345</v>
      </c>
      <c r="Y49" s="1" t="s">
        <v>3346</v>
      </c>
    </row>
    <row r="50" spans="1:25" x14ac:dyDescent="0.25">
      <c r="A50" t="str">
        <f t="shared" si="0"/>
        <v>Washington , Alabama</v>
      </c>
      <c r="B50" t="s">
        <v>2</v>
      </c>
      <c r="C50" t="s">
        <v>1</v>
      </c>
      <c r="E50" t="s">
        <v>3641</v>
      </c>
      <c r="F50" t="s">
        <v>66</v>
      </c>
      <c r="G50" s="7">
        <v>1088.5661296086387</v>
      </c>
      <c r="H50" s="8">
        <v>17581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</v>
      </c>
      <c r="T50" s="9">
        <v>1</v>
      </c>
      <c r="U50" s="16">
        <v>0</v>
      </c>
      <c r="V50" s="16">
        <v>0</v>
      </c>
      <c r="W50" s="16">
        <v>17581</v>
      </c>
      <c r="X50" s="1" t="s">
        <v>3345</v>
      </c>
      <c r="Y50" s="1" t="s">
        <v>3345</v>
      </c>
    </row>
    <row r="51" spans="1:25" x14ac:dyDescent="0.25">
      <c r="A51" t="str">
        <f t="shared" si="0"/>
        <v>Madison , Alabama</v>
      </c>
      <c r="B51" t="s">
        <v>2</v>
      </c>
      <c r="C51" t="s">
        <v>1</v>
      </c>
      <c r="E51" t="s">
        <v>3642</v>
      </c>
      <c r="F51" t="s">
        <v>46</v>
      </c>
      <c r="G51" s="7">
        <v>812.71517510102035</v>
      </c>
      <c r="H51" s="8">
        <v>334811</v>
      </c>
      <c r="I51" s="9">
        <v>0.12939446729128448</v>
      </c>
      <c r="J51" s="9">
        <v>0.51966333244726126</v>
      </c>
      <c r="K51" s="9">
        <v>0.11515380706665131</v>
      </c>
      <c r="L51" s="9">
        <v>0.30634298156273243</v>
      </c>
      <c r="M51" s="9">
        <v>4.6715436724070617E-3</v>
      </c>
      <c r="N51" s="9">
        <v>9.5785383395408149E-3</v>
      </c>
      <c r="O51" s="9">
        <v>0</v>
      </c>
      <c r="P51" s="9">
        <v>0</v>
      </c>
      <c r="Q51" s="9">
        <v>0</v>
      </c>
      <c r="R51" s="9">
        <v>0</v>
      </c>
      <c r="S51" s="9">
        <v>0.75078018192606255</v>
      </c>
      <c r="T51" s="9">
        <v>0.1644151476504655</v>
      </c>
      <c r="U51" s="16">
        <v>173989</v>
      </c>
      <c r="V51" s="16">
        <v>105774</v>
      </c>
      <c r="W51" s="16">
        <v>55048</v>
      </c>
      <c r="X51" s="1" t="s">
        <v>3345</v>
      </c>
      <c r="Y51" s="1" t="s">
        <v>3346</v>
      </c>
    </row>
    <row r="52" spans="1:25" x14ac:dyDescent="0.25">
      <c r="A52" t="str">
        <f t="shared" si="0"/>
        <v>Crenshaw , Alabama</v>
      </c>
      <c r="B52" t="s">
        <v>2</v>
      </c>
      <c r="C52" t="s">
        <v>1</v>
      </c>
      <c r="E52" t="s">
        <v>3643</v>
      </c>
      <c r="F52" t="s">
        <v>22</v>
      </c>
      <c r="G52" s="7">
        <v>610.9454793629809</v>
      </c>
      <c r="H52" s="8">
        <v>13906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0.99999999999829992</v>
      </c>
      <c r="T52" s="9">
        <v>1</v>
      </c>
      <c r="U52" s="16">
        <v>0</v>
      </c>
      <c r="V52" s="16">
        <v>0</v>
      </c>
      <c r="W52" s="16">
        <v>13906</v>
      </c>
      <c r="X52" s="1" t="s">
        <v>3345</v>
      </c>
      <c r="Y52" s="1" t="s">
        <v>3345</v>
      </c>
    </row>
    <row r="53" spans="1:25" x14ac:dyDescent="0.25">
      <c r="A53" t="str">
        <f t="shared" si="0"/>
        <v>Calhoun , Alabama</v>
      </c>
      <c r="B53" t="s">
        <v>2</v>
      </c>
      <c r="C53" t="s">
        <v>1</v>
      </c>
      <c r="E53" t="s">
        <v>3644</v>
      </c>
      <c r="F53" t="s">
        <v>9</v>
      </c>
      <c r="G53" s="7">
        <v>612.28746427364024</v>
      </c>
      <c r="H53" s="8">
        <v>118572</v>
      </c>
      <c r="I53" s="9">
        <v>7.4459771568280195E-2</v>
      </c>
      <c r="J53" s="9">
        <v>0.42264615592214011</v>
      </c>
      <c r="K53" s="9">
        <v>5.3875768461467133E-2</v>
      </c>
      <c r="L53" s="9">
        <v>0.20946766521607124</v>
      </c>
      <c r="M53" s="9">
        <v>4.9577374626811124E-3</v>
      </c>
      <c r="N53" s="9">
        <v>3.0917923287116688E-2</v>
      </c>
      <c r="O53" s="9">
        <v>0</v>
      </c>
      <c r="P53" s="9">
        <v>0</v>
      </c>
      <c r="Q53" s="9">
        <v>0</v>
      </c>
      <c r="R53" s="9">
        <v>0</v>
      </c>
      <c r="S53" s="9">
        <v>0.86670672250757164</v>
      </c>
      <c r="T53" s="9">
        <v>0.33696825557467192</v>
      </c>
      <c r="U53" s="16">
        <v>50114</v>
      </c>
      <c r="V53" s="16">
        <v>28503</v>
      </c>
      <c r="W53" s="16">
        <v>39955</v>
      </c>
      <c r="X53" s="1" t="s">
        <v>3345</v>
      </c>
      <c r="Y53" s="1" t="s">
        <v>3346</v>
      </c>
    </row>
    <row r="54" spans="1:25" x14ac:dyDescent="0.25">
      <c r="A54" t="str">
        <f t="shared" si="0"/>
        <v>Lawrence , Alabama</v>
      </c>
      <c r="B54" t="s">
        <v>2</v>
      </c>
      <c r="C54" t="s">
        <v>1</v>
      </c>
      <c r="E54" t="s">
        <v>3645</v>
      </c>
      <c r="F54" t="s">
        <v>41</v>
      </c>
      <c r="G54" s="7">
        <v>717.20279738368879</v>
      </c>
      <c r="H54" s="8">
        <v>34339</v>
      </c>
      <c r="I54" s="9">
        <v>0</v>
      </c>
      <c r="J54" s="9">
        <v>0</v>
      </c>
      <c r="K54" s="9">
        <v>1.7032451946544775E-4</v>
      </c>
      <c r="L54" s="9">
        <v>2.0967413145403188E-3</v>
      </c>
      <c r="M54" s="9">
        <v>0</v>
      </c>
      <c r="N54" s="9">
        <v>0</v>
      </c>
      <c r="O54" s="9">
        <v>4.5233858000577583E-3</v>
      </c>
      <c r="P54" s="9">
        <v>8.5005387460322088E-2</v>
      </c>
      <c r="Q54" s="9">
        <v>0</v>
      </c>
      <c r="R54" s="9">
        <v>0</v>
      </c>
      <c r="S54" s="9">
        <v>0.99530628968047674</v>
      </c>
      <c r="T54" s="9">
        <v>0.91289787122513755</v>
      </c>
      <c r="U54" s="16">
        <v>0</v>
      </c>
      <c r="V54" s="16">
        <v>72</v>
      </c>
      <c r="W54" s="16">
        <v>34267</v>
      </c>
      <c r="X54" s="1" t="s">
        <v>3345</v>
      </c>
      <c r="Y54" s="1" t="s">
        <v>3345</v>
      </c>
    </row>
    <row r="55" spans="1:25" x14ac:dyDescent="0.25">
      <c r="A55" t="str">
        <f t="shared" si="0"/>
        <v>Morgan , Alabama</v>
      </c>
      <c r="B55" t="s">
        <v>2</v>
      </c>
      <c r="C55" t="s">
        <v>1</v>
      </c>
      <c r="E55" t="s">
        <v>3646</v>
      </c>
      <c r="F55" t="s">
        <v>53</v>
      </c>
      <c r="G55" s="7">
        <v>599.05068127099435</v>
      </c>
      <c r="H55" s="8">
        <v>119490</v>
      </c>
      <c r="I55" s="9">
        <v>5.0257320180526081E-2</v>
      </c>
      <c r="J55" s="9">
        <v>0.43076408067620719</v>
      </c>
      <c r="K55" s="9">
        <v>4.9327366759086375E-2</v>
      </c>
      <c r="L55" s="9">
        <v>0.15810528077663402</v>
      </c>
      <c r="M55" s="9">
        <v>6.2634310380853472E-3</v>
      </c>
      <c r="N55" s="9">
        <v>2.5156916896811449E-2</v>
      </c>
      <c r="O55" s="9">
        <v>0</v>
      </c>
      <c r="P55" s="9">
        <v>0</v>
      </c>
      <c r="Q55" s="9">
        <v>0</v>
      </c>
      <c r="R55" s="9">
        <v>0</v>
      </c>
      <c r="S55" s="9">
        <v>0.89415188197935813</v>
      </c>
      <c r="T55" s="9">
        <v>0.38597372165034732</v>
      </c>
      <c r="U55" s="16">
        <v>51472</v>
      </c>
      <c r="V55" s="16">
        <v>21898</v>
      </c>
      <c r="W55" s="16">
        <v>46120</v>
      </c>
      <c r="X55" s="1" t="s">
        <v>3345</v>
      </c>
      <c r="Y55" s="1" t="s">
        <v>3346</v>
      </c>
    </row>
    <row r="56" spans="1:25" x14ac:dyDescent="0.25">
      <c r="A56" t="str">
        <f t="shared" si="0"/>
        <v>Lamar , Alabama</v>
      </c>
      <c r="B56" t="s">
        <v>2</v>
      </c>
      <c r="C56" t="s">
        <v>1</v>
      </c>
      <c r="E56" t="s">
        <v>3647</v>
      </c>
      <c r="F56" t="s">
        <v>39</v>
      </c>
      <c r="G56" s="7">
        <v>605.46431568324647</v>
      </c>
      <c r="H56" s="8">
        <v>14564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0.99999999999894773</v>
      </c>
      <c r="T56" s="9">
        <v>1</v>
      </c>
      <c r="U56" s="16">
        <v>0</v>
      </c>
      <c r="V56" s="16">
        <v>0</v>
      </c>
      <c r="W56" s="16">
        <v>14564</v>
      </c>
      <c r="X56" s="1" t="s">
        <v>3345</v>
      </c>
      <c r="Y56" s="1" t="s">
        <v>3345</v>
      </c>
    </row>
    <row r="57" spans="1:25" x14ac:dyDescent="0.25">
      <c r="A57" t="str">
        <f t="shared" si="0"/>
        <v>Russell , Alabama</v>
      </c>
      <c r="B57" t="s">
        <v>2</v>
      </c>
      <c r="C57" t="s">
        <v>1</v>
      </c>
      <c r="E57" t="s">
        <v>3648</v>
      </c>
      <c r="F57" t="s">
        <v>58</v>
      </c>
      <c r="G57" s="7">
        <v>647.19193363301156</v>
      </c>
      <c r="H57" s="8">
        <v>52947</v>
      </c>
      <c r="I57" s="9">
        <v>0</v>
      </c>
      <c r="J57" s="9">
        <v>0</v>
      </c>
      <c r="K57" s="9">
        <v>3.6852031382792694E-2</v>
      </c>
      <c r="L57" s="9">
        <v>0.64591006100440063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0.9631479686172072</v>
      </c>
      <c r="T57" s="9">
        <v>0.35408993899559937</v>
      </c>
      <c r="U57" s="16">
        <v>0</v>
      </c>
      <c r="V57" s="16">
        <v>34199</v>
      </c>
      <c r="W57" s="16">
        <v>18748</v>
      </c>
      <c r="X57" s="1" t="s">
        <v>3345</v>
      </c>
      <c r="Y57" s="1" t="s">
        <v>3347</v>
      </c>
    </row>
    <row r="58" spans="1:25" x14ac:dyDescent="0.25">
      <c r="A58" t="str">
        <f t="shared" si="0"/>
        <v>Franklin , Alabama</v>
      </c>
      <c r="B58" t="s">
        <v>2</v>
      </c>
      <c r="C58" t="s">
        <v>1</v>
      </c>
      <c r="E58" t="s">
        <v>3649</v>
      </c>
      <c r="F58" t="s">
        <v>31</v>
      </c>
      <c r="G58" s="7">
        <v>646.522453532584</v>
      </c>
      <c r="H58" s="8">
        <v>31704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1.0770657281684611E-2</v>
      </c>
      <c r="P58" s="9">
        <v>0.29633484733787535</v>
      </c>
      <c r="Q58" s="9">
        <v>0</v>
      </c>
      <c r="R58" s="9">
        <v>0</v>
      </c>
      <c r="S58" s="9">
        <v>0.98922934271831542</v>
      </c>
      <c r="T58" s="9">
        <v>0.7036651526621247</v>
      </c>
      <c r="U58" s="16">
        <v>0</v>
      </c>
      <c r="V58" s="16">
        <v>0</v>
      </c>
      <c r="W58" s="16">
        <v>31704</v>
      </c>
      <c r="X58" s="1" t="s">
        <v>3345</v>
      </c>
      <c r="Y58" s="1" t="s">
        <v>3345</v>
      </c>
    </row>
    <row r="59" spans="1:25" x14ac:dyDescent="0.25">
      <c r="A59" t="str">
        <f t="shared" si="0"/>
        <v>Conecuh , Alabama</v>
      </c>
      <c r="B59" t="s">
        <v>2</v>
      </c>
      <c r="C59" t="s">
        <v>1</v>
      </c>
      <c r="E59" t="s">
        <v>3650</v>
      </c>
      <c r="F59" t="s">
        <v>19</v>
      </c>
      <c r="G59" s="7">
        <v>852.74220230338426</v>
      </c>
      <c r="H59" s="8">
        <v>13228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2.5398036439802079E-3</v>
      </c>
      <c r="R59" s="9">
        <v>0.19050498941638946</v>
      </c>
      <c r="S59" s="9">
        <v>0.99746019635601979</v>
      </c>
      <c r="T59" s="9">
        <v>0.80949501058361051</v>
      </c>
      <c r="U59" s="16">
        <v>0</v>
      </c>
      <c r="V59" s="16">
        <v>0</v>
      </c>
      <c r="W59" s="16">
        <v>13228</v>
      </c>
      <c r="X59" s="1" t="s">
        <v>3345</v>
      </c>
      <c r="Y59" s="1" t="s">
        <v>3345</v>
      </c>
    </row>
    <row r="60" spans="1:25" x14ac:dyDescent="0.25">
      <c r="A60" t="str">
        <f t="shared" si="0"/>
        <v>Elmore , Alabama</v>
      </c>
      <c r="B60" t="s">
        <v>2</v>
      </c>
      <c r="C60" t="s">
        <v>1</v>
      </c>
      <c r="E60" t="s">
        <v>3651</v>
      </c>
      <c r="F60" t="s">
        <v>27</v>
      </c>
      <c r="G60" s="7">
        <v>657.04060970125795</v>
      </c>
      <c r="H60" s="8">
        <v>79303</v>
      </c>
      <c r="I60" s="9">
        <v>0</v>
      </c>
      <c r="J60" s="9">
        <v>0</v>
      </c>
      <c r="K60" s="9">
        <v>3.9642344659151264E-2</v>
      </c>
      <c r="L60" s="9">
        <v>0.3399240886221202</v>
      </c>
      <c r="M60" s="9">
        <v>8.1992779709538256E-3</v>
      </c>
      <c r="N60" s="9">
        <v>8.3969080614856945E-2</v>
      </c>
      <c r="O60" s="9">
        <v>3.6890691163711815E-3</v>
      </c>
      <c r="P60" s="9">
        <v>3.4223169363075796E-2</v>
      </c>
      <c r="Q60" s="9">
        <v>0</v>
      </c>
      <c r="R60" s="9">
        <v>0</v>
      </c>
      <c r="S60" s="9">
        <v>0.9484693082181116</v>
      </c>
      <c r="T60" s="9">
        <v>0.54188366139994704</v>
      </c>
      <c r="U60" s="16">
        <v>0</v>
      </c>
      <c r="V60" s="16">
        <v>33616</v>
      </c>
      <c r="W60" s="16">
        <v>45687</v>
      </c>
      <c r="X60" s="1" t="s">
        <v>3345</v>
      </c>
      <c r="Y60" s="1" t="s">
        <v>3345</v>
      </c>
    </row>
    <row r="61" spans="1:25" x14ac:dyDescent="0.25">
      <c r="A61" t="str">
        <f t="shared" si="0"/>
        <v>Jefferson , Alabama</v>
      </c>
      <c r="B61" t="s">
        <v>2</v>
      </c>
      <c r="C61" t="s">
        <v>1</v>
      </c>
      <c r="E61" t="s">
        <v>3652</v>
      </c>
      <c r="F61" t="s">
        <v>38</v>
      </c>
      <c r="G61" s="7">
        <v>1123.8187692341201</v>
      </c>
      <c r="H61" s="8">
        <v>658466</v>
      </c>
      <c r="I61" s="9">
        <v>0.1170705729785054</v>
      </c>
      <c r="J61" s="9">
        <v>0.40521910015095691</v>
      </c>
      <c r="K61" s="9">
        <v>0.23997038717775993</v>
      </c>
      <c r="L61" s="9">
        <v>0.49455249018172542</v>
      </c>
      <c r="M61" s="9">
        <v>1.7406289529773202E-3</v>
      </c>
      <c r="N61" s="9">
        <v>1.7540768999462387E-3</v>
      </c>
      <c r="O61" s="9">
        <v>0</v>
      </c>
      <c r="P61" s="9">
        <v>0</v>
      </c>
      <c r="Q61" s="9">
        <v>0</v>
      </c>
      <c r="R61" s="9">
        <v>0</v>
      </c>
      <c r="S61" s="9">
        <v>0.64121841089075737</v>
      </c>
      <c r="T61" s="9">
        <v>9.8474332767371442E-2</v>
      </c>
      <c r="U61" s="16">
        <v>266823</v>
      </c>
      <c r="V61" s="16">
        <v>326801</v>
      </c>
      <c r="W61" s="16">
        <v>64842</v>
      </c>
      <c r="X61" s="1" t="s">
        <v>3345</v>
      </c>
      <c r="Y61" s="1" t="s">
        <v>3347</v>
      </c>
    </row>
    <row r="62" spans="1:25" x14ac:dyDescent="0.25">
      <c r="A62" t="str">
        <f t="shared" si="0"/>
        <v>Walker , Alabama</v>
      </c>
      <c r="B62" t="s">
        <v>2</v>
      </c>
      <c r="C62" t="s">
        <v>1</v>
      </c>
      <c r="E62" t="s">
        <v>3653</v>
      </c>
      <c r="F62" t="s">
        <v>65</v>
      </c>
      <c r="G62" s="7">
        <v>805.19322640066366</v>
      </c>
      <c r="H62" s="8">
        <v>67023</v>
      </c>
      <c r="I62" s="9">
        <v>0</v>
      </c>
      <c r="J62" s="9">
        <v>0</v>
      </c>
      <c r="K62" s="9">
        <v>0</v>
      </c>
      <c r="L62" s="9">
        <v>0</v>
      </c>
      <c r="M62" s="9">
        <v>6.3255473457018516E-3</v>
      </c>
      <c r="N62" s="9">
        <v>4.7908926786327084E-2</v>
      </c>
      <c r="O62" s="9">
        <v>2.4622436962587833E-2</v>
      </c>
      <c r="P62" s="9">
        <v>0.21121107679453321</v>
      </c>
      <c r="Q62" s="9">
        <v>0</v>
      </c>
      <c r="R62" s="9">
        <v>0</v>
      </c>
      <c r="S62" s="9">
        <v>0.96905201569171029</v>
      </c>
      <c r="T62" s="9">
        <v>0.74087999641913971</v>
      </c>
      <c r="U62" s="16">
        <v>0</v>
      </c>
      <c r="V62" s="16">
        <v>3211</v>
      </c>
      <c r="W62" s="16">
        <v>63812</v>
      </c>
      <c r="X62" s="1" t="s">
        <v>3345</v>
      </c>
      <c r="Y62" s="1" t="s">
        <v>3345</v>
      </c>
    </row>
    <row r="63" spans="1:25" x14ac:dyDescent="0.25">
      <c r="A63" t="str">
        <f t="shared" si="0"/>
        <v>Randolph , Alabama</v>
      </c>
      <c r="B63" t="s">
        <v>2</v>
      </c>
      <c r="C63" t="s">
        <v>1</v>
      </c>
      <c r="E63" t="s">
        <v>3654</v>
      </c>
      <c r="F63" t="s">
        <v>57</v>
      </c>
      <c r="G63" s="7">
        <v>584.13450682821508</v>
      </c>
      <c r="H63" s="8">
        <v>22913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7.2802803463355142E-3</v>
      </c>
      <c r="P63" s="9">
        <v>0.18657530659450966</v>
      </c>
      <c r="Q63" s="9">
        <v>0</v>
      </c>
      <c r="R63" s="9">
        <v>0</v>
      </c>
      <c r="S63" s="9">
        <v>0.99271971965105776</v>
      </c>
      <c r="T63" s="9">
        <v>0.81342469340549028</v>
      </c>
      <c r="U63" s="16">
        <v>0</v>
      </c>
      <c r="V63" s="16">
        <v>0</v>
      </c>
      <c r="W63" s="16">
        <v>22913</v>
      </c>
      <c r="X63" s="1" t="s">
        <v>3345</v>
      </c>
      <c r="Y63" s="1" t="s">
        <v>3345</v>
      </c>
    </row>
    <row r="64" spans="1:25" x14ac:dyDescent="0.25">
      <c r="A64" t="str">
        <f t="shared" si="0"/>
        <v>Montgomery , Alabama</v>
      </c>
      <c r="B64" t="s">
        <v>2</v>
      </c>
      <c r="C64" t="s">
        <v>1</v>
      </c>
      <c r="E64" t="s">
        <v>3655</v>
      </c>
      <c r="F64" t="s">
        <v>52</v>
      </c>
      <c r="G64" s="7">
        <v>799.91182483665682</v>
      </c>
      <c r="H64" s="8">
        <v>229363</v>
      </c>
      <c r="I64" s="9">
        <v>0.12889330572581847</v>
      </c>
      <c r="J64" s="9">
        <v>0.87499727506180158</v>
      </c>
      <c r="K64" s="9">
        <v>7.3512281857887911E-3</v>
      </c>
      <c r="L64" s="9">
        <v>2.009042434917576E-2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0.86375546608839271</v>
      </c>
      <c r="T64" s="9">
        <v>0.10491230058902264</v>
      </c>
      <c r="U64" s="16">
        <v>200692</v>
      </c>
      <c r="V64" s="16">
        <v>4608</v>
      </c>
      <c r="W64" s="16">
        <v>24063</v>
      </c>
      <c r="X64" s="1" t="s">
        <v>3345</v>
      </c>
      <c r="Y64" s="1" t="s">
        <v>3346</v>
      </c>
    </row>
    <row r="65" spans="1:25" x14ac:dyDescent="0.25">
      <c r="A65" t="str">
        <f t="shared" si="0"/>
        <v>Bibb , Alabama</v>
      </c>
      <c r="B65" t="s">
        <v>2</v>
      </c>
      <c r="C65" t="s">
        <v>1</v>
      </c>
      <c r="E65" t="s">
        <v>3656</v>
      </c>
      <c r="F65" t="s">
        <v>5</v>
      </c>
      <c r="G65" s="7">
        <v>626.16875861076721</v>
      </c>
      <c r="H65" s="8">
        <v>22915</v>
      </c>
      <c r="I65" s="9">
        <v>0</v>
      </c>
      <c r="J65" s="9">
        <v>0</v>
      </c>
      <c r="K65" s="9">
        <v>0</v>
      </c>
      <c r="L65" s="9">
        <v>0</v>
      </c>
      <c r="M65" s="9">
        <v>3.9682390010931448E-3</v>
      </c>
      <c r="N65" s="9">
        <v>7.5365481125900066E-2</v>
      </c>
      <c r="O65" s="9">
        <v>7.729117547791286E-3</v>
      </c>
      <c r="P65" s="9">
        <v>0.24110844425049094</v>
      </c>
      <c r="Q65" s="9">
        <v>0</v>
      </c>
      <c r="R65" s="9">
        <v>0</v>
      </c>
      <c r="S65" s="9">
        <v>0.98830262808104397</v>
      </c>
      <c r="T65" s="9">
        <v>0.68352607462360904</v>
      </c>
      <c r="U65" s="16">
        <v>0</v>
      </c>
      <c r="V65" s="16">
        <v>1727</v>
      </c>
      <c r="W65" s="16">
        <v>21188</v>
      </c>
      <c r="X65" s="1" t="s">
        <v>3345</v>
      </c>
      <c r="Y65" s="1" t="s">
        <v>3345</v>
      </c>
    </row>
    <row r="66" spans="1:25" x14ac:dyDescent="0.25">
      <c r="A66" t="str">
        <f t="shared" si="0"/>
        <v>Etowah , Alabama</v>
      </c>
      <c r="B66" t="s">
        <v>2</v>
      </c>
      <c r="C66" t="s">
        <v>1</v>
      </c>
      <c r="E66" t="s">
        <v>3657</v>
      </c>
      <c r="F66" t="s">
        <v>29</v>
      </c>
      <c r="G66" s="7">
        <v>548.62897242005545</v>
      </c>
      <c r="H66" s="8">
        <v>104430</v>
      </c>
      <c r="I66" s="9">
        <v>5.7146554553879889E-2</v>
      </c>
      <c r="J66" s="9">
        <v>0.34565737814804176</v>
      </c>
      <c r="K66" s="9">
        <v>7.9165926627637481E-2</v>
      </c>
      <c r="L66" s="9">
        <v>0.26854352197644354</v>
      </c>
      <c r="M66" s="9">
        <v>0</v>
      </c>
      <c r="N66" s="9">
        <v>0</v>
      </c>
      <c r="O66" s="9">
        <v>3.6747449891052142E-3</v>
      </c>
      <c r="P66" s="9">
        <v>1.0964282294359858E-2</v>
      </c>
      <c r="Q66" s="9">
        <v>0</v>
      </c>
      <c r="R66" s="9">
        <v>0</v>
      </c>
      <c r="S66" s="9">
        <v>0.86001277382937735</v>
      </c>
      <c r="T66" s="9">
        <v>0.37483481758115483</v>
      </c>
      <c r="U66" s="16">
        <v>36097</v>
      </c>
      <c r="V66" s="16">
        <v>28044</v>
      </c>
      <c r="W66" s="16">
        <v>40289</v>
      </c>
      <c r="X66" s="1" t="s">
        <v>3345</v>
      </c>
      <c r="Y66" s="1" t="s">
        <v>3345</v>
      </c>
    </row>
    <row r="67" spans="1:25" x14ac:dyDescent="0.25">
      <c r="A67" t="str">
        <f t="shared" si="0"/>
        <v>Chilton , Alabama</v>
      </c>
      <c r="B67" t="s">
        <v>2</v>
      </c>
      <c r="C67" t="s">
        <v>1</v>
      </c>
      <c r="E67" t="s">
        <v>3658</v>
      </c>
      <c r="F67" t="s">
        <v>12</v>
      </c>
      <c r="G67" s="7">
        <v>700.80216262656995</v>
      </c>
      <c r="H67" s="8">
        <v>43643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9.5584387282416257E-3</v>
      </c>
      <c r="P67" s="9">
        <v>0.13255275760144811</v>
      </c>
      <c r="Q67" s="9">
        <v>0</v>
      </c>
      <c r="R67" s="9">
        <v>0</v>
      </c>
      <c r="S67" s="9">
        <v>0.9904415612711529</v>
      </c>
      <c r="T67" s="9">
        <v>0.86744724239855187</v>
      </c>
      <c r="U67" s="16">
        <v>0</v>
      </c>
      <c r="V67" s="16">
        <v>0</v>
      </c>
      <c r="W67" s="16">
        <v>43643</v>
      </c>
      <c r="X67" s="1" t="s">
        <v>3345</v>
      </c>
      <c r="Y67" s="1" t="s">
        <v>3345</v>
      </c>
    </row>
    <row r="68" spans="1:25" x14ac:dyDescent="0.25">
      <c r="A68" t="str">
        <f t="shared" si="0"/>
        <v>Coffee , Alabama</v>
      </c>
      <c r="B68" t="s">
        <v>2</v>
      </c>
      <c r="C68" t="s">
        <v>1</v>
      </c>
      <c r="E68" t="s">
        <v>3659</v>
      </c>
      <c r="F68" t="s">
        <v>17</v>
      </c>
      <c r="G68" s="7">
        <v>680.49470068857454</v>
      </c>
      <c r="H68" s="8">
        <v>49948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3.1269625567906439E-2</v>
      </c>
      <c r="P68" s="9">
        <v>0.52570673500440457</v>
      </c>
      <c r="Q68" s="9">
        <v>0</v>
      </c>
      <c r="R68" s="9">
        <v>0</v>
      </c>
      <c r="S68" s="9">
        <v>0.96873037443113497</v>
      </c>
      <c r="T68" s="9">
        <v>0.47429326499559543</v>
      </c>
      <c r="U68" s="16">
        <v>0</v>
      </c>
      <c r="V68" s="16">
        <v>0</v>
      </c>
      <c r="W68" s="16">
        <v>49948</v>
      </c>
      <c r="X68" s="1" t="s">
        <v>3345</v>
      </c>
      <c r="Y68" s="1" t="s">
        <v>3345</v>
      </c>
    </row>
    <row r="69" spans="1:25" x14ac:dyDescent="0.25">
      <c r="A69" t="str">
        <f t="shared" ref="A69:A132" si="1">E69&amp;", "&amp;B69</f>
        <v>Covington , Alabama</v>
      </c>
      <c r="B69" t="s">
        <v>2</v>
      </c>
      <c r="C69" t="s">
        <v>1</v>
      </c>
      <c r="E69" t="s">
        <v>3660</v>
      </c>
      <c r="F69" t="s">
        <v>21</v>
      </c>
      <c r="G69" s="7">
        <v>1043.7733456031904</v>
      </c>
      <c r="H69" s="8">
        <v>37765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9.6362769750563265E-3</v>
      </c>
      <c r="R69" s="9">
        <v>0.30348206010856615</v>
      </c>
      <c r="S69" s="9">
        <v>0.99036372302342401</v>
      </c>
      <c r="T69" s="9">
        <v>0.69651793989143385</v>
      </c>
      <c r="U69" s="16">
        <v>0</v>
      </c>
      <c r="V69" s="16">
        <v>0</v>
      </c>
      <c r="W69" s="16">
        <v>37765</v>
      </c>
      <c r="X69" s="1" t="s">
        <v>3345</v>
      </c>
      <c r="Y69" s="1" t="s">
        <v>3345</v>
      </c>
    </row>
    <row r="70" spans="1:25" x14ac:dyDescent="0.25">
      <c r="A70" t="str">
        <f t="shared" si="1"/>
        <v>Henry , Alabama</v>
      </c>
      <c r="B70" t="s">
        <v>2</v>
      </c>
      <c r="C70" t="s">
        <v>1</v>
      </c>
      <c r="E70" t="s">
        <v>3661</v>
      </c>
      <c r="F70" t="s">
        <v>35</v>
      </c>
      <c r="G70" s="7">
        <v>568.30898031603181</v>
      </c>
      <c r="H70" s="8">
        <v>17302</v>
      </c>
      <c r="I70" s="9">
        <v>0</v>
      </c>
      <c r="J70" s="9">
        <v>0</v>
      </c>
      <c r="K70" s="9">
        <v>0</v>
      </c>
      <c r="L70" s="9">
        <v>0</v>
      </c>
      <c r="M70" s="9">
        <v>2.8764295208570378E-3</v>
      </c>
      <c r="N70" s="9">
        <v>0.12247139059068315</v>
      </c>
      <c r="O70" s="9">
        <v>0</v>
      </c>
      <c r="P70" s="9">
        <v>0</v>
      </c>
      <c r="Q70" s="9">
        <v>0</v>
      </c>
      <c r="R70" s="9">
        <v>0</v>
      </c>
      <c r="S70" s="9">
        <v>0.99712357047914302</v>
      </c>
      <c r="T70" s="9">
        <v>0.87752860940931687</v>
      </c>
      <c r="U70" s="16">
        <v>0</v>
      </c>
      <c r="V70" s="16">
        <v>2119</v>
      </c>
      <c r="W70" s="16">
        <v>15183</v>
      </c>
      <c r="X70" s="1" t="s">
        <v>3345</v>
      </c>
      <c r="Y70" s="1" t="s">
        <v>3345</v>
      </c>
    </row>
    <row r="71" spans="1:25" x14ac:dyDescent="0.25">
      <c r="A71" t="str">
        <f t="shared" si="1"/>
        <v>Ketchikan Gateway Borough, Alaska</v>
      </c>
      <c r="B71" t="s">
        <v>72</v>
      </c>
      <c r="C71" t="s">
        <v>71</v>
      </c>
      <c r="E71" t="s">
        <v>3348</v>
      </c>
      <c r="F71" t="s">
        <v>84</v>
      </c>
      <c r="G71" s="7">
        <v>6872.5191263683791</v>
      </c>
      <c r="H71" s="8">
        <v>13477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6.3020532732665818E-4</v>
      </c>
      <c r="R71" s="9">
        <v>0.71343770868887735</v>
      </c>
      <c r="S71" s="9">
        <v>0.7124724739539795</v>
      </c>
      <c r="T71" s="9">
        <v>0.28656229131112265</v>
      </c>
      <c r="U71" s="16">
        <v>0</v>
      </c>
      <c r="V71" s="16">
        <v>0</v>
      </c>
      <c r="W71" s="16">
        <v>13477</v>
      </c>
      <c r="X71" s="1" t="s">
        <v>3345</v>
      </c>
      <c r="Y71" s="1" t="s">
        <v>3345</v>
      </c>
    </row>
    <row r="72" spans="1:25" x14ac:dyDescent="0.25">
      <c r="A72" t="str">
        <f t="shared" si="1"/>
        <v>Northwest Arctic Borough, Alaska</v>
      </c>
      <c r="B72" t="s">
        <v>72</v>
      </c>
      <c r="C72" t="s">
        <v>71</v>
      </c>
      <c r="E72" t="s">
        <v>3349</v>
      </c>
      <c r="F72" t="s">
        <v>90</v>
      </c>
      <c r="G72" s="7">
        <v>40619.795217534062</v>
      </c>
      <c r="H72" s="8">
        <v>7523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2.2341282410225961E-5</v>
      </c>
      <c r="R72" s="9">
        <v>0.42536222251761263</v>
      </c>
      <c r="S72" s="9">
        <v>0.88798880416875048</v>
      </c>
      <c r="T72" s="9">
        <v>0.57463777748238742</v>
      </c>
      <c r="U72" s="16">
        <v>0</v>
      </c>
      <c r="V72" s="16">
        <v>0</v>
      </c>
      <c r="W72" s="16">
        <v>7523</v>
      </c>
      <c r="X72" s="1" t="s">
        <v>3345</v>
      </c>
      <c r="Y72" s="1" t="s">
        <v>3345</v>
      </c>
    </row>
    <row r="73" spans="1:25" x14ac:dyDescent="0.25">
      <c r="A73" t="str">
        <f t="shared" si="1"/>
        <v>Sitka City and Borough, Alaska</v>
      </c>
      <c r="B73" t="s">
        <v>72</v>
      </c>
      <c r="C73" t="s">
        <v>71</v>
      </c>
      <c r="E73" t="s">
        <v>3350</v>
      </c>
      <c r="F73" t="s">
        <v>93</v>
      </c>
      <c r="G73" s="7">
        <v>4815.1864284024832</v>
      </c>
      <c r="H73" s="8">
        <v>8881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7.3126905857907258E-4</v>
      </c>
      <c r="R73" s="9">
        <v>0.76984573809255719</v>
      </c>
      <c r="S73" s="9">
        <v>0.60594013050275741</v>
      </c>
      <c r="T73" s="9">
        <v>0.23015426190744284</v>
      </c>
      <c r="U73" s="16">
        <v>0</v>
      </c>
      <c r="V73" s="16">
        <v>0</v>
      </c>
      <c r="W73" s="16">
        <v>8881</v>
      </c>
      <c r="X73" s="1" t="s">
        <v>3345</v>
      </c>
      <c r="Y73" s="1" t="s">
        <v>3345</v>
      </c>
    </row>
    <row r="74" spans="1:25" x14ac:dyDescent="0.25">
      <c r="A74" t="str">
        <f t="shared" si="1"/>
        <v>Yukon-Koyukuk Census Area, Alaska</v>
      </c>
      <c r="B74" t="s">
        <v>72</v>
      </c>
      <c r="C74" t="s">
        <v>71</v>
      </c>
      <c r="E74" t="s">
        <v>3351</v>
      </c>
      <c r="F74" t="s">
        <v>99</v>
      </c>
      <c r="G74" s="7">
        <v>147871.08515855751</v>
      </c>
      <c r="H74" s="8">
        <v>5588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0.99999999999829492</v>
      </c>
      <c r="T74" s="9">
        <v>1</v>
      </c>
      <c r="U74" s="16">
        <v>0</v>
      </c>
      <c r="V74" s="16">
        <v>0</v>
      </c>
      <c r="W74" s="16">
        <v>5588</v>
      </c>
      <c r="X74" s="1" t="s">
        <v>3345</v>
      </c>
      <c r="Y74" s="1" t="s">
        <v>3345</v>
      </c>
    </row>
    <row r="75" spans="1:25" x14ac:dyDescent="0.25">
      <c r="A75" t="str">
        <f t="shared" si="1"/>
        <v>Anchorage Municipality, Alaska</v>
      </c>
      <c r="B75" t="s">
        <v>72</v>
      </c>
      <c r="C75" t="s">
        <v>71</v>
      </c>
      <c r="E75" t="s">
        <v>3352</v>
      </c>
      <c r="F75" t="s">
        <v>74</v>
      </c>
      <c r="G75" s="7">
        <v>1944.041033544607</v>
      </c>
      <c r="H75" s="8">
        <v>291826</v>
      </c>
      <c r="I75" s="9">
        <v>4.4195713830149363E-2</v>
      </c>
      <c r="J75" s="9">
        <v>0.86093425534393786</v>
      </c>
      <c r="K75" s="9">
        <v>0</v>
      </c>
      <c r="L75" s="9">
        <v>0</v>
      </c>
      <c r="M75" s="9">
        <v>8.4768230917155237E-3</v>
      </c>
      <c r="N75" s="9">
        <v>9.789395050475283E-2</v>
      </c>
      <c r="O75" s="9">
        <v>0</v>
      </c>
      <c r="P75" s="9">
        <v>0</v>
      </c>
      <c r="Q75" s="9">
        <v>0</v>
      </c>
      <c r="R75" s="9">
        <v>0</v>
      </c>
      <c r="S75" s="9">
        <v>0.8341839832597312</v>
      </c>
      <c r="T75" s="9">
        <v>4.1171794151309345E-2</v>
      </c>
      <c r="U75" s="16">
        <v>251243</v>
      </c>
      <c r="V75" s="16">
        <v>28568</v>
      </c>
      <c r="W75" s="16">
        <v>12015</v>
      </c>
      <c r="X75" s="1" t="s">
        <v>3345</v>
      </c>
      <c r="Y75" s="1" t="s">
        <v>3346</v>
      </c>
    </row>
    <row r="76" spans="1:25" x14ac:dyDescent="0.25">
      <c r="A76" t="str">
        <f t="shared" si="1"/>
        <v>Prince of Wales-Hyder Census Area, Alaska</v>
      </c>
      <c r="B76" t="s">
        <v>72</v>
      </c>
      <c r="C76" t="s">
        <v>71</v>
      </c>
      <c r="E76" t="s">
        <v>3353</v>
      </c>
      <c r="F76" t="s">
        <v>92</v>
      </c>
      <c r="G76" s="7">
        <v>10909.530645964749</v>
      </c>
      <c r="H76" s="8">
        <v>6172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0.47766912295243141</v>
      </c>
      <c r="T76" s="9">
        <v>1</v>
      </c>
      <c r="U76" s="16">
        <v>0</v>
      </c>
      <c r="V76" s="16">
        <v>0</v>
      </c>
      <c r="W76" s="16">
        <v>6172</v>
      </c>
      <c r="X76" s="1" t="s">
        <v>3345</v>
      </c>
      <c r="Y76" s="1" t="s">
        <v>3345</v>
      </c>
    </row>
    <row r="77" spans="1:25" x14ac:dyDescent="0.25">
      <c r="A77" t="str">
        <f t="shared" si="1"/>
        <v>Petersburg Borough, Alaska</v>
      </c>
      <c r="B77" t="s">
        <v>72</v>
      </c>
      <c r="C77" t="s">
        <v>71</v>
      </c>
      <c r="E77" t="s">
        <v>3354</v>
      </c>
      <c r="F77" t="s">
        <v>91</v>
      </c>
      <c r="G77" s="7">
        <v>3821.8344268023293</v>
      </c>
      <c r="H77" s="8">
        <v>3203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0.75952757836810392</v>
      </c>
      <c r="T77" s="9">
        <v>1</v>
      </c>
      <c r="U77" s="16">
        <v>0</v>
      </c>
      <c r="V77" s="16">
        <v>0</v>
      </c>
      <c r="W77" s="16">
        <v>3203</v>
      </c>
      <c r="X77" s="1" t="s">
        <v>3345</v>
      </c>
      <c r="Y77" s="1" t="s">
        <v>3345</v>
      </c>
    </row>
    <row r="78" spans="1:25" x14ac:dyDescent="0.25">
      <c r="A78" t="str">
        <f t="shared" si="1"/>
        <v>Wrangell City and Borough, Alaska</v>
      </c>
      <c r="B78" t="s">
        <v>72</v>
      </c>
      <c r="C78" t="s">
        <v>71</v>
      </c>
      <c r="E78" t="s">
        <v>3355</v>
      </c>
      <c r="F78" t="s">
        <v>97</v>
      </c>
      <c r="G78" s="7">
        <v>3476.6021842380669</v>
      </c>
      <c r="H78" s="8">
        <v>2369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0.73293573187393901</v>
      </c>
      <c r="T78" s="9">
        <v>1</v>
      </c>
      <c r="U78" s="16">
        <v>0</v>
      </c>
      <c r="V78" s="16">
        <v>0</v>
      </c>
      <c r="W78" s="16">
        <v>2369</v>
      </c>
      <c r="X78" s="1" t="s">
        <v>3345</v>
      </c>
      <c r="Y78" s="1" t="s">
        <v>3345</v>
      </c>
    </row>
    <row r="79" spans="1:25" x14ac:dyDescent="0.25">
      <c r="A79" t="str">
        <f t="shared" si="1"/>
        <v>Juneau City and Borough, Alaska</v>
      </c>
      <c r="B79" t="s">
        <v>72</v>
      </c>
      <c r="C79" t="s">
        <v>71</v>
      </c>
      <c r="E79" t="s">
        <v>3356</v>
      </c>
      <c r="F79" t="s">
        <v>82</v>
      </c>
      <c r="G79" s="7">
        <v>3186.5583129975025</v>
      </c>
      <c r="H79" s="8">
        <v>31275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4.2156423420366866E-3</v>
      </c>
      <c r="R79" s="9">
        <v>0.78436450839328531</v>
      </c>
      <c r="S79" s="9">
        <v>0.80718962956191598</v>
      </c>
      <c r="T79" s="9">
        <v>0.21563549160671464</v>
      </c>
      <c r="U79" s="16">
        <v>0</v>
      </c>
      <c r="V79" s="16">
        <v>0</v>
      </c>
      <c r="W79" s="16">
        <v>31275</v>
      </c>
      <c r="X79" s="1" t="s">
        <v>3345</v>
      </c>
      <c r="Y79" s="1" t="s">
        <v>3345</v>
      </c>
    </row>
    <row r="80" spans="1:25" x14ac:dyDescent="0.25">
      <c r="A80" t="str">
        <f t="shared" si="1"/>
        <v>Kenai Peninsula Borough, Alaska</v>
      </c>
      <c r="B80" t="s">
        <v>72</v>
      </c>
      <c r="C80" t="s">
        <v>71</v>
      </c>
      <c r="E80" t="s">
        <v>3357</v>
      </c>
      <c r="F80" t="s">
        <v>83</v>
      </c>
      <c r="G80" s="7">
        <v>24720.451937037964</v>
      </c>
      <c r="H80" s="8">
        <v>55400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5.0665412532375467E-4</v>
      </c>
      <c r="R80" s="9">
        <v>0.2066245487364621</v>
      </c>
      <c r="S80" s="9">
        <v>0.64863988185561305</v>
      </c>
      <c r="T80" s="9">
        <v>0.79337545126353792</v>
      </c>
      <c r="U80" s="16">
        <v>0</v>
      </c>
      <c r="V80" s="16">
        <v>0</v>
      </c>
      <c r="W80" s="16">
        <v>55400</v>
      </c>
      <c r="X80" s="1" t="s">
        <v>3345</v>
      </c>
      <c r="Y80" s="1" t="s">
        <v>3345</v>
      </c>
    </row>
    <row r="81" spans="1:25" x14ac:dyDescent="0.25">
      <c r="A81" t="str">
        <f t="shared" si="1"/>
        <v>Denali Borough, Alaska</v>
      </c>
      <c r="B81" t="s">
        <v>72</v>
      </c>
      <c r="C81" t="s">
        <v>71</v>
      </c>
      <c r="E81" t="s">
        <v>3358</v>
      </c>
      <c r="F81" t="s">
        <v>77</v>
      </c>
      <c r="G81" s="7">
        <v>12662.476936721674</v>
      </c>
      <c r="H81" s="8">
        <v>1826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1</v>
      </c>
      <c r="T81" s="9">
        <v>1</v>
      </c>
      <c r="U81" s="16">
        <v>0</v>
      </c>
      <c r="V81" s="16">
        <v>0</v>
      </c>
      <c r="W81" s="16">
        <v>1826</v>
      </c>
      <c r="X81" s="1" t="s">
        <v>3345</v>
      </c>
      <c r="Y81" s="1" t="s">
        <v>3345</v>
      </c>
    </row>
    <row r="82" spans="1:25" x14ac:dyDescent="0.25">
      <c r="A82" t="str">
        <f t="shared" si="1"/>
        <v>Southeast Fairbanks Census Area, Alaska</v>
      </c>
      <c r="B82" t="s">
        <v>72</v>
      </c>
      <c r="C82" t="s">
        <v>71</v>
      </c>
      <c r="E82" t="s">
        <v>3359</v>
      </c>
      <c r="F82" t="s">
        <v>95</v>
      </c>
      <c r="G82" s="7">
        <v>25113.113150587269</v>
      </c>
      <c r="H82" s="8">
        <v>7029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0.99975116243465079</v>
      </c>
      <c r="T82" s="9">
        <v>1</v>
      </c>
      <c r="U82" s="16">
        <v>0</v>
      </c>
      <c r="V82" s="16">
        <v>0</v>
      </c>
      <c r="W82" s="16">
        <v>7029</v>
      </c>
      <c r="X82" s="1" t="s">
        <v>3345</v>
      </c>
      <c r="Y82" s="1" t="s">
        <v>3345</v>
      </c>
    </row>
    <row r="83" spans="1:25" x14ac:dyDescent="0.25">
      <c r="A83" t="str">
        <f t="shared" si="1"/>
        <v>Valdez-Cordova Census Area, Alaska</v>
      </c>
      <c r="B83" t="s">
        <v>72</v>
      </c>
      <c r="C83" t="s">
        <v>71</v>
      </c>
      <c r="E83" t="s">
        <v>3360</v>
      </c>
      <c r="F83" t="s">
        <v>96</v>
      </c>
      <c r="G83" s="7">
        <v>40308.820147203616</v>
      </c>
      <c r="H83" s="8">
        <v>9636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0.86149491632131137</v>
      </c>
      <c r="T83" s="9">
        <v>1</v>
      </c>
      <c r="U83" s="16">
        <v>0</v>
      </c>
      <c r="V83" s="16">
        <v>0</v>
      </c>
      <c r="W83" s="16">
        <v>9636</v>
      </c>
      <c r="X83" s="1" t="s">
        <v>3345</v>
      </c>
      <c r="Y83" s="1" t="s">
        <v>3345</v>
      </c>
    </row>
    <row r="84" spans="1:25" x14ac:dyDescent="0.25">
      <c r="A84" t="str">
        <f t="shared" si="1"/>
        <v>Fairbanks North Star Borough, Alaska</v>
      </c>
      <c r="B84" t="s">
        <v>72</v>
      </c>
      <c r="C84" t="s">
        <v>71</v>
      </c>
      <c r="E84" t="s">
        <v>3361</v>
      </c>
      <c r="F84" t="s">
        <v>79</v>
      </c>
      <c r="G84" s="7">
        <v>7434.9426016757707</v>
      </c>
      <c r="H84" s="8">
        <v>97581</v>
      </c>
      <c r="I84" s="9">
        <v>2.2342665965718708E-3</v>
      </c>
      <c r="J84" s="9">
        <v>0.32181469753333131</v>
      </c>
      <c r="K84" s="9">
        <v>5.4088639537364126E-3</v>
      </c>
      <c r="L84" s="9">
        <v>0.33930785706233796</v>
      </c>
      <c r="M84" s="9">
        <v>8.6951349986684836E-4</v>
      </c>
      <c r="N84" s="9">
        <v>3.0169807646980459E-2</v>
      </c>
      <c r="O84" s="9">
        <v>0</v>
      </c>
      <c r="P84" s="9">
        <v>0</v>
      </c>
      <c r="Q84" s="9">
        <v>0</v>
      </c>
      <c r="R84" s="9">
        <v>0</v>
      </c>
      <c r="S84" s="9">
        <v>0.99148735594982484</v>
      </c>
      <c r="T84" s="9">
        <v>0.30870763775735033</v>
      </c>
      <c r="U84" s="16">
        <v>31403</v>
      </c>
      <c r="V84" s="16">
        <v>36054</v>
      </c>
      <c r="W84" s="16">
        <v>30124</v>
      </c>
      <c r="X84" s="1" t="s">
        <v>3345</v>
      </c>
      <c r="Y84" s="1" t="s">
        <v>3347</v>
      </c>
    </row>
    <row r="85" spans="1:25" x14ac:dyDescent="0.25">
      <c r="A85" t="str">
        <f t="shared" si="1"/>
        <v>Haines Borough, Alaska</v>
      </c>
      <c r="B85" t="s">
        <v>72</v>
      </c>
      <c r="C85" t="s">
        <v>71</v>
      </c>
      <c r="E85" t="s">
        <v>3362</v>
      </c>
      <c r="F85" t="s">
        <v>80</v>
      </c>
      <c r="G85" s="7">
        <v>2813.5688193473693</v>
      </c>
      <c r="H85" s="8">
        <v>2508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0.86522667887671667</v>
      </c>
      <c r="T85" s="9">
        <v>1</v>
      </c>
      <c r="U85" s="16">
        <v>0</v>
      </c>
      <c r="V85" s="16">
        <v>0</v>
      </c>
      <c r="W85" s="16">
        <v>2508</v>
      </c>
      <c r="X85" s="1" t="s">
        <v>3345</v>
      </c>
      <c r="Y85" s="1" t="s">
        <v>3345</v>
      </c>
    </row>
    <row r="86" spans="1:25" x14ac:dyDescent="0.25">
      <c r="A86" t="str">
        <f t="shared" si="1"/>
        <v>Bethel Census Area, Alaska</v>
      </c>
      <c r="B86" t="s">
        <v>72</v>
      </c>
      <c r="C86" t="s">
        <v>71</v>
      </c>
      <c r="E86" t="s">
        <v>3363</v>
      </c>
      <c r="F86" t="s">
        <v>75</v>
      </c>
      <c r="G86" s="7">
        <v>45559.09425565385</v>
      </c>
      <c r="H86" s="8">
        <v>17013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5.4430711213829751E-5</v>
      </c>
      <c r="R86" s="9">
        <v>0.26062422853112327</v>
      </c>
      <c r="S86" s="9">
        <v>0.91096913503997501</v>
      </c>
      <c r="T86" s="9">
        <v>0.73937577146887667</v>
      </c>
      <c r="U86" s="16">
        <v>0</v>
      </c>
      <c r="V86" s="16">
        <v>0</v>
      </c>
      <c r="W86" s="16">
        <v>17013</v>
      </c>
      <c r="X86" s="1" t="s">
        <v>3345</v>
      </c>
      <c r="Y86" s="1" t="s">
        <v>3345</v>
      </c>
    </row>
    <row r="87" spans="1:25" x14ac:dyDescent="0.25">
      <c r="A87" t="str">
        <f t="shared" si="1"/>
        <v>Lake and Peninsula Borough, Alaska</v>
      </c>
      <c r="B87" t="s">
        <v>72</v>
      </c>
      <c r="C87" t="s">
        <v>71</v>
      </c>
      <c r="E87" t="s">
        <v>3364</v>
      </c>
      <c r="F87" t="s">
        <v>86</v>
      </c>
      <c r="G87" s="7">
        <v>33933.057873804559</v>
      </c>
      <c r="H87" s="8">
        <v>1631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0.75854657351862187</v>
      </c>
      <c r="T87" s="9">
        <v>1</v>
      </c>
      <c r="U87" s="16">
        <v>0</v>
      </c>
      <c r="V87" s="16">
        <v>0</v>
      </c>
      <c r="W87" s="16">
        <v>1631</v>
      </c>
      <c r="X87" s="1" t="s">
        <v>3345</v>
      </c>
      <c r="Y87" s="1" t="s">
        <v>3345</v>
      </c>
    </row>
    <row r="88" spans="1:25" x14ac:dyDescent="0.25">
      <c r="A88" t="str">
        <f t="shared" si="1"/>
        <v>Bristol Bay Borough, Alaska</v>
      </c>
      <c r="B88" t="s">
        <v>72</v>
      </c>
      <c r="C88" t="s">
        <v>71</v>
      </c>
      <c r="E88" t="s">
        <v>3365</v>
      </c>
      <c r="F88" t="s">
        <v>76</v>
      </c>
      <c r="G88" s="7">
        <v>848.68988839671783</v>
      </c>
      <c r="H88" s="8">
        <v>997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0.59479451634413572</v>
      </c>
      <c r="T88" s="9">
        <v>1</v>
      </c>
      <c r="U88" s="16">
        <v>0</v>
      </c>
      <c r="V88" s="16">
        <v>0</v>
      </c>
      <c r="W88" s="16">
        <v>997</v>
      </c>
      <c r="X88" s="1" t="s">
        <v>3345</v>
      </c>
      <c r="Y88" s="1" t="s">
        <v>3345</v>
      </c>
    </row>
    <row r="89" spans="1:25" x14ac:dyDescent="0.25">
      <c r="A89" t="str">
        <f t="shared" si="1"/>
        <v>Dillingham Census Area, Alaska</v>
      </c>
      <c r="B89" t="s">
        <v>72</v>
      </c>
      <c r="C89" t="s">
        <v>71</v>
      </c>
      <c r="E89" t="s">
        <v>3366</v>
      </c>
      <c r="F89" t="s">
        <v>78</v>
      </c>
      <c r="G89" s="7">
        <v>20629.066414041485</v>
      </c>
      <c r="H89" s="8">
        <v>4847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0.91856294821229767</v>
      </c>
      <c r="T89" s="9">
        <v>1</v>
      </c>
      <c r="U89" s="16">
        <v>0</v>
      </c>
      <c r="V89" s="16">
        <v>0</v>
      </c>
      <c r="W89" s="16">
        <v>4847</v>
      </c>
      <c r="X89" s="1" t="s">
        <v>3345</v>
      </c>
      <c r="Y89" s="1" t="s">
        <v>3345</v>
      </c>
    </row>
    <row r="90" spans="1:25" x14ac:dyDescent="0.25">
      <c r="A90" t="str">
        <f t="shared" si="1"/>
        <v>Matanuska-Susitna Borough, Alaska</v>
      </c>
      <c r="B90" t="s">
        <v>72</v>
      </c>
      <c r="C90" t="s">
        <v>71</v>
      </c>
      <c r="E90" t="s">
        <v>3367</v>
      </c>
      <c r="F90" t="s">
        <v>87</v>
      </c>
      <c r="G90" s="7">
        <v>25276.280181665894</v>
      </c>
      <c r="H90" s="8">
        <v>88995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2.1514135979217881E-3</v>
      </c>
      <c r="P90" s="9">
        <v>0.49706163267599301</v>
      </c>
      <c r="Q90" s="9">
        <v>0</v>
      </c>
      <c r="R90" s="9">
        <v>0</v>
      </c>
      <c r="S90" s="9">
        <v>0.98590372548261007</v>
      </c>
      <c r="T90" s="9">
        <v>0.50293836732400699</v>
      </c>
      <c r="U90" s="16">
        <v>0</v>
      </c>
      <c r="V90" s="16">
        <v>0</v>
      </c>
      <c r="W90" s="16">
        <v>88995</v>
      </c>
      <c r="X90" s="1" t="s">
        <v>3345</v>
      </c>
      <c r="Y90" s="1" t="s">
        <v>3345</v>
      </c>
    </row>
    <row r="91" spans="1:25" x14ac:dyDescent="0.25">
      <c r="A91" t="str">
        <f t="shared" si="1"/>
        <v>Aleutians East Borough, Alaska</v>
      </c>
      <c r="B91" t="s">
        <v>72</v>
      </c>
      <c r="C91" t="s">
        <v>71</v>
      </c>
      <c r="E91" t="s">
        <v>3368</v>
      </c>
      <c r="F91" t="s">
        <v>70</v>
      </c>
      <c r="G91" s="7">
        <v>15016.100282555894</v>
      </c>
      <c r="H91" s="8">
        <v>3141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0.48004058578500924</v>
      </c>
      <c r="T91" s="9">
        <v>1</v>
      </c>
      <c r="U91" s="16">
        <v>0</v>
      </c>
      <c r="V91" s="16">
        <v>0</v>
      </c>
      <c r="W91" s="16">
        <v>3141</v>
      </c>
      <c r="X91" s="1" t="s">
        <v>3345</v>
      </c>
      <c r="Y91" s="1" t="s">
        <v>3345</v>
      </c>
    </row>
    <row r="92" spans="1:25" x14ac:dyDescent="0.25">
      <c r="A92" t="str">
        <f t="shared" si="1"/>
        <v>Kusilvak Census Area, Alaska</v>
      </c>
      <c r="B92" t="s">
        <v>72</v>
      </c>
      <c r="C92" t="s">
        <v>71</v>
      </c>
      <c r="E92" t="s">
        <v>3369</v>
      </c>
      <c r="F92" t="s">
        <v>3370</v>
      </c>
      <c r="G92" s="7">
        <v>19658.596504208308</v>
      </c>
      <c r="H92" s="8">
        <v>7459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0.89199099694004547</v>
      </c>
      <c r="T92" s="9">
        <v>1</v>
      </c>
      <c r="U92" s="16">
        <v>0</v>
      </c>
      <c r="V92" s="16">
        <v>0</v>
      </c>
      <c r="W92" s="16">
        <v>7459</v>
      </c>
      <c r="X92" s="1" t="s">
        <v>3345</v>
      </c>
      <c r="Y92" s="1" t="s">
        <v>3345</v>
      </c>
    </row>
    <row r="93" spans="1:25" x14ac:dyDescent="0.25">
      <c r="A93" t="str">
        <f t="shared" si="1"/>
        <v>North Slope Borough, Alaska</v>
      </c>
      <c r="B93" t="s">
        <v>72</v>
      </c>
      <c r="C93" t="s">
        <v>71</v>
      </c>
      <c r="E93" t="s">
        <v>3371</v>
      </c>
      <c r="F93" t="s">
        <v>89</v>
      </c>
      <c r="G93" s="7">
        <v>94827.813507869767</v>
      </c>
      <c r="H93" s="8">
        <v>9430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1.0356513040246205E-5</v>
      </c>
      <c r="R93" s="9">
        <v>0.40668080593849415</v>
      </c>
      <c r="S93" s="9">
        <v>0.94517350088570851</v>
      </c>
      <c r="T93" s="9">
        <v>0.59331919406150579</v>
      </c>
      <c r="U93" s="16">
        <v>0</v>
      </c>
      <c r="V93" s="16">
        <v>0</v>
      </c>
      <c r="W93" s="16">
        <v>9430</v>
      </c>
      <c r="X93" s="1" t="s">
        <v>3345</v>
      </c>
      <c r="Y93" s="1" t="s">
        <v>3345</v>
      </c>
    </row>
    <row r="94" spans="1:25" x14ac:dyDescent="0.25">
      <c r="A94" t="str">
        <f t="shared" si="1"/>
        <v>Nome Census Area, Alaska</v>
      </c>
      <c r="B94" t="s">
        <v>72</v>
      </c>
      <c r="C94" t="s">
        <v>71</v>
      </c>
      <c r="E94" t="s">
        <v>3372</v>
      </c>
      <c r="F94" t="s">
        <v>88</v>
      </c>
      <c r="G94" s="7">
        <v>28290.207157068242</v>
      </c>
      <c r="H94" s="8">
        <v>9492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3.6733678944672017E-5</v>
      </c>
      <c r="R94" s="9">
        <v>0.33944374209860934</v>
      </c>
      <c r="S94" s="9">
        <v>0.8167099528082935</v>
      </c>
      <c r="T94" s="9">
        <v>0.66055625790139061</v>
      </c>
      <c r="U94" s="16">
        <v>0</v>
      </c>
      <c r="V94" s="16">
        <v>0</v>
      </c>
      <c r="W94" s="16">
        <v>9492</v>
      </c>
      <c r="X94" s="1" t="s">
        <v>3345</v>
      </c>
      <c r="Y94" s="1" t="s">
        <v>3345</v>
      </c>
    </row>
    <row r="95" spans="1:25" x14ac:dyDescent="0.25">
      <c r="A95" t="str">
        <f t="shared" si="1"/>
        <v>Aleutians West Census Area, Alaska</v>
      </c>
      <c r="B95" t="s">
        <v>72</v>
      </c>
      <c r="C95" t="s">
        <v>71</v>
      </c>
      <c r="E95" t="s">
        <v>3373</v>
      </c>
      <c r="F95" t="s">
        <v>73</v>
      </c>
      <c r="G95" s="7">
        <v>14116.485918241722</v>
      </c>
      <c r="H95" s="8">
        <v>5561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0.31356647866926141</v>
      </c>
      <c r="T95" s="9">
        <v>1</v>
      </c>
      <c r="U95" s="16">
        <v>0</v>
      </c>
      <c r="V95" s="16">
        <v>0</v>
      </c>
      <c r="W95" s="16">
        <v>5561</v>
      </c>
      <c r="X95" s="1" t="s">
        <v>3345</v>
      </c>
      <c r="Y95" s="1" t="s">
        <v>3345</v>
      </c>
    </row>
    <row r="96" spans="1:25" x14ac:dyDescent="0.25">
      <c r="A96" t="str">
        <f t="shared" si="1"/>
        <v>Kodiak Island Borough, Alaska</v>
      </c>
      <c r="B96" t="s">
        <v>72</v>
      </c>
      <c r="C96" t="s">
        <v>71</v>
      </c>
      <c r="E96" t="s">
        <v>3374</v>
      </c>
      <c r="F96" t="s">
        <v>85</v>
      </c>
      <c r="G96" s="7">
        <v>12085.207949965943</v>
      </c>
      <c r="H96" s="8">
        <v>13592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2.7924207179476286E-4</v>
      </c>
      <c r="R96" s="9">
        <v>0.68680105944673342</v>
      </c>
      <c r="S96" s="9">
        <v>0.5542958251870147</v>
      </c>
      <c r="T96" s="9">
        <v>0.31319894055326664</v>
      </c>
      <c r="U96" s="16">
        <v>0</v>
      </c>
      <c r="V96" s="16">
        <v>0</v>
      </c>
      <c r="W96" s="16">
        <v>13592</v>
      </c>
      <c r="X96" s="1" t="s">
        <v>3345</v>
      </c>
      <c r="Y96" s="1" t="s">
        <v>3345</v>
      </c>
    </row>
    <row r="97" spans="1:25" x14ac:dyDescent="0.25">
      <c r="A97" t="str">
        <f t="shared" si="1"/>
        <v>Yakutat City and Borough, Alaska</v>
      </c>
      <c r="B97" t="s">
        <v>72</v>
      </c>
      <c r="C97" t="s">
        <v>71</v>
      </c>
      <c r="E97" t="s">
        <v>3375</v>
      </c>
      <c r="F97" t="s">
        <v>98</v>
      </c>
      <c r="G97" s="7">
        <v>21288.465958076209</v>
      </c>
      <c r="H97" s="8">
        <v>662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0.35978647434417915</v>
      </c>
      <c r="T97" s="9">
        <v>1</v>
      </c>
      <c r="U97" s="16">
        <v>0</v>
      </c>
      <c r="V97" s="16">
        <v>0</v>
      </c>
      <c r="W97" s="16">
        <v>662</v>
      </c>
      <c r="X97" s="1" t="s">
        <v>3345</v>
      </c>
      <c r="Y97" s="1" t="s">
        <v>3345</v>
      </c>
    </row>
    <row r="98" spans="1:25" x14ac:dyDescent="0.25">
      <c r="A98" t="str">
        <f t="shared" si="1"/>
        <v>Skagway Municipality, Alaska</v>
      </c>
      <c r="B98" t="s">
        <v>72</v>
      </c>
      <c r="C98" t="s">
        <v>71</v>
      </c>
      <c r="E98" t="s">
        <v>3376</v>
      </c>
      <c r="F98" t="s">
        <v>94</v>
      </c>
      <c r="G98" s="7">
        <v>445.08733947229382</v>
      </c>
      <c r="H98" s="8">
        <v>968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0.97529512259975237</v>
      </c>
      <c r="T98" s="9">
        <v>1</v>
      </c>
      <c r="U98" s="16">
        <v>0</v>
      </c>
      <c r="V98" s="16">
        <v>0</v>
      </c>
      <c r="W98" s="16">
        <v>968</v>
      </c>
      <c r="X98" s="1" t="s">
        <v>3345</v>
      </c>
      <c r="Y98" s="1" t="s">
        <v>3345</v>
      </c>
    </row>
    <row r="99" spans="1:25" x14ac:dyDescent="0.25">
      <c r="A99" t="str">
        <f t="shared" si="1"/>
        <v>Hoonah-Angoon Census Area, Alaska</v>
      </c>
      <c r="B99" t="s">
        <v>72</v>
      </c>
      <c r="C99" t="s">
        <v>71</v>
      </c>
      <c r="E99" t="s">
        <v>3377</v>
      </c>
      <c r="F99" t="s">
        <v>81</v>
      </c>
      <c r="G99" s="7">
        <v>9571.3959576250818</v>
      </c>
      <c r="H99" s="8">
        <v>2149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0.6809416975962399</v>
      </c>
      <c r="T99" s="9">
        <v>1</v>
      </c>
      <c r="U99" s="16">
        <v>0</v>
      </c>
      <c r="V99" s="16">
        <v>0</v>
      </c>
      <c r="W99" s="16">
        <v>2149</v>
      </c>
      <c r="X99" s="1" t="s">
        <v>3345</v>
      </c>
      <c r="Y99" s="1" t="s">
        <v>3345</v>
      </c>
    </row>
    <row r="100" spans="1:25" x14ac:dyDescent="0.25">
      <c r="A100" t="str">
        <f t="shared" si="1"/>
        <v>Manu'a District, American Samoa</v>
      </c>
      <c r="B100" t="s">
        <v>3378</v>
      </c>
      <c r="C100" t="s">
        <v>3379</v>
      </c>
      <c r="E100" t="s">
        <v>3380</v>
      </c>
      <c r="F100" t="s">
        <v>3381</v>
      </c>
      <c r="G100" s="7">
        <v>201.49088331092926</v>
      </c>
      <c r="H100" s="8">
        <v>1143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0.11180667817267637</v>
      </c>
      <c r="T100" s="9">
        <v>1</v>
      </c>
      <c r="U100" s="16">
        <v>0</v>
      </c>
      <c r="V100" s="16">
        <v>0</v>
      </c>
      <c r="W100" s="16">
        <v>1143</v>
      </c>
      <c r="X100" s="1" t="s">
        <v>3345</v>
      </c>
      <c r="Y100" s="1" t="s">
        <v>3345</v>
      </c>
    </row>
    <row r="101" spans="1:25" x14ac:dyDescent="0.25">
      <c r="A101" t="str">
        <f t="shared" si="1"/>
        <v>Eastern District, American Samoa</v>
      </c>
      <c r="B101" t="s">
        <v>3378</v>
      </c>
      <c r="C101" t="s">
        <v>3379</v>
      </c>
      <c r="E101" t="s">
        <v>3382</v>
      </c>
      <c r="F101" t="s">
        <v>3383</v>
      </c>
      <c r="G101" s="7">
        <v>160.17412971752796</v>
      </c>
      <c r="H101" s="8">
        <v>22669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0.10338080017316989</v>
      </c>
      <c r="R101" s="9">
        <v>0.88354140014998461</v>
      </c>
      <c r="S101" s="9">
        <v>9.1549228160468982E-2</v>
      </c>
      <c r="T101" s="9">
        <v>0.11645859985001544</v>
      </c>
      <c r="U101" s="16">
        <v>0</v>
      </c>
      <c r="V101" s="16">
        <v>0</v>
      </c>
      <c r="W101" s="16">
        <v>22669</v>
      </c>
      <c r="X101" s="1" t="s">
        <v>3345</v>
      </c>
      <c r="Y101" s="1" t="s">
        <v>3345</v>
      </c>
    </row>
    <row r="102" spans="1:25" x14ac:dyDescent="0.25">
      <c r="A102" t="str">
        <f t="shared" si="1"/>
        <v>Western District, American Samoa</v>
      </c>
      <c r="B102" t="s">
        <v>3378</v>
      </c>
      <c r="C102" t="s">
        <v>3379</v>
      </c>
      <c r="E102" t="s">
        <v>3384</v>
      </c>
      <c r="F102" t="s">
        <v>3385</v>
      </c>
      <c r="G102" s="7">
        <v>103.94891168155193</v>
      </c>
      <c r="H102" s="8">
        <v>31690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0.14510366965777932</v>
      </c>
      <c r="R102" s="9">
        <v>0.90299779110129375</v>
      </c>
      <c r="S102" s="9">
        <v>0.13671742094473185</v>
      </c>
      <c r="T102" s="9">
        <v>9.7002208898706213E-2</v>
      </c>
      <c r="U102" s="16">
        <v>0</v>
      </c>
      <c r="V102" s="16">
        <v>0</v>
      </c>
      <c r="W102" s="16">
        <v>31690</v>
      </c>
      <c r="X102" s="1" t="s">
        <v>3345</v>
      </c>
      <c r="Y102" s="1" t="s">
        <v>3345</v>
      </c>
    </row>
    <row r="103" spans="1:25" x14ac:dyDescent="0.25">
      <c r="A103" t="str">
        <f t="shared" si="1"/>
        <v>Swains Island, American Samoa</v>
      </c>
      <c r="B103" t="s">
        <v>3378</v>
      </c>
      <c r="C103" t="s">
        <v>3379</v>
      </c>
      <c r="E103" t="s">
        <v>3386</v>
      </c>
      <c r="F103" t="s">
        <v>3387</v>
      </c>
      <c r="G103" s="7">
        <v>58.534266132815027</v>
      </c>
      <c r="H103" s="8">
        <v>17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2.3641468215150407E-2</v>
      </c>
      <c r="T103" s="9">
        <v>1</v>
      </c>
      <c r="U103" s="16">
        <v>0</v>
      </c>
      <c r="V103" s="16">
        <v>0</v>
      </c>
      <c r="W103" s="16">
        <v>17</v>
      </c>
      <c r="X103" s="1" t="s">
        <v>3345</v>
      </c>
      <c r="Y103" s="1" t="s">
        <v>3345</v>
      </c>
    </row>
    <row r="104" spans="1:25" x14ac:dyDescent="0.25">
      <c r="A104" t="str">
        <f t="shared" si="1"/>
        <v>Rose Island, American Samoa</v>
      </c>
      <c r="B104" t="s">
        <v>3378</v>
      </c>
      <c r="C104" t="s">
        <v>3379</v>
      </c>
      <c r="E104" t="s">
        <v>3388</v>
      </c>
      <c r="F104" t="s">
        <v>3389</v>
      </c>
      <c r="G104" s="7">
        <v>56.936898404790512</v>
      </c>
      <c r="H104" s="8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5.5669306246837317E-4</v>
      </c>
      <c r="T104" s="9">
        <v>0</v>
      </c>
      <c r="U104" s="16">
        <v>0</v>
      </c>
      <c r="V104" s="16">
        <v>0</v>
      </c>
      <c r="W104" s="16">
        <v>0</v>
      </c>
      <c r="X104" s="1" t="s">
        <v>3345</v>
      </c>
      <c r="Y104" s="1" t="s">
        <v>3345</v>
      </c>
    </row>
    <row r="105" spans="1:25" x14ac:dyDescent="0.25">
      <c r="A105" t="str">
        <f t="shared" si="1"/>
        <v>Yuma , Arizona</v>
      </c>
      <c r="B105" t="s">
        <v>102</v>
      </c>
      <c r="C105" t="s">
        <v>101</v>
      </c>
      <c r="E105" t="s">
        <v>3662</v>
      </c>
      <c r="F105" t="s">
        <v>116</v>
      </c>
      <c r="G105" s="7">
        <v>5519.1122395234661</v>
      </c>
      <c r="H105" s="8">
        <v>195751</v>
      </c>
      <c r="I105" s="9">
        <v>6.1359545564239702E-3</v>
      </c>
      <c r="J105" s="9">
        <v>0.46020199130528067</v>
      </c>
      <c r="K105" s="9">
        <v>4.3148207341964428E-3</v>
      </c>
      <c r="L105" s="9">
        <v>0.22564891111667373</v>
      </c>
      <c r="M105" s="9">
        <v>1.3823176998559942E-3</v>
      </c>
      <c r="N105" s="9">
        <v>8.6783720134252187E-2</v>
      </c>
      <c r="O105" s="9">
        <v>6.5007330381074483E-4</v>
      </c>
      <c r="P105" s="9">
        <v>0.12306961394833232</v>
      </c>
      <c r="Q105" s="9">
        <v>0</v>
      </c>
      <c r="R105" s="9">
        <v>0</v>
      </c>
      <c r="S105" s="9">
        <v>0.98751683370571286</v>
      </c>
      <c r="T105" s="9">
        <v>0.10429576349546107</v>
      </c>
      <c r="U105" s="16">
        <v>90085</v>
      </c>
      <c r="V105" s="16">
        <v>61159</v>
      </c>
      <c r="W105" s="16">
        <v>44507</v>
      </c>
      <c r="X105" s="1" t="s">
        <v>3345</v>
      </c>
      <c r="Y105" s="1" t="s">
        <v>3346</v>
      </c>
    </row>
    <row r="106" spans="1:25" x14ac:dyDescent="0.25">
      <c r="A106" t="str">
        <f t="shared" si="1"/>
        <v>Pinal , Arizona</v>
      </c>
      <c r="B106" t="s">
        <v>102</v>
      </c>
      <c r="C106" t="s">
        <v>101</v>
      </c>
      <c r="E106" t="s">
        <v>3663</v>
      </c>
      <c r="F106" t="s">
        <v>113</v>
      </c>
      <c r="G106" s="7">
        <v>5374.4666566727683</v>
      </c>
      <c r="H106" s="8">
        <v>375770</v>
      </c>
      <c r="I106" s="9">
        <v>3.1763593131834504E-7</v>
      </c>
      <c r="J106" s="9">
        <v>0</v>
      </c>
      <c r="K106" s="9">
        <v>1.6585059228535971E-2</v>
      </c>
      <c r="L106" s="9">
        <v>0.53165500172978153</v>
      </c>
      <c r="M106" s="9">
        <v>2.7773841284025502E-3</v>
      </c>
      <c r="N106" s="9">
        <v>0.11975144370226469</v>
      </c>
      <c r="O106" s="9">
        <v>2.9698613846695387E-3</v>
      </c>
      <c r="P106" s="9">
        <v>0.12871171195145967</v>
      </c>
      <c r="Q106" s="9">
        <v>0</v>
      </c>
      <c r="R106" s="9">
        <v>0</v>
      </c>
      <c r="S106" s="9">
        <v>0.97766737761548028</v>
      </c>
      <c r="T106" s="9">
        <v>0.21988184261649413</v>
      </c>
      <c r="U106" s="16">
        <v>0</v>
      </c>
      <c r="V106" s="16">
        <v>244779</v>
      </c>
      <c r="W106" s="16">
        <v>130991</v>
      </c>
      <c r="X106" s="1" t="s">
        <v>3345</v>
      </c>
      <c r="Y106" s="1" t="s">
        <v>3347</v>
      </c>
    </row>
    <row r="107" spans="1:25" x14ac:dyDescent="0.25">
      <c r="A107" t="str">
        <f t="shared" si="1"/>
        <v>Navajo , Arizona</v>
      </c>
      <c r="B107" t="s">
        <v>102</v>
      </c>
      <c r="C107" t="s">
        <v>101</v>
      </c>
      <c r="E107" t="s">
        <v>3664</v>
      </c>
      <c r="F107" t="s">
        <v>111</v>
      </c>
      <c r="G107" s="7">
        <v>9959.1865209322059</v>
      </c>
      <c r="H107" s="8">
        <v>107449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4.3559811200608988E-3</v>
      </c>
      <c r="R107" s="9">
        <v>0.45861757671081166</v>
      </c>
      <c r="S107" s="9">
        <v>0.99564401887891929</v>
      </c>
      <c r="T107" s="9">
        <v>0.5413824232891884</v>
      </c>
      <c r="U107" s="16">
        <v>0</v>
      </c>
      <c r="V107" s="16">
        <v>0</v>
      </c>
      <c r="W107" s="16">
        <v>107449</v>
      </c>
      <c r="X107" s="1" t="s">
        <v>3345</v>
      </c>
      <c r="Y107" s="1" t="s">
        <v>3345</v>
      </c>
    </row>
    <row r="108" spans="1:25" x14ac:dyDescent="0.25">
      <c r="A108" t="str">
        <f t="shared" si="1"/>
        <v>Greenlee , Arizona</v>
      </c>
      <c r="B108" t="s">
        <v>102</v>
      </c>
      <c r="C108" t="s">
        <v>101</v>
      </c>
      <c r="E108" t="s">
        <v>3665</v>
      </c>
      <c r="F108" t="s">
        <v>107</v>
      </c>
      <c r="G108" s="7">
        <v>1847.2871510491721</v>
      </c>
      <c r="H108" s="8">
        <v>8437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1.8393915074102071E-3</v>
      </c>
      <c r="R108" s="9">
        <v>0.534313144482636</v>
      </c>
      <c r="S108" s="9">
        <v>0.99816060849258981</v>
      </c>
      <c r="T108" s="9">
        <v>0.465686855517364</v>
      </c>
      <c r="U108" s="16">
        <v>0</v>
      </c>
      <c r="V108" s="16">
        <v>0</v>
      </c>
      <c r="W108" s="16">
        <v>8437</v>
      </c>
      <c r="X108" s="1" t="s">
        <v>3345</v>
      </c>
      <c r="Y108" s="1" t="s">
        <v>3345</v>
      </c>
    </row>
    <row r="109" spans="1:25" x14ac:dyDescent="0.25">
      <c r="A109" t="str">
        <f t="shared" si="1"/>
        <v>Maricopa , Arizona</v>
      </c>
      <c r="B109" t="s">
        <v>102</v>
      </c>
      <c r="C109" t="s">
        <v>101</v>
      </c>
      <c r="E109" t="s">
        <v>3666</v>
      </c>
      <c r="F109" t="s">
        <v>109</v>
      </c>
      <c r="G109" s="7">
        <v>9224.0527906215884</v>
      </c>
      <c r="H109" s="8">
        <v>3817117</v>
      </c>
      <c r="I109" s="9">
        <v>6.8253905134893905E-2</v>
      </c>
      <c r="J109" s="9">
        <v>0.59055669501354036</v>
      </c>
      <c r="K109" s="9">
        <v>5.9409285580332066E-2</v>
      </c>
      <c r="L109" s="9">
        <v>0.37511766078954351</v>
      </c>
      <c r="M109" s="9">
        <v>2.1944290455100288E-3</v>
      </c>
      <c r="N109" s="9">
        <v>9.7316901735000523E-3</v>
      </c>
      <c r="O109" s="9">
        <v>2.6665395812717297E-4</v>
      </c>
      <c r="P109" s="9">
        <v>9.4940762884658764E-4</v>
      </c>
      <c r="Q109" s="9">
        <v>0</v>
      </c>
      <c r="R109" s="9">
        <v>0</v>
      </c>
      <c r="S109" s="9">
        <v>0.86987572628113685</v>
      </c>
      <c r="T109" s="9">
        <v>2.3644546394569515E-2</v>
      </c>
      <c r="U109" s="16">
        <v>2254224</v>
      </c>
      <c r="V109" s="16">
        <v>1469015</v>
      </c>
      <c r="W109" s="16">
        <v>93878</v>
      </c>
      <c r="X109" s="1" t="s">
        <v>3345</v>
      </c>
      <c r="Y109" s="1" t="s">
        <v>3346</v>
      </c>
    </row>
    <row r="110" spans="1:25" x14ac:dyDescent="0.25">
      <c r="A110" t="str">
        <f t="shared" si="1"/>
        <v>Pima , Arizona</v>
      </c>
      <c r="B110" t="s">
        <v>102</v>
      </c>
      <c r="C110" t="s">
        <v>101</v>
      </c>
      <c r="E110" t="s">
        <v>3667</v>
      </c>
      <c r="F110" t="s">
        <v>112</v>
      </c>
      <c r="G110" s="7">
        <v>9189.2506807808331</v>
      </c>
      <c r="H110" s="8">
        <v>980263</v>
      </c>
      <c r="I110" s="9">
        <v>1.5747843251050015E-2</v>
      </c>
      <c r="J110" s="9">
        <v>0.52802360182930497</v>
      </c>
      <c r="K110" s="9">
        <v>2.221485810279589E-2</v>
      </c>
      <c r="L110" s="9">
        <v>0.32322040105563504</v>
      </c>
      <c r="M110" s="9">
        <v>2.4353025977747376E-3</v>
      </c>
      <c r="N110" s="9">
        <v>2.8872863711065296E-2</v>
      </c>
      <c r="O110" s="9">
        <v>2.4868459229373564E-3</v>
      </c>
      <c r="P110" s="9">
        <v>4.1276677789531993E-2</v>
      </c>
      <c r="Q110" s="9">
        <v>2.9019826053552043E-4</v>
      </c>
      <c r="R110" s="9">
        <v>3.1379333913449758E-3</v>
      </c>
      <c r="S110" s="9">
        <v>0.95682495186490646</v>
      </c>
      <c r="T110" s="9">
        <v>7.5468522223117673E-2</v>
      </c>
      <c r="U110" s="16">
        <v>517602</v>
      </c>
      <c r="V110" s="16">
        <v>345144</v>
      </c>
      <c r="W110" s="16">
        <v>117517</v>
      </c>
      <c r="X110" s="1" t="s">
        <v>3345</v>
      </c>
      <c r="Y110" s="1" t="s">
        <v>3346</v>
      </c>
    </row>
    <row r="111" spans="1:25" x14ac:dyDescent="0.25">
      <c r="A111" t="str">
        <f t="shared" si="1"/>
        <v>Cochise , Arizona</v>
      </c>
      <c r="B111" t="s">
        <v>102</v>
      </c>
      <c r="C111" t="s">
        <v>101</v>
      </c>
      <c r="E111" t="s">
        <v>3668</v>
      </c>
      <c r="F111" t="s">
        <v>103</v>
      </c>
      <c r="G111" s="7">
        <v>6217.4771077297291</v>
      </c>
      <c r="H111" s="8">
        <v>131346</v>
      </c>
      <c r="I111" s="9">
        <v>3.5703599358967359E-3</v>
      </c>
      <c r="J111" s="9">
        <v>0.33386627685654685</v>
      </c>
      <c r="K111" s="9">
        <v>1.302835592483722E-3</v>
      </c>
      <c r="L111" s="9">
        <v>6.7706667884823296E-2</v>
      </c>
      <c r="M111" s="9">
        <v>0</v>
      </c>
      <c r="N111" s="9">
        <v>0</v>
      </c>
      <c r="O111" s="9">
        <v>9.0514277191911972E-4</v>
      </c>
      <c r="P111" s="9">
        <v>7.2914287454509466E-2</v>
      </c>
      <c r="Q111" s="9">
        <v>1.184634631212302E-3</v>
      </c>
      <c r="R111" s="9">
        <v>0.16250209370669833</v>
      </c>
      <c r="S111" s="9">
        <v>0.99303702706848818</v>
      </c>
      <c r="T111" s="9">
        <v>0.3630106740974221</v>
      </c>
      <c r="U111" s="16">
        <v>43852</v>
      </c>
      <c r="V111" s="16">
        <v>8893</v>
      </c>
      <c r="W111" s="16">
        <v>78601</v>
      </c>
      <c r="X111" s="1" t="s">
        <v>3345</v>
      </c>
      <c r="Y111" s="1" t="s">
        <v>3345</v>
      </c>
    </row>
    <row r="112" spans="1:25" x14ac:dyDescent="0.25">
      <c r="A112" t="str">
        <f t="shared" si="1"/>
        <v>Coconino , Arizona</v>
      </c>
      <c r="B112" t="s">
        <v>102</v>
      </c>
      <c r="C112" t="s">
        <v>101</v>
      </c>
      <c r="E112" t="s">
        <v>3669</v>
      </c>
      <c r="F112" t="s">
        <v>104</v>
      </c>
      <c r="G112" s="7">
        <v>18661.19464820125</v>
      </c>
      <c r="H112" s="8">
        <v>134428</v>
      </c>
      <c r="I112" s="9">
        <v>1.3909625264893555E-3</v>
      </c>
      <c r="J112" s="9">
        <v>0.48221352694379149</v>
      </c>
      <c r="K112" s="9">
        <v>4.7507508201354411E-4</v>
      </c>
      <c r="L112" s="9">
        <v>5.3069301038474126E-2</v>
      </c>
      <c r="M112" s="9">
        <v>0</v>
      </c>
      <c r="N112" s="9">
        <v>0</v>
      </c>
      <c r="O112" s="9">
        <v>2.1197333828684866E-4</v>
      </c>
      <c r="P112" s="9">
        <v>3.4598446752164724E-2</v>
      </c>
      <c r="Q112" s="9">
        <v>4.6820851611117551E-4</v>
      </c>
      <c r="R112" s="9">
        <v>0.11547445472669385</v>
      </c>
      <c r="S112" s="9">
        <v>0.99745378053626643</v>
      </c>
      <c r="T112" s="9">
        <v>0.31464427053887584</v>
      </c>
      <c r="U112" s="16">
        <v>64823</v>
      </c>
      <c r="V112" s="16">
        <v>7134</v>
      </c>
      <c r="W112" s="16">
        <v>62471</v>
      </c>
      <c r="X112" s="1" t="s">
        <v>3345</v>
      </c>
      <c r="Y112" s="1" t="s">
        <v>3346</v>
      </c>
    </row>
    <row r="113" spans="1:25" x14ac:dyDescent="0.25">
      <c r="A113" t="str">
        <f t="shared" si="1"/>
        <v>Gila , Arizona</v>
      </c>
      <c r="B113" t="s">
        <v>102</v>
      </c>
      <c r="C113" t="s">
        <v>101</v>
      </c>
      <c r="E113" t="s">
        <v>3670</v>
      </c>
      <c r="F113" t="s">
        <v>105</v>
      </c>
      <c r="G113" s="7">
        <v>4795.492058337526</v>
      </c>
      <c r="H113" s="8">
        <v>53597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4.0550487836708881E-3</v>
      </c>
      <c r="R113" s="9">
        <v>0.58938000261208645</v>
      </c>
      <c r="S113" s="9">
        <v>0.9959449512163292</v>
      </c>
      <c r="T113" s="9">
        <v>0.41061999738791349</v>
      </c>
      <c r="U113" s="16">
        <v>0</v>
      </c>
      <c r="V113" s="16">
        <v>0</v>
      </c>
      <c r="W113" s="16">
        <v>53597</v>
      </c>
      <c r="X113" s="1" t="s">
        <v>3345</v>
      </c>
      <c r="Y113" s="1" t="s">
        <v>3345</v>
      </c>
    </row>
    <row r="114" spans="1:25" x14ac:dyDescent="0.25">
      <c r="A114" t="str">
        <f t="shared" si="1"/>
        <v>Graham , Arizona</v>
      </c>
      <c r="B114" t="s">
        <v>102</v>
      </c>
      <c r="C114" t="s">
        <v>101</v>
      </c>
      <c r="E114" t="s">
        <v>3671</v>
      </c>
      <c r="F114" t="s">
        <v>106</v>
      </c>
      <c r="G114" s="7">
        <v>4641.0313660043748</v>
      </c>
      <c r="H114" s="8">
        <v>37220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3.0046117522864978E-3</v>
      </c>
      <c r="R114" s="9">
        <v>0.53562600752283718</v>
      </c>
      <c r="S114" s="9">
        <v>0.99699538824771339</v>
      </c>
      <c r="T114" s="9">
        <v>0.46437399247716282</v>
      </c>
      <c r="U114" s="16">
        <v>0</v>
      </c>
      <c r="V114" s="16">
        <v>0</v>
      </c>
      <c r="W114" s="16">
        <v>37220</v>
      </c>
      <c r="X114" s="1" t="s">
        <v>3345</v>
      </c>
      <c r="Y114" s="1" t="s">
        <v>3345</v>
      </c>
    </row>
    <row r="115" spans="1:25" x14ac:dyDescent="0.25">
      <c r="A115" t="str">
        <f t="shared" si="1"/>
        <v>Mohave , Arizona</v>
      </c>
      <c r="B115" t="s">
        <v>102</v>
      </c>
      <c r="C115" t="s">
        <v>101</v>
      </c>
      <c r="E115" t="s">
        <v>3672</v>
      </c>
      <c r="F115" t="s">
        <v>110</v>
      </c>
      <c r="G115" s="7">
        <v>13460.622304942677</v>
      </c>
      <c r="H115" s="8">
        <v>200186</v>
      </c>
      <c r="I115" s="9">
        <v>2.0663143766934799E-3</v>
      </c>
      <c r="J115" s="9">
        <v>0.25595196467285425</v>
      </c>
      <c r="K115" s="9">
        <v>1.3013640299211319E-4</v>
      </c>
      <c r="L115" s="9">
        <v>1.0934830607534992E-2</v>
      </c>
      <c r="M115" s="9">
        <v>0</v>
      </c>
      <c r="N115" s="9">
        <v>0</v>
      </c>
      <c r="O115" s="9">
        <v>8.6332532173039804E-4</v>
      </c>
      <c r="P115" s="9">
        <v>5.0982586194838801E-2</v>
      </c>
      <c r="Q115" s="9">
        <v>3.8765311544945781E-3</v>
      </c>
      <c r="R115" s="9">
        <v>0.45249418041221662</v>
      </c>
      <c r="S115" s="9">
        <v>0.99306369274270212</v>
      </c>
      <c r="T115" s="9">
        <v>0.22963643811255532</v>
      </c>
      <c r="U115" s="16">
        <v>51238</v>
      </c>
      <c r="V115" s="16">
        <v>2189</v>
      </c>
      <c r="W115" s="16">
        <v>146759</v>
      </c>
      <c r="X115" s="1" t="s">
        <v>3345</v>
      </c>
      <c r="Y115" s="1" t="s">
        <v>3345</v>
      </c>
    </row>
    <row r="116" spans="1:25" x14ac:dyDescent="0.25">
      <c r="A116" t="str">
        <f t="shared" si="1"/>
        <v>Yavapai , Arizona</v>
      </c>
      <c r="B116" t="s">
        <v>102</v>
      </c>
      <c r="C116" t="s">
        <v>101</v>
      </c>
      <c r="E116" t="s">
        <v>3673</v>
      </c>
      <c r="F116" t="s">
        <v>115</v>
      </c>
      <c r="G116" s="7">
        <v>8127.9523617691357</v>
      </c>
      <c r="H116" s="8">
        <v>211026</v>
      </c>
      <c r="I116" s="9">
        <v>2.4412949186796611E-3</v>
      </c>
      <c r="J116" s="9">
        <v>0.16849108640641439</v>
      </c>
      <c r="K116" s="9">
        <v>3.8306909721599102E-3</v>
      </c>
      <c r="L116" s="9">
        <v>0.23308976145119559</v>
      </c>
      <c r="M116" s="9">
        <v>1.5291585175017603E-3</v>
      </c>
      <c r="N116" s="9">
        <v>5.1097968970648167E-2</v>
      </c>
      <c r="O116" s="9">
        <v>3.5765264919025474E-3</v>
      </c>
      <c r="P116" s="9">
        <v>0.21533839432107893</v>
      </c>
      <c r="Q116" s="9">
        <v>0</v>
      </c>
      <c r="R116" s="9">
        <v>0</v>
      </c>
      <c r="S116" s="9">
        <v>0.98862232909975611</v>
      </c>
      <c r="T116" s="9">
        <v>0.33198278885066296</v>
      </c>
      <c r="U116" s="16">
        <v>35556</v>
      </c>
      <c r="V116" s="16">
        <v>59971</v>
      </c>
      <c r="W116" s="16">
        <v>115499</v>
      </c>
      <c r="X116" s="1" t="s">
        <v>3345</v>
      </c>
      <c r="Y116" s="1" t="s">
        <v>3345</v>
      </c>
    </row>
    <row r="117" spans="1:25" x14ac:dyDescent="0.25">
      <c r="A117" t="str">
        <f t="shared" si="1"/>
        <v>La Paz , Arizona</v>
      </c>
      <c r="B117" t="s">
        <v>102</v>
      </c>
      <c r="C117" t="s">
        <v>101</v>
      </c>
      <c r="E117" t="s">
        <v>3674</v>
      </c>
      <c r="F117" t="s">
        <v>108</v>
      </c>
      <c r="G117" s="7">
        <v>4513.7461984791926</v>
      </c>
      <c r="H117" s="8">
        <v>20489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5.5938178620030187E-4</v>
      </c>
      <c r="P117" s="9">
        <v>0.22817121382205086</v>
      </c>
      <c r="Q117" s="9">
        <v>7.7735550599532569E-4</v>
      </c>
      <c r="R117" s="9">
        <v>0.20855092976719214</v>
      </c>
      <c r="S117" s="9">
        <v>0.99866326270697792</v>
      </c>
      <c r="T117" s="9">
        <v>0.56327785641075701</v>
      </c>
      <c r="U117" s="16">
        <v>0</v>
      </c>
      <c r="V117" s="16">
        <v>0</v>
      </c>
      <c r="W117" s="16">
        <v>20489</v>
      </c>
      <c r="X117" s="1" t="s">
        <v>3345</v>
      </c>
      <c r="Y117" s="1" t="s">
        <v>3345</v>
      </c>
    </row>
    <row r="118" spans="1:25" x14ac:dyDescent="0.25">
      <c r="A118" t="str">
        <f t="shared" si="1"/>
        <v>Santa Cruz , Arizona</v>
      </c>
      <c r="B118" t="s">
        <v>102</v>
      </c>
      <c r="C118" t="s">
        <v>101</v>
      </c>
      <c r="E118" t="s">
        <v>3675</v>
      </c>
      <c r="F118" t="s">
        <v>114</v>
      </c>
      <c r="G118" s="7">
        <v>1238.1142626491799</v>
      </c>
      <c r="H118" s="8">
        <v>47420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2.1576993016848463E-2</v>
      </c>
      <c r="R118" s="9">
        <v>0.73116828342471529</v>
      </c>
      <c r="S118" s="9">
        <v>0.97842300698315166</v>
      </c>
      <c r="T118" s="9">
        <v>0.26883171657528471</v>
      </c>
      <c r="U118" s="16">
        <v>0</v>
      </c>
      <c r="V118" s="16">
        <v>0</v>
      </c>
      <c r="W118" s="16">
        <v>47420</v>
      </c>
      <c r="X118" s="1" t="s">
        <v>3345</v>
      </c>
      <c r="Y118" s="1" t="s">
        <v>3345</v>
      </c>
    </row>
    <row r="119" spans="1:25" x14ac:dyDescent="0.25">
      <c r="A119" t="str">
        <f t="shared" si="1"/>
        <v>Apache , Arizona</v>
      </c>
      <c r="B119" t="s">
        <v>102</v>
      </c>
      <c r="C119" t="s">
        <v>101</v>
      </c>
      <c r="E119" t="s">
        <v>3676</v>
      </c>
      <c r="F119" t="s">
        <v>100</v>
      </c>
      <c r="G119" s="7">
        <v>11218.381938792103</v>
      </c>
      <c r="H119" s="8">
        <v>71516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1.5314138210629708E-3</v>
      </c>
      <c r="R119" s="9">
        <v>0.25936853291571116</v>
      </c>
      <c r="S119" s="9">
        <v>0.99846858617772716</v>
      </c>
      <c r="T119" s="9">
        <v>0.74063146708428884</v>
      </c>
      <c r="U119" s="16">
        <v>0</v>
      </c>
      <c r="V119" s="16">
        <v>0</v>
      </c>
      <c r="W119" s="16">
        <v>71516</v>
      </c>
      <c r="X119" s="1" t="s">
        <v>3345</v>
      </c>
      <c r="Y119" s="1" t="s">
        <v>3345</v>
      </c>
    </row>
    <row r="120" spans="1:25" x14ac:dyDescent="0.25">
      <c r="A120" t="str">
        <f t="shared" si="1"/>
        <v>Stone , Arkansas</v>
      </c>
      <c r="B120" t="s">
        <v>119</v>
      </c>
      <c r="C120" t="s">
        <v>118</v>
      </c>
      <c r="E120" t="s">
        <v>3677</v>
      </c>
      <c r="F120" t="s">
        <v>189</v>
      </c>
      <c r="G120" s="7">
        <v>609.43193678187311</v>
      </c>
      <c r="H120" s="8">
        <v>12394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0.99999999999796629</v>
      </c>
      <c r="T120" s="9">
        <v>1</v>
      </c>
      <c r="U120" s="16">
        <v>0</v>
      </c>
      <c r="V120" s="16">
        <v>0</v>
      </c>
      <c r="W120" s="16">
        <v>12394</v>
      </c>
      <c r="X120" s="1" t="s">
        <v>3345</v>
      </c>
      <c r="Y120" s="1" t="s">
        <v>3345</v>
      </c>
    </row>
    <row r="121" spans="1:25" x14ac:dyDescent="0.25">
      <c r="A121" t="str">
        <f t="shared" si="1"/>
        <v>Polk , Arkansas</v>
      </c>
      <c r="B121" t="s">
        <v>119</v>
      </c>
      <c r="C121" t="s">
        <v>118</v>
      </c>
      <c r="E121" t="s">
        <v>3678</v>
      </c>
      <c r="F121" t="s">
        <v>177</v>
      </c>
      <c r="G121" s="7">
        <v>862.45773225395533</v>
      </c>
      <c r="H121" s="8">
        <v>20662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5.5428623232324434E-3</v>
      </c>
      <c r="R121" s="9">
        <v>0.26614074145774852</v>
      </c>
      <c r="S121" s="9">
        <v>0.99445713767497468</v>
      </c>
      <c r="T121" s="9">
        <v>0.73385925854225142</v>
      </c>
      <c r="U121" s="16">
        <v>0</v>
      </c>
      <c r="V121" s="16">
        <v>0</v>
      </c>
      <c r="W121" s="16">
        <v>20662</v>
      </c>
      <c r="X121" s="1" t="s">
        <v>3345</v>
      </c>
      <c r="Y121" s="1" t="s">
        <v>3345</v>
      </c>
    </row>
    <row r="122" spans="1:25" x14ac:dyDescent="0.25">
      <c r="A122" t="str">
        <f t="shared" si="1"/>
        <v>Independence , Arkansas</v>
      </c>
      <c r="B122" t="s">
        <v>119</v>
      </c>
      <c r="C122" t="s">
        <v>118</v>
      </c>
      <c r="E122" t="s">
        <v>3679</v>
      </c>
      <c r="F122" t="s">
        <v>150</v>
      </c>
      <c r="G122" s="7">
        <v>771.51908735213658</v>
      </c>
      <c r="H122" s="8">
        <v>36647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1.2040254719866099E-2</v>
      </c>
      <c r="R122" s="9">
        <v>0.31415941277594345</v>
      </c>
      <c r="S122" s="9">
        <v>0.9879597452777209</v>
      </c>
      <c r="T122" s="9">
        <v>0.6858405872240565</v>
      </c>
      <c r="U122" s="16">
        <v>0</v>
      </c>
      <c r="V122" s="16">
        <v>0</v>
      </c>
      <c r="W122" s="16">
        <v>36647</v>
      </c>
      <c r="X122" s="1" t="s">
        <v>3345</v>
      </c>
      <c r="Y122" s="1" t="s">
        <v>3345</v>
      </c>
    </row>
    <row r="123" spans="1:25" x14ac:dyDescent="0.25">
      <c r="A123" t="str">
        <f t="shared" si="1"/>
        <v>Lonoke , Arkansas</v>
      </c>
      <c r="B123" t="s">
        <v>119</v>
      </c>
      <c r="C123" t="s">
        <v>118</v>
      </c>
      <c r="E123" t="s">
        <v>3680</v>
      </c>
      <c r="F123" t="s">
        <v>161</v>
      </c>
      <c r="G123" s="7">
        <v>802.84869156520028</v>
      </c>
      <c r="H123" s="8">
        <v>68356</v>
      </c>
      <c r="I123" s="9">
        <v>0</v>
      </c>
      <c r="J123" s="9">
        <v>0</v>
      </c>
      <c r="K123" s="9">
        <v>3.2697197558638785E-2</v>
      </c>
      <c r="L123" s="9">
        <v>0.45210369243372928</v>
      </c>
      <c r="M123" s="9">
        <v>0</v>
      </c>
      <c r="N123" s="9">
        <v>0</v>
      </c>
      <c r="O123" s="9">
        <v>4.0801694799117794E-3</v>
      </c>
      <c r="P123" s="9">
        <v>9.9771783018315879E-2</v>
      </c>
      <c r="Q123" s="9">
        <v>0</v>
      </c>
      <c r="R123" s="9">
        <v>0</v>
      </c>
      <c r="S123" s="9">
        <v>0.96322263294714661</v>
      </c>
      <c r="T123" s="9">
        <v>0.44812452454795482</v>
      </c>
      <c r="U123" s="16">
        <v>0</v>
      </c>
      <c r="V123" s="16">
        <v>30904</v>
      </c>
      <c r="W123" s="16">
        <v>37452</v>
      </c>
      <c r="X123" s="1" t="s">
        <v>3345</v>
      </c>
      <c r="Y123" s="1" t="s">
        <v>3345</v>
      </c>
    </row>
    <row r="124" spans="1:25" x14ac:dyDescent="0.25">
      <c r="A124" t="str">
        <f t="shared" si="1"/>
        <v>Clark , Arkansas</v>
      </c>
      <c r="B124" t="s">
        <v>119</v>
      </c>
      <c r="C124" t="s">
        <v>118</v>
      </c>
      <c r="E124" t="s">
        <v>3681</v>
      </c>
      <c r="F124" t="s">
        <v>128</v>
      </c>
      <c r="G124" s="7">
        <v>882.82956821093478</v>
      </c>
      <c r="H124" s="8">
        <v>22995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6.5642177473133707E-3</v>
      </c>
      <c r="P124" s="9">
        <v>0.45622961513372473</v>
      </c>
      <c r="Q124" s="9">
        <v>0</v>
      </c>
      <c r="R124" s="9">
        <v>0</v>
      </c>
      <c r="S124" s="9">
        <v>0.99343578225222751</v>
      </c>
      <c r="T124" s="9">
        <v>0.54377038486627527</v>
      </c>
      <c r="U124" s="16">
        <v>0</v>
      </c>
      <c r="V124" s="16">
        <v>0</v>
      </c>
      <c r="W124" s="16">
        <v>22995</v>
      </c>
      <c r="X124" s="1" t="s">
        <v>3345</v>
      </c>
      <c r="Y124" s="1" t="s">
        <v>3345</v>
      </c>
    </row>
    <row r="125" spans="1:25" x14ac:dyDescent="0.25">
      <c r="A125" t="str">
        <f t="shared" si="1"/>
        <v>Fulton , Arkansas</v>
      </c>
      <c r="B125" t="s">
        <v>119</v>
      </c>
      <c r="C125" t="s">
        <v>118</v>
      </c>
      <c r="E125" t="s">
        <v>3682</v>
      </c>
      <c r="F125" t="s">
        <v>143</v>
      </c>
      <c r="G125" s="7">
        <v>620.32664577965738</v>
      </c>
      <c r="H125" s="8">
        <v>12245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1.2408825966263822E-3</v>
      </c>
      <c r="R125" s="9">
        <v>7.0804409963250312E-2</v>
      </c>
      <c r="S125" s="9">
        <v>0.99875911740337364</v>
      </c>
      <c r="T125" s="9">
        <v>0.92919559003674967</v>
      </c>
      <c r="U125" s="16">
        <v>0</v>
      </c>
      <c r="V125" s="16">
        <v>0</v>
      </c>
      <c r="W125" s="16">
        <v>12245</v>
      </c>
      <c r="X125" s="1" t="s">
        <v>3345</v>
      </c>
      <c r="Y125" s="1" t="s">
        <v>3345</v>
      </c>
    </row>
    <row r="126" spans="1:25" x14ac:dyDescent="0.25">
      <c r="A126" t="str">
        <f t="shared" si="1"/>
        <v>Logan , Arkansas</v>
      </c>
      <c r="B126" t="s">
        <v>119</v>
      </c>
      <c r="C126" t="s">
        <v>118</v>
      </c>
      <c r="E126" t="s">
        <v>3683</v>
      </c>
      <c r="F126" t="s">
        <v>160</v>
      </c>
      <c r="G126" s="7">
        <v>731.5523773520639</v>
      </c>
      <c r="H126" s="8">
        <v>22353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6.3148903986535165E-3</v>
      </c>
      <c r="P126" s="9">
        <v>0.28980450051447232</v>
      </c>
      <c r="Q126" s="9">
        <v>0</v>
      </c>
      <c r="R126" s="9">
        <v>0</v>
      </c>
      <c r="S126" s="9">
        <v>0.99368510960134637</v>
      </c>
      <c r="T126" s="9">
        <v>0.71019549948552763</v>
      </c>
      <c r="U126" s="16">
        <v>0</v>
      </c>
      <c r="V126" s="16">
        <v>0</v>
      </c>
      <c r="W126" s="16">
        <v>22353</v>
      </c>
      <c r="X126" s="1" t="s">
        <v>3345</v>
      </c>
      <c r="Y126" s="1" t="s">
        <v>3345</v>
      </c>
    </row>
    <row r="127" spans="1:25" x14ac:dyDescent="0.25">
      <c r="A127" t="str">
        <f t="shared" si="1"/>
        <v>Miller , Arkansas</v>
      </c>
      <c r="B127" t="s">
        <v>119</v>
      </c>
      <c r="C127" t="s">
        <v>118</v>
      </c>
      <c r="E127" t="s">
        <v>3684</v>
      </c>
      <c r="F127" t="s">
        <v>164</v>
      </c>
      <c r="G127" s="7">
        <v>637.6491666359201</v>
      </c>
      <c r="H127" s="8">
        <v>43462</v>
      </c>
      <c r="I127" s="9">
        <v>0</v>
      </c>
      <c r="J127" s="9">
        <v>0</v>
      </c>
      <c r="K127" s="9">
        <v>3.1722707457829173E-2</v>
      </c>
      <c r="L127" s="9">
        <v>0.5998113294372095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0.96827729251033545</v>
      </c>
      <c r="T127" s="9">
        <v>0.4001886705627905</v>
      </c>
      <c r="U127" s="16">
        <v>0</v>
      </c>
      <c r="V127" s="16">
        <v>26069</v>
      </c>
      <c r="W127" s="16">
        <v>17393</v>
      </c>
      <c r="X127" s="1" t="s">
        <v>3345</v>
      </c>
      <c r="Y127" s="1" t="s">
        <v>3347</v>
      </c>
    </row>
    <row r="128" spans="1:25" x14ac:dyDescent="0.25">
      <c r="A128" t="str">
        <f t="shared" si="1"/>
        <v>Arkansas , Arkansas</v>
      </c>
      <c r="B128" t="s">
        <v>119</v>
      </c>
      <c r="C128" t="s">
        <v>118</v>
      </c>
      <c r="E128" t="s">
        <v>3685</v>
      </c>
      <c r="F128" t="s">
        <v>117</v>
      </c>
      <c r="G128" s="7">
        <v>1033.7492727189679</v>
      </c>
      <c r="H128" s="8">
        <v>19019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4.9678840083714612E-3</v>
      </c>
      <c r="P128" s="9">
        <v>0.48546190651453808</v>
      </c>
      <c r="Q128" s="9">
        <v>2.12023385251995E-3</v>
      </c>
      <c r="R128" s="9">
        <v>0.1674641148325359</v>
      </c>
      <c r="S128" s="9">
        <v>0.99291188213910864</v>
      </c>
      <c r="T128" s="9">
        <v>0.347073978652926</v>
      </c>
      <c r="U128" s="16">
        <v>0</v>
      </c>
      <c r="V128" s="16">
        <v>0</v>
      </c>
      <c r="W128" s="16">
        <v>19019</v>
      </c>
      <c r="X128" s="1" t="s">
        <v>3345</v>
      </c>
      <c r="Y128" s="1" t="s">
        <v>3345</v>
      </c>
    </row>
    <row r="129" spans="1:25" x14ac:dyDescent="0.25">
      <c r="A129" t="str">
        <f t="shared" si="1"/>
        <v>Carroll , Arkansas</v>
      </c>
      <c r="B129" t="s">
        <v>119</v>
      </c>
      <c r="C129" t="s">
        <v>118</v>
      </c>
      <c r="E129" t="s">
        <v>3686</v>
      </c>
      <c r="F129" t="s">
        <v>126</v>
      </c>
      <c r="G129" s="7">
        <v>638.62534773557445</v>
      </c>
      <c r="H129" s="8">
        <v>27446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9.0568448326408483E-3</v>
      </c>
      <c r="P129" s="9">
        <v>0.2716607155869708</v>
      </c>
      <c r="Q129" s="9">
        <v>0</v>
      </c>
      <c r="R129" s="9">
        <v>0</v>
      </c>
      <c r="S129" s="9">
        <v>0.99094315516735931</v>
      </c>
      <c r="T129" s="9">
        <v>0.7283392844130292</v>
      </c>
      <c r="U129" s="16">
        <v>0</v>
      </c>
      <c r="V129" s="16">
        <v>0</v>
      </c>
      <c r="W129" s="16">
        <v>27446</v>
      </c>
      <c r="X129" s="1" t="s">
        <v>3345</v>
      </c>
      <c r="Y129" s="1" t="s">
        <v>3345</v>
      </c>
    </row>
    <row r="130" spans="1:25" x14ac:dyDescent="0.25">
      <c r="A130" t="str">
        <f t="shared" si="1"/>
        <v>Van Buren , Arkansas</v>
      </c>
      <c r="B130" t="s">
        <v>119</v>
      </c>
      <c r="C130" t="s">
        <v>118</v>
      </c>
      <c r="E130" t="s">
        <v>3687</v>
      </c>
      <c r="F130" t="s">
        <v>191</v>
      </c>
      <c r="G130" s="7">
        <v>724.28644887406915</v>
      </c>
      <c r="H130" s="8">
        <v>17295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0.99999999999753708</v>
      </c>
      <c r="T130" s="9">
        <v>1</v>
      </c>
      <c r="U130" s="16">
        <v>0</v>
      </c>
      <c r="V130" s="16">
        <v>0</v>
      </c>
      <c r="W130" s="16">
        <v>17295</v>
      </c>
      <c r="X130" s="1" t="s">
        <v>3345</v>
      </c>
      <c r="Y130" s="1" t="s">
        <v>3345</v>
      </c>
    </row>
    <row r="131" spans="1:25" x14ac:dyDescent="0.25">
      <c r="A131" t="str">
        <f t="shared" si="1"/>
        <v>Johnson , Arkansas</v>
      </c>
      <c r="B131" t="s">
        <v>119</v>
      </c>
      <c r="C131" t="s">
        <v>118</v>
      </c>
      <c r="E131" t="s">
        <v>3688</v>
      </c>
      <c r="F131" t="s">
        <v>154</v>
      </c>
      <c r="G131" s="7">
        <v>682.74409780285248</v>
      </c>
      <c r="H131" s="8">
        <v>25540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9.9398543297744592E-3</v>
      </c>
      <c r="R131" s="9">
        <v>0.28633516053249802</v>
      </c>
      <c r="S131" s="9">
        <v>0.99006014566775413</v>
      </c>
      <c r="T131" s="9">
        <v>0.71366483946750192</v>
      </c>
      <c r="U131" s="16">
        <v>0</v>
      </c>
      <c r="V131" s="16">
        <v>0</v>
      </c>
      <c r="W131" s="16">
        <v>25540</v>
      </c>
      <c r="X131" s="1" t="s">
        <v>3345</v>
      </c>
      <c r="Y131" s="1" t="s">
        <v>3345</v>
      </c>
    </row>
    <row r="132" spans="1:25" x14ac:dyDescent="0.25">
      <c r="A132" t="str">
        <f t="shared" si="1"/>
        <v>Searcy , Arkansas</v>
      </c>
      <c r="B132" t="s">
        <v>119</v>
      </c>
      <c r="C132" t="s">
        <v>118</v>
      </c>
      <c r="E132" t="s">
        <v>3689</v>
      </c>
      <c r="F132" t="s">
        <v>185</v>
      </c>
      <c r="G132" s="7">
        <v>668.51030922214784</v>
      </c>
      <c r="H132" s="8">
        <v>8195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</v>
      </c>
      <c r="T132" s="9">
        <v>1</v>
      </c>
      <c r="U132" s="16">
        <v>0</v>
      </c>
      <c r="V132" s="16">
        <v>0</v>
      </c>
      <c r="W132" s="16">
        <v>8195</v>
      </c>
      <c r="X132" s="1" t="s">
        <v>3345</v>
      </c>
      <c r="Y132" s="1" t="s">
        <v>3345</v>
      </c>
    </row>
    <row r="133" spans="1:25" x14ac:dyDescent="0.25">
      <c r="A133" t="str">
        <f t="shared" ref="A133:A196" si="2">E133&amp;", "&amp;B133</f>
        <v>Garland , Arkansas</v>
      </c>
      <c r="B133" t="s">
        <v>119</v>
      </c>
      <c r="C133" t="s">
        <v>118</v>
      </c>
      <c r="E133" t="s">
        <v>3690</v>
      </c>
      <c r="F133" t="s">
        <v>144</v>
      </c>
      <c r="G133" s="7">
        <v>734.62669649780037</v>
      </c>
      <c r="H133" s="8">
        <v>96024</v>
      </c>
      <c r="I133" s="9">
        <v>3.4062462418559744E-2</v>
      </c>
      <c r="J133" s="9">
        <v>0.35792093643255851</v>
      </c>
      <c r="K133" s="9">
        <v>3.2576855590543796E-2</v>
      </c>
      <c r="L133" s="9">
        <v>0.2159251853703241</v>
      </c>
      <c r="M133" s="9">
        <v>1.2695282418955614E-2</v>
      </c>
      <c r="N133" s="9">
        <v>5.7121136382571026E-2</v>
      </c>
      <c r="O133" s="9">
        <v>0</v>
      </c>
      <c r="P133" s="9">
        <v>0</v>
      </c>
      <c r="Q133" s="9">
        <v>0</v>
      </c>
      <c r="R133" s="9">
        <v>0</v>
      </c>
      <c r="S133" s="9">
        <v>0.92066539957194093</v>
      </c>
      <c r="T133" s="9">
        <v>0.36903274181454637</v>
      </c>
      <c r="U133" s="16">
        <v>34369</v>
      </c>
      <c r="V133" s="16">
        <v>26219</v>
      </c>
      <c r="W133" s="16">
        <v>35436</v>
      </c>
      <c r="X133" s="1" t="s">
        <v>3345</v>
      </c>
      <c r="Y133" s="1" t="s">
        <v>3345</v>
      </c>
    </row>
    <row r="134" spans="1:25" x14ac:dyDescent="0.25">
      <c r="A134" t="str">
        <f t="shared" si="2"/>
        <v>Sevier , Arkansas</v>
      </c>
      <c r="B134" t="s">
        <v>119</v>
      </c>
      <c r="C134" t="s">
        <v>118</v>
      </c>
      <c r="E134" t="s">
        <v>3691</v>
      </c>
      <c r="F134" t="s">
        <v>187</v>
      </c>
      <c r="G134" s="7">
        <v>581.28173317407425</v>
      </c>
      <c r="H134" s="8">
        <v>17058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7.2420023261013846E-3</v>
      </c>
      <c r="R134" s="9">
        <v>0.36399343416578733</v>
      </c>
      <c r="S134" s="9">
        <v>0.99275799767389861</v>
      </c>
      <c r="T134" s="9">
        <v>0.63600656583421267</v>
      </c>
      <c r="U134" s="16">
        <v>0</v>
      </c>
      <c r="V134" s="16">
        <v>0</v>
      </c>
      <c r="W134" s="16">
        <v>17058</v>
      </c>
      <c r="X134" s="1" t="s">
        <v>3345</v>
      </c>
      <c r="Y134" s="1" t="s">
        <v>3345</v>
      </c>
    </row>
    <row r="135" spans="1:25" x14ac:dyDescent="0.25">
      <c r="A135" t="str">
        <f t="shared" si="2"/>
        <v>Jefferson , Arkansas</v>
      </c>
      <c r="B135" t="s">
        <v>119</v>
      </c>
      <c r="C135" t="s">
        <v>118</v>
      </c>
      <c r="E135" t="s">
        <v>3652</v>
      </c>
      <c r="F135" t="s">
        <v>153</v>
      </c>
      <c r="G135" s="7">
        <v>913.77532862013231</v>
      </c>
      <c r="H135" s="8">
        <v>77435</v>
      </c>
      <c r="I135" s="9">
        <v>3.503897087765457E-2</v>
      </c>
      <c r="J135" s="9">
        <v>0.62026215535610507</v>
      </c>
      <c r="K135" s="9">
        <v>5.8265060171087887E-3</v>
      </c>
      <c r="L135" s="9">
        <v>7.0575321237166658E-2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0.95913452310379488</v>
      </c>
      <c r="T135" s="9">
        <v>0.30916252340672823</v>
      </c>
      <c r="U135" s="16">
        <v>48030</v>
      </c>
      <c r="V135" s="16">
        <v>5465</v>
      </c>
      <c r="W135" s="16">
        <v>23940</v>
      </c>
      <c r="X135" s="1" t="s">
        <v>3345</v>
      </c>
      <c r="Y135" s="1" t="s">
        <v>3346</v>
      </c>
    </row>
    <row r="136" spans="1:25" x14ac:dyDescent="0.25">
      <c r="A136" t="str">
        <f t="shared" si="2"/>
        <v>Lincoln , Arkansas</v>
      </c>
      <c r="B136" t="s">
        <v>119</v>
      </c>
      <c r="C136" t="s">
        <v>118</v>
      </c>
      <c r="E136" t="s">
        <v>3692</v>
      </c>
      <c r="F136" t="s">
        <v>158</v>
      </c>
      <c r="G136" s="7">
        <v>572.18538999850477</v>
      </c>
      <c r="H136" s="8">
        <v>14134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1</v>
      </c>
      <c r="U136" s="16">
        <v>0</v>
      </c>
      <c r="V136" s="16">
        <v>0</v>
      </c>
      <c r="W136" s="16">
        <v>14134</v>
      </c>
      <c r="X136" s="1" t="s">
        <v>3345</v>
      </c>
      <c r="Y136" s="1" t="s">
        <v>3345</v>
      </c>
    </row>
    <row r="137" spans="1:25" x14ac:dyDescent="0.25">
      <c r="A137" t="str">
        <f t="shared" si="2"/>
        <v>Randolph , Arkansas</v>
      </c>
      <c r="B137" t="s">
        <v>119</v>
      </c>
      <c r="C137" t="s">
        <v>118</v>
      </c>
      <c r="E137" t="s">
        <v>3654</v>
      </c>
      <c r="F137" t="s">
        <v>181</v>
      </c>
      <c r="G137" s="7">
        <v>656.04218085369268</v>
      </c>
      <c r="H137" s="8">
        <v>17969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4.6296168403582401E-3</v>
      </c>
      <c r="P137" s="9">
        <v>0.32578329344983026</v>
      </c>
      <c r="Q137" s="9">
        <v>0</v>
      </c>
      <c r="R137" s="9">
        <v>0</v>
      </c>
      <c r="S137" s="9">
        <v>0.99537038315745241</v>
      </c>
      <c r="T137" s="9">
        <v>0.67421670655016974</v>
      </c>
      <c r="U137" s="16">
        <v>0</v>
      </c>
      <c r="V137" s="16">
        <v>0</v>
      </c>
      <c r="W137" s="16">
        <v>17969</v>
      </c>
      <c r="X137" s="1" t="s">
        <v>3345</v>
      </c>
      <c r="Y137" s="1" t="s">
        <v>3345</v>
      </c>
    </row>
    <row r="138" spans="1:25" x14ac:dyDescent="0.25">
      <c r="A138" t="str">
        <f t="shared" si="2"/>
        <v>Izard , Arkansas</v>
      </c>
      <c r="B138" t="s">
        <v>119</v>
      </c>
      <c r="C138" t="s">
        <v>118</v>
      </c>
      <c r="E138" t="s">
        <v>3693</v>
      </c>
      <c r="F138" t="s">
        <v>151</v>
      </c>
      <c r="G138" s="7">
        <v>584.01715307159236</v>
      </c>
      <c r="H138" s="8">
        <v>13696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</v>
      </c>
      <c r="T138" s="9">
        <v>1</v>
      </c>
      <c r="U138" s="16">
        <v>0</v>
      </c>
      <c r="V138" s="16">
        <v>0</v>
      </c>
      <c r="W138" s="16">
        <v>13696</v>
      </c>
      <c r="X138" s="1" t="s">
        <v>3345</v>
      </c>
      <c r="Y138" s="1" t="s">
        <v>3345</v>
      </c>
    </row>
    <row r="139" spans="1:25" x14ac:dyDescent="0.25">
      <c r="A139" t="str">
        <f t="shared" si="2"/>
        <v>Scott , Arkansas</v>
      </c>
      <c r="B139" t="s">
        <v>119</v>
      </c>
      <c r="C139" t="s">
        <v>118</v>
      </c>
      <c r="E139" t="s">
        <v>3694</v>
      </c>
      <c r="F139" t="s">
        <v>184</v>
      </c>
      <c r="G139" s="7">
        <v>898.05469263534235</v>
      </c>
      <c r="H139" s="8">
        <v>11233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2.8699120850750933E-3</v>
      </c>
      <c r="P139" s="9">
        <v>0.29644796581500937</v>
      </c>
      <c r="Q139" s="9">
        <v>0</v>
      </c>
      <c r="R139" s="9">
        <v>0</v>
      </c>
      <c r="S139" s="9">
        <v>0.99713008791492497</v>
      </c>
      <c r="T139" s="9">
        <v>0.70355203418499068</v>
      </c>
      <c r="U139" s="16">
        <v>0</v>
      </c>
      <c r="V139" s="16">
        <v>0</v>
      </c>
      <c r="W139" s="16">
        <v>11233</v>
      </c>
      <c r="X139" s="1" t="s">
        <v>3345</v>
      </c>
      <c r="Y139" s="1" t="s">
        <v>3345</v>
      </c>
    </row>
    <row r="140" spans="1:25" x14ac:dyDescent="0.25">
      <c r="A140" t="str">
        <f t="shared" si="2"/>
        <v>Perry , Arkansas</v>
      </c>
      <c r="B140" t="s">
        <v>119</v>
      </c>
      <c r="C140" t="s">
        <v>118</v>
      </c>
      <c r="E140" t="s">
        <v>3600</v>
      </c>
      <c r="F140" t="s">
        <v>173</v>
      </c>
      <c r="G140" s="7">
        <v>560.53138397394628</v>
      </c>
      <c r="H140" s="8">
        <v>10445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0.99999999999703815</v>
      </c>
      <c r="T140" s="9">
        <v>1</v>
      </c>
      <c r="U140" s="16">
        <v>0</v>
      </c>
      <c r="V140" s="16">
        <v>0</v>
      </c>
      <c r="W140" s="16">
        <v>10445</v>
      </c>
      <c r="X140" s="1" t="s">
        <v>3345</v>
      </c>
      <c r="Y140" s="1" t="s">
        <v>3345</v>
      </c>
    </row>
    <row r="141" spans="1:25" x14ac:dyDescent="0.25">
      <c r="A141" t="str">
        <f t="shared" si="2"/>
        <v>Craighead , Arkansas</v>
      </c>
      <c r="B141" t="s">
        <v>119</v>
      </c>
      <c r="C141" t="s">
        <v>118</v>
      </c>
      <c r="E141" t="s">
        <v>3695</v>
      </c>
      <c r="F141" t="s">
        <v>134</v>
      </c>
      <c r="G141" s="7">
        <v>712.72007462565227</v>
      </c>
      <c r="H141" s="8">
        <v>96443</v>
      </c>
      <c r="I141" s="9">
        <v>6.208433746918831E-2</v>
      </c>
      <c r="J141" s="9">
        <v>0.6541273083583049</v>
      </c>
      <c r="K141" s="9">
        <v>4.1684099182973553E-3</v>
      </c>
      <c r="L141" s="9">
        <v>2.4190454465331853E-2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0.93374725261251434</v>
      </c>
      <c r="T141" s="9">
        <v>0.32168223717636324</v>
      </c>
      <c r="U141" s="16">
        <v>63086</v>
      </c>
      <c r="V141" s="16">
        <v>2333</v>
      </c>
      <c r="W141" s="16">
        <v>31024</v>
      </c>
      <c r="X141" s="1" t="s">
        <v>3345</v>
      </c>
      <c r="Y141" s="1" t="s">
        <v>3346</v>
      </c>
    </row>
    <row r="142" spans="1:25" x14ac:dyDescent="0.25">
      <c r="A142" t="str">
        <f t="shared" si="2"/>
        <v>Cleburne , Arkansas</v>
      </c>
      <c r="B142" t="s">
        <v>119</v>
      </c>
      <c r="C142" t="s">
        <v>118</v>
      </c>
      <c r="E142" t="s">
        <v>3634</v>
      </c>
      <c r="F142" t="s">
        <v>130</v>
      </c>
      <c r="G142" s="7">
        <v>591.9185253698713</v>
      </c>
      <c r="H142" s="8">
        <v>25970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8.0009535569192016E-3</v>
      </c>
      <c r="P142" s="9">
        <v>0.24478244127839816</v>
      </c>
      <c r="Q142" s="9">
        <v>0</v>
      </c>
      <c r="R142" s="9">
        <v>0</v>
      </c>
      <c r="S142" s="9">
        <v>0.99199904644305337</v>
      </c>
      <c r="T142" s="9">
        <v>0.7552175587216019</v>
      </c>
      <c r="U142" s="16">
        <v>0</v>
      </c>
      <c r="V142" s="16">
        <v>0</v>
      </c>
      <c r="W142" s="16">
        <v>25970</v>
      </c>
      <c r="X142" s="1" t="s">
        <v>3345</v>
      </c>
      <c r="Y142" s="1" t="s">
        <v>3345</v>
      </c>
    </row>
    <row r="143" spans="1:25" x14ac:dyDescent="0.25">
      <c r="A143" t="str">
        <f t="shared" si="2"/>
        <v>Hot Spring , Arkansas</v>
      </c>
      <c r="B143" t="s">
        <v>119</v>
      </c>
      <c r="C143" t="s">
        <v>118</v>
      </c>
      <c r="E143" t="s">
        <v>3696</v>
      </c>
      <c r="F143" t="s">
        <v>148</v>
      </c>
      <c r="G143" s="7">
        <v>622.17090717685119</v>
      </c>
      <c r="H143" s="8">
        <v>32923</v>
      </c>
      <c r="I143" s="9">
        <v>0</v>
      </c>
      <c r="J143" s="9">
        <v>0</v>
      </c>
      <c r="K143" s="9">
        <v>5.5111235271243122E-5</v>
      </c>
      <c r="L143" s="9">
        <v>5.4673024936974148E-4</v>
      </c>
      <c r="M143" s="9">
        <v>1.5284699870254674E-2</v>
      </c>
      <c r="N143" s="9">
        <v>0.3397624760805516</v>
      </c>
      <c r="O143" s="9">
        <v>0</v>
      </c>
      <c r="P143" s="9">
        <v>0</v>
      </c>
      <c r="Q143" s="9">
        <v>0</v>
      </c>
      <c r="R143" s="9">
        <v>0</v>
      </c>
      <c r="S143" s="9">
        <v>0.98466018888647966</v>
      </c>
      <c r="T143" s="9">
        <v>0.65969079367007866</v>
      </c>
      <c r="U143" s="16">
        <v>0</v>
      </c>
      <c r="V143" s="16">
        <v>11204</v>
      </c>
      <c r="W143" s="16">
        <v>21719</v>
      </c>
      <c r="X143" s="1" t="s">
        <v>3345</v>
      </c>
      <c r="Y143" s="1" t="s">
        <v>3345</v>
      </c>
    </row>
    <row r="144" spans="1:25" x14ac:dyDescent="0.25">
      <c r="A144" t="str">
        <f t="shared" si="2"/>
        <v>Columbia , Arkansas</v>
      </c>
      <c r="B144" t="s">
        <v>119</v>
      </c>
      <c r="C144" t="s">
        <v>118</v>
      </c>
      <c r="E144" t="s">
        <v>3697</v>
      </c>
      <c r="F144" t="s">
        <v>132</v>
      </c>
      <c r="G144" s="7">
        <v>766.75272384856817</v>
      </c>
      <c r="H144" s="8">
        <v>24552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9.8251943824623957E-3</v>
      </c>
      <c r="R144" s="9">
        <v>0.42513848159009449</v>
      </c>
      <c r="S144" s="9">
        <v>0.99017480561245907</v>
      </c>
      <c r="T144" s="9">
        <v>0.57486151840990551</v>
      </c>
      <c r="U144" s="16">
        <v>0</v>
      </c>
      <c r="V144" s="16">
        <v>0</v>
      </c>
      <c r="W144" s="16">
        <v>24552</v>
      </c>
      <c r="X144" s="1" t="s">
        <v>3345</v>
      </c>
      <c r="Y144" s="1" t="s">
        <v>3345</v>
      </c>
    </row>
    <row r="145" spans="1:25" x14ac:dyDescent="0.25">
      <c r="A145" t="str">
        <f t="shared" si="2"/>
        <v>Ouachita , Arkansas</v>
      </c>
      <c r="B145" t="s">
        <v>119</v>
      </c>
      <c r="C145" t="s">
        <v>118</v>
      </c>
      <c r="E145" t="s">
        <v>3698</v>
      </c>
      <c r="F145" t="s">
        <v>172</v>
      </c>
      <c r="G145" s="7">
        <v>739.75214977359451</v>
      </c>
      <c r="H145" s="8">
        <v>26120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1.6042356117303071E-2</v>
      </c>
      <c r="R145" s="9">
        <v>0.43648545176110259</v>
      </c>
      <c r="S145" s="9">
        <v>0.98395764388269691</v>
      </c>
      <c r="T145" s="9">
        <v>0.56351454823889735</v>
      </c>
      <c r="U145" s="16">
        <v>0</v>
      </c>
      <c r="V145" s="16">
        <v>0</v>
      </c>
      <c r="W145" s="16">
        <v>26120</v>
      </c>
      <c r="X145" s="1" t="s">
        <v>3345</v>
      </c>
      <c r="Y145" s="1" t="s">
        <v>3345</v>
      </c>
    </row>
    <row r="146" spans="1:25" x14ac:dyDescent="0.25">
      <c r="A146" t="str">
        <f t="shared" si="2"/>
        <v>Yell , Arkansas</v>
      </c>
      <c r="B146" t="s">
        <v>119</v>
      </c>
      <c r="C146" t="s">
        <v>118</v>
      </c>
      <c r="E146" t="s">
        <v>3699</v>
      </c>
      <c r="F146" t="s">
        <v>195</v>
      </c>
      <c r="G146" s="7">
        <v>948.85760131427628</v>
      </c>
      <c r="H146" s="8">
        <v>22185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2.8043479904583117E-3</v>
      </c>
      <c r="R146" s="9">
        <v>0.20874464728420103</v>
      </c>
      <c r="S146" s="9">
        <v>0.99719565200954174</v>
      </c>
      <c r="T146" s="9">
        <v>0.79125535271579894</v>
      </c>
      <c r="U146" s="16">
        <v>0</v>
      </c>
      <c r="V146" s="16">
        <v>0</v>
      </c>
      <c r="W146" s="16">
        <v>22185</v>
      </c>
      <c r="X146" s="1" t="s">
        <v>3345</v>
      </c>
      <c r="Y146" s="1" t="s">
        <v>3345</v>
      </c>
    </row>
    <row r="147" spans="1:25" x14ac:dyDescent="0.25">
      <c r="A147" t="str">
        <f t="shared" si="2"/>
        <v>Monroe , Arkansas</v>
      </c>
      <c r="B147" t="s">
        <v>119</v>
      </c>
      <c r="C147" t="s">
        <v>118</v>
      </c>
      <c r="E147" t="s">
        <v>3614</v>
      </c>
      <c r="F147" t="s">
        <v>167</v>
      </c>
      <c r="G147" s="7">
        <v>621.30631808887904</v>
      </c>
      <c r="H147" s="8">
        <v>8149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3.3083321689614271E-3</v>
      </c>
      <c r="R147" s="9">
        <v>0.31022211314271692</v>
      </c>
      <c r="S147" s="9">
        <v>0.99669166783103857</v>
      </c>
      <c r="T147" s="9">
        <v>0.68977788685728314</v>
      </c>
      <c r="U147" s="16">
        <v>0</v>
      </c>
      <c r="V147" s="16">
        <v>0</v>
      </c>
      <c r="W147" s="16">
        <v>8149</v>
      </c>
      <c r="X147" s="1" t="s">
        <v>3345</v>
      </c>
      <c r="Y147" s="1" t="s">
        <v>3345</v>
      </c>
    </row>
    <row r="148" spans="1:25" x14ac:dyDescent="0.25">
      <c r="A148" t="str">
        <f t="shared" si="2"/>
        <v>Mississippi , Arkansas</v>
      </c>
      <c r="B148" t="s">
        <v>119</v>
      </c>
      <c r="C148" t="s">
        <v>118</v>
      </c>
      <c r="E148" t="s">
        <v>3700</v>
      </c>
      <c r="F148" t="s">
        <v>165</v>
      </c>
      <c r="G148" s="7">
        <v>919.8137030468888</v>
      </c>
      <c r="H148" s="8">
        <v>46480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6.2391207707846851E-3</v>
      </c>
      <c r="P148" s="9">
        <v>0.24535283993115317</v>
      </c>
      <c r="Q148" s="9">
        <v>9.945401060356341E-3</v>
      </c>
      <c r="R148" s="9">
        <v>0.3919750430292599</v>
      </c>
      <c r="S148" s="9">
        <v>0.9838154781654721</v>
      </c>
      <c r="T148" s="9">
        <v>0.36267211703958691</v>
      </c>
      <c r="U148" s="16">
        <v>0</v>
      </c>
      <c r="V148" s="16">
        <v>0</v>
      </c>
      <c r="W148" s="16">
        <v>46480</v>
      </c>
      <c r="X148" s="1" t="s">
        <v>3345</v>
      </c>
      <c r="Y148" s="1" t="s">
        <v>3345</v>
      </c>
    </row>
    <row r="149" spans="1:25" x14ac:dyDescent="0.25">
      <c r="A149" t="str">
        <f t="shared" si="2"/>
        <v>Washington , Arkansas</v>
      </c>
      <c r="B149" t="s">
        <v>119</v>
      </c>
      <c r="C149" t="s">
        <v>118</v>
      </c>
      <c r="E149" t="s">
        <v>3641</v>
      </c>
      <c r="F149" t="s">
        <v>192</v>
      </c>
      <c r="G149" s="7">
        <v>952.41002702156493</v>
      </c>
      <c r="H149" s="8">
        <v>203065</v>
      </c>
      <c r="I149" s="9">
        <v>6.6875940129195705E-2</v>
      </c>
      <c r="J149" s="9">
        <v>0.6623790411937065</v>
      </c>
      <c r="K149" s="9">
        <v>1.1530048818333673E-2</v>
      </c>
      <c r="L149" s="9">
        <v>6.684559131312634E-2</v>
      </c>
      <c r="M149" s="9">
        <v>1.5741652536606292E-3</v>
      </c>
      <c r="N149" s="9">
        <v>1.5822519882796149E-2</v>
      </c>
      <c r="O149" s="9">
        <v>0</v>
      </c>
      <c r="P149" s="9">
        <v>0</v>
      </c>
      <c r="Q149" s="9">
        <v>0</v>
      </c>
      <c r="R149" s="9">
        <v>0</v>
      </c>
      <c r="S149" s="9">
        <v>0.92001984500654244</v>
      </c>
      <c r="T149" s="9">
        <v>0.25495284761037107</v>
      </c>
      <c r="U149" s="16">
        <v>134506</v>
      </c>
      <c r="V149" s="16">
        <v>16787</v>
      </c>
      <c r="W149" s="16">
        <v>51772</v>
      </c>
      <c r="X149" s="1" t="s">
        <v>3345</v>
      </c>
      <c r="Y149" s="1" t="s">
        <v>3346</v>
      </c>
    </row>
    <row r="150" spans="1:25" x14ac:dyDescent="0.25">
      <c r="A150" t="str">
        <f t="shared" si="2"/>
        <v>Newton , Arkansas</v>
      </c>
      <c r="B150" t="s">
        <v>119</v>
      </c>
      <c r="C150" t="s">
        <v>118</v>
      </c>
      <c r="E150" t="s">
        <v>3701</v>
      </c>
      <c r="F150" t="s">
        <v>171</v>
      </c>
      <c r="G150" s="7">
        <v>823.19557586053566</v>
      </c>
      <c r="H150" s="8">
        <v>8330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1</v>
      </c>
      <c r="T150" s="9">
        <v>1</v>
      </c>
      <c r="U150" s="16">
        <v>0</v>
      </c>
      <c r="V150" s="16">
        <v>0</v>
      </c>
      <c r="W150" s="16">
        <v>8330</v>
      </c>
      <c r="X150" s="1" t="s">
        <v>3345</v>
      </c>
      <c r="Y150" s="1" t="s">
        <v>3345</v>
      </c>
    </row>
    <row r="151" spans="1:25" x14ac:dyDescent="0.25">
      <c r="A151" t="str">
        <f t="shared" si="2"/>
        <v>Calhoun , Arkansas</v>
      </c>
      <c r="B151" t="s">
        <v>119</v>
      </c>
      <c r="C151" t="s">
        <v>118</v>
      </c>
      <c r="E151" t="s">
        <v>3644</v>
      </c>
      <c r="F151" t="s">
        <v>125</v>
      </c>
      <c r="G151" s="7">
        <v>632.3973713009517</v>
      </c>
      <c r="H151" s="8">
        <v>5368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</v>
      </c>
      <c r="T151" s="9">
        <v>1</v>
      </c>
      <c r="U151" s="16">
        <v>0</v>
      </c>
      <c r="V151" s="16">
        <v>0</v>
      </c>
      <c r="W151" s="16">
        <v>5368</v>
      </c>
      <c r="X151" s="1" t="s">
        <v>3345</v>
      </c>
      <c r="Y151" s="1" t="s">
        <v>3345</v>
      </c>
    </row>
    <row r="152" spans="1:25" x14ac:dyDescent="0.25">
      <c r="A152" t="str">
        <f t="shared" si="2"/>
        <v>Cross , Arkansas</v>
      </c>
      <c r="B152" t="s">
        <v>119</v>
      </c>
      <c r="C152" t="s">
        <v>118</v>
      </c>
      <c r="E152" t="s">
        <v>3702</v>
      </c>
      <c r="F152" t="s">
        <v>137</v>
      </c>
      <c r="G152" s="7">
        <v>622.30660397775705</v>
      </c>
      <c r="H152" s="8">
        <v>17870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7.4917386544900927E-3</v>
      </c>
      <c r="P152" s="9">
        <v>0.43212087297146057</v>
      </c>
      <c r="Q152" s="9">
        <v>0</v>
      </c>
      <c r="R152" s="9">
        <v>0</v>
      </c>
      <c r="S152" s="9">
        <v>0.99250826134550996</v>
      </c>
      <c r="T152" s="9">
        <v>0.56787912702853949</v>
      </c>
      <c r="U152" s="16">
        <v>0</v>
      </c>
      <c r="V152" s="16">
        <v>0</v>
      </c>
      <c r="W152" s="16">
        <v>17870</v>
      </c>
      <c r="X152" s="1" t="s">
        <v>3345</v>
      </c>
      <c r="Y152" s="1" t="s">
        <v>3345</v>
      </c>
    </row>
    <row r="153" spans="1:25" x14ac:dyDescent="0.25">
      <c r="A153" t="str">
        <f t="shared" si="2"/>
        <v>Phillips , Arkansas</v>
      </c>
      <c r="B153" t="s">
        <v>119</v>
      </c>
      <c r="C153" t="s">
        <v>118</v>
      </c>
      <c r="E153" t="s">
        <v>3703</v>
      </c>
      <c r="F153" t="s">
        <v>174</v>
      </c>
      <c r="G153" s="7">
        <v>727.34247102871836</v>
      </c>
      <c r="H153" s="8">
        <v>21757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8.4541679072763325E-3</v>
      </c>
      <c r="R153" s="9">
        <v>0.52033828193225173</v>
      </c>
      <c r="S153" s="9">
        <v>0.99154583209272362</v>
      </c>
      <c r="T153" s="9">
        <v>0.47966171806774832</v>
      </c>
      <c r="U153" s="16">
        <v>0</v>
      </c>
      <c r="V153" s="16">
        <v>0</v>
      </c>
      <c r="W153" s="16">
        <v>21757</v>
      </c>
      <c r="X153" s="1" t="s">
        <v>3345</v>
      </c>
      <c r="Y153" s="1" t="s">
        <v>3345</v>
      </c>
    </row>
    <row r="154" spans="1:25" x14ac:dyDescent="0.25">
      <c r="A154" t="str">
        <f t="shared" si="2"/>
        <v>Franklin , Arkansas</v>
      </c>
      <c r="B154" t="s">
        <v>119</v>
      </c>
      <c r="C154" t="s">
        <v>118</v>
      </c>
      <c r="E154" t="s">
        <v>3649</v>
      </c>
      <c r="F154" t="s">
        <v>142</v>
      </c>
      <c r="G154" s="7">
        <v>619.64237537536792</v>
      </c>
      <c r="H154" s="8">
        <v>18125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4.1735159274840106E-3</v>
      </c>
      <c r="P154" s="9">
        <v>0.17395862068965517</v>
      </c>
      <c r="Q154" s="9">
        <v>0</v>
      </c>
      <c r="R154" s="9">
        <v>0</v>
      </c>
      <c r="S154" s="9">
        <v>0.99582647974037963</v>
      </c>
      <c r="T154" s="9">
        <v>0.82604137931034483</v>
      </c>
      <c r="U154" s="16">
        <v>0</v>
      </c>
      <c r="V154" s="16">
        <v>0</v>
      </c>
      <c r="W154" s="16">
        <v>18125</v>
      </c>
      <c r="X154" s="1" t="s">
        <v>3345</v>
      </c>
      <c r="Y154" s="1" t="s">
        <v>3345</v>
      </c>
    </row>
    <row r="155" spans="1:25" x14ac:dyDescent="0.25">
      <c r="A155" t="str">
        <f t="shared" si="2"/>
        <v>Crawford , Arkansas</v>
      </c>
      <c r="B155" t="s">
        <v>119</v>
      </c>
      <c r="C155" t="s">
        <v>118</v>
      </c>
      <c r="E155" t="s">
        <v>3704</v>
      </c>
      <c r="F155" t="s">
        <v>135</v>
      </c>
      <c r="G155" s="7">
        <v>603.19384218237701</v>
      </c>
      <c r="H155" s="8">
        <v>61948</v>
      </c>
      <c r="I155" s="9">
        <v>0</v>
      </c>
      <c r="J155" s="9">
        <v>0</v>
      </c>
      <c r="K155" s="9">
        <v>3.2992122409431675E-2</v>
      </c>
      <c r="L155" s="9">
        <v>0.48038677600568219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0.96700787759056839</v>
      </c>
      <c r="T155" s="9">
        <v>0.51961322399431786</v>
      </c>
      <c r="U155" s="16">
        <v>0</v>
      </c>
      <c r="V155" s="16">
        <v>29759</v>
      </c>
      <c r="W155" s="16">
        <v>32189</v>
      </c>
      <c r="X155" s="1" t="s">
        <v>3345</v>
      </c>
      <c r="Y155" s="1" t="s">
        <v>3345</v>
      </c>
    </row>
    <row r="156" spans="1:25" x14ac:dyDescent="0.25">
      <c r="A156" t="str">
        <f t="shared" si="2"/>
        <v>Jackson , Arkansas</v>
      </c>
      <c r="B156" t="s">
        <v>119</v>
      </c>
      <c r="C156" t="s">
        <v>118</v>
      </c>
      <c r="E156" t="s">
        <v>3622</v>
      </c>
      <c r="F156" t="s">
        <v>152</v>
      </c>
      <c r="G156" s="7">
        <v>641.49973547817672</v>
      </c>
      <c r="H156" s="8">
        <v>17997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7.0956689038289139E-3</v>
      </c>
      <c r="P156" s="9">
        <v>0.34939156526087684</v>
      </c>
      <c r="Q156" s="9">
        <v>0</v>
      </c>
      <c r="R156" s="9">
        <v>0</v>
      </c>
      <c r="S156" s="9">
        <v>0.99290433109452292</v>
      </c>
      <c r="T156" s="9">
        <v>0.65060843473912322</v>
      </c>
      <c r="U156" s="16">
        <v>0</v>
      </c>
      <c r="V156" s="16">
        <v>0</v>
      </c>
      <c r="W156" s="16">
        <v>17997</v>
      </c>
      <c r="X156" s="1" t="s">
        <v>3345</v>
      </c>
      <c r="Y156" s="1" t="s">
        <v>3345</v>
      </c>
    </row>
    <row r="157" spans="1:25" x14ac:dyDescent="0.25">
      <c r="A157" t="str">
        <f t="shared" si="2"/>
        <v>Clay , Arkansas</v>
      </c>
      <c r="B157" t="s">
        <v>119</v>
      </c>
      <c r="C157" t="s">
        <v>118</v>
      </c>
      <c r="E157" t="s">
        <v>3595</v>
      </c>
      <c r="F157" t="s">
        <v>129</v>
      </c>
      <c r="G157" s="7">
        <v>641.43625498698179</v>
      </c>
      <c r="H157" s="8">
        <v>16083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3.3059870474640585E-3</v>
      </c>
      <c r="P157" s="9">
        <v>0.19772430516694647</v>
      </c>
      <c r="Q157" s="9">
        <v>3.1266911029953163E-3</v>
      </c>
      <c r="R157" s="9">
        <v>0.21370391096188521</v>
      </c>
      <c r="S157" s="9">
        <v>0.99356732184954066</v>
      </c>
      <c r="T157" s="9">
        <v>0.58857178387116826</v>
      </c>
      <c r="U157" s="16">
        <v>0</v>
      </c>
      <c r="V157" s="16">
        <v>0</v>
      </c>
      <c r="W157" s="16">
        <v>16083</v>
      </c>
      <c r="X157" s="1" t="s">
        <v>3345</v>
      </c>
      <c r="Y157" s="1" t="s">
        <v>3345</v>
      </c>
    </row>
    <row r="158" spans="1:25" x14ac:dyDescent="0.25">
      <c r="A158" t="str">
        <f t="shared" si="2"/>
        <v>Faulkner , Arkansas</v>
      </c>
      <c r="B158" t="s">
        <v>119</v>
      </c>
      <c r="C158" t="s">
        <v>118</v>
      </c>
      <c r="E158" t="s">
        <v>3705</v>
      </c>
      <c r="F158" t="s">
        <v>141</v>
      </c>
      <c r="G158" s="7">
        <v>664.07350301995098</v>
      </c>
      <c r="H158" s="8">
        <v>113237</v>
      </c>
      <c r="I158" s="9">
        <v>4.0165008782759248E-2</v>
      </c>
      <c r="J158" s="9">
        <v>0.50031350177062273</v>
      </c>
      <c r="K158" s="9">
        <v>2.1102465338241283E-2</v>
      </c>
      <c r="L158" s="9">
        <v>7.6150021636037693E-2</v>
      </c>
      <c r="M158" s="9">
        <v>7.7172805630554781E-3</v>
      </c>
      <c r="N158" s="9">
        <v>3.5933484638413241E-2</v>
      </c>
      <c r="O158" s="9">
        <v>0</v>
      </c>
      <c r="P158" s="9">
        <v>0</v>
      </c>
      <c r="Q158" s="9">
        <v>0</v>
      </c>
      <c r="R158" s="9">
        <v>0</v>
      </c>
      <c r="S158" s="9">
        <v>0.93101524531594393</v>
      </c>
      <c r="T158" s="9">
        <v>0.38760299195492637</v>
      </c>
      <c r="U158" s="16">
        <v>56654</v>
      </c>
      <c r="V158" s="16">
        <v>12692</v>
      </c>
      <c r="W158" s="16">
        <v>43891</v>
      </c>
      <c r="X158" s="1" t="s">
        <v>3345</v>
      </c>
      <c r="Y158" s="1" t="s">
        <v>3346</v>
      </c>
    </row>
    <row r="159" spans="1:25" x14ac:dyDescent="0.25">
      <c r="A159" t="str">
        <f t="shared" si="2"/>
        <v>Baxter , Arkansas</v>
      </c>
      <c r="B159" t="s">
        <v>119</v>
      </c>
      <c r="C159" t="s">
        <v>118</v>
      </c>
      <c r="E159" t="s">
        <v>3706</v>
      </c>
      <c r="F159" t="s">
        <v>121</v>
      </c>
      <c r="G159" s="7">
        <v>586.72474111231031</v>
      </c>
      <c r="H159" s="8">
        <v>41513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1.8820036571166036E-2</v>
      </c>
      <c r="R159" s="9">
        <v>0.34157974610363018</v>
      </c>
      <c r="S159" s="9">
        <v>0.98117996342883396</v>
      </c>
      <c r="T159" s="9">
        <v>0.65842025389636982</v>
      </c>
      <c r="U159" s="16">
        <v>0</v>
      </c>
      <c r="V159" s="16">
        <v>0</v>
      </c>
      <c r="W159" s="16">
        <v>41513</v>
      </c>
      <c r="X159" s="1" t="s">
        <v>3345</v>
      </c>
      <c r="Y159" s="1" t="s">
        <v>3345</v>
      </c>
    </row>
    <row r="160" spans="1:25" x14ac:dyDescent="0.25">
      <c r="A160" t="str">
        <f t="shared" si="2"/>
        <v>Little River , Arkansas</v>
      </c>
      <c r="B160" t="s">
        <v>119</v>
      </c>
      <c r="C160" t="s">
        <v>118</v>
      </c>
      <c r="E160" t="s">
        <v>3707</v>
      </c>
      <c r="F160" t="s">
        <v>159</v>
      </c>
      <c r="G160" s="7">
        <v>564.76582526583763</v>
      </c>
      <c r="H160" s="8">
        <v>13171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6.3356102926219989E-3</v>
      </c>
      <c r="P160" s="9">
        <v>0.31478247665325337</v>
      </c>
      <c r="Q160" s="9">
        <v>0</v>
      </c>
      <c r="R160" s="9">
        <v>0</v>
      </c>
      <c r="S160" s="9">
        <v>0.99366438970737792</v>
      </c>
      <c r="T160" s="9">
        <v>0.68521752334674668</v>
      </c>
      <c r="U160" s="16">
        <v>0</v>
      </c>
      <c r="V160" s="16">
        <v>0</v>
      </c>
      <c r="W160" s="16">
        <v>13171</v>
      </c>
      <c r="X160" s="1" t="s">
        <v>3345</v>
      </c>
      <c r="Y160" s="1" t="s">
        <v>3345</v>
      </c>
    </row>
    <row r="161" spans="1:25" x14ac:dyDescent="0.25">
      <c r="A161" t="str">
        <f t="shared" si="2"/>
        <v>Boone , Arkansas</v>
      </c>
      <c r="B161" t="s">
        <v>119</v>
      </c>
      <c r="C161" t="s">
        <v>118</v>
      </c>
      <c r="E161" t="s">
        <v>3708</v>
      </c>
      <c r="F161" t="s">
        <v>123</v>
      </c>
      <c r="G161" s="7">
        <v>601.998487428521</v>
      </c>
      <c r="H161" s="8">
        <v>36903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1.8635719366812891E-2</v>
      </c>
      <c r="R161" s="9">
        <v>0.37801804731322658</v>
      </c>
      <c r="S161" s="9">
        <v>0.98136428063275916</v>
      </c>
      <c r="T161" s="9">
        <v>0.62198195268677348</v>
      </c>
      <c r="U161" s="16">
        <v>0</v>
      </c>
      <c r="V161" s="16">
        <v>0</v>
      </c>
      <c r="W161" s="16">
        <v>36903</v>
      </c>
      <c r="X161" s="1" t="s">
        <v>3345</v>
      </c>
      <c r="Y161" s="1" t="s">
        <v>3345</v>
      </c>
    </row>
    <row r="162" spans="1:25" x14ac:dyDescent="0.25">
      <c r="A162" t="str">
        <f t="shared" si="2"/>
        <v>Ashley , Arkansas</v>
      </c>
      <c r="B162" t="s">
        <v>119</v>
      </c>
      <c r="C162" t="s">
        <v>118</v>
      </c>
      <c r="E162" t="s">
        <v>3709</v>
      </c>
      <c r="F162" t="s">
        <v>120</v>
      </c>
      <c r="G162" s="7">
        <v>940.52945671266889</v>
      </c>
      <c r="H162" s="8">
        <v>21853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1.1614141437485506E-2</v>
      </c>
      <c r="R162" s="9">
        <v>0.48318308699034457</v>
      </c>
      <c r="S162" s="9">
        <v>0.98838585856156613</v>
      </c>
      <c r="T162" s="9">
        <v>0.51681691300965538</v>
      </c>
      <c r="U162" s="16">
        <v>0</v>
      </c>
      <c r="V162" s="16">
        <v>0</v>
      </c>
      <c r="W162" s="16">
        <v>21853</v>
      </c>
      <c r="X162" s="1" t="s">
        <v>3345</v>
      </c>
      <c r="Y162" s="1" t="s">
        <v>3345</v>
      </c>
    </row>
    <row r="163" spans="1:25" x14ac:dyDescent="0.25">
      <c r="A163" t="str">
        <f t="shared" si="2"/>
        <v>Desha , Arkansas</v>
      </c>
      <c r="B163" t="s">
        <v>119</v>
      </c>
      <c r="C163" t="s">
        <v>118</v>
      </c>
      <c r="E163" t="s">
        <v>3710</v>
      </c>
      <c r="F163" t="s">
        <v>139</v>
      </c>
      <c r="G163" s="7">
        <v>819.52015669897389</v>
      </c>
      <c r="H163" s="8">
        <v>13008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3.7276986508184371E-3</v>
      </c>
      <c r="P163" s="9">
        <v>0.38614698646986467</v>
      </c>
      <c r="Q163" s="9">
        <v>3.2703505184622198E-3</v>
      </c>
      <c r="R163" s="9">
        <v>0.2996617466174662</v>
      </c>
      <c r="S163" s="9">
        <v>0.99300195083071929</v>
      </c>
      <c r="T163" s="9">
        <v>0.31419126691266913</v>
      </c>
      <c r="U163" s="16">
        <v>0</v>
      </c>
      <c r="V163" s="16">
        <v>0</v>
      </c>
      <c r="W163" s="16">
        <v>13008</v>
      </c>
      <c r="X163" s="1" t="s">
        <v>3345</v>
      </c>
      <c r="Y163" s="1" t="s">
        <v>3345</v>
      </c>
    </row>
    <row r="164" spans="1:25" x14ac:dyDescent="0.25">
      <c r="A164" t="str">
        <f t="shared" si="2"/>
        <v>St. Francis , Arkansas</v>
      </c>
      <c r="B164" t="s">
        <v>119</v>
      </c>
      <c r="C164" t="s">
        <v>118</v>
      </c>
      <c r="E164" t="s">
        <v>3711</v>
      </c>
      <c r="F164" t="s">
        <v>182</v>
      </c>
      <c r="G164" s="7">
        <v>642.53626737901027</v>
      </c>
      <c r="H164" s="8">
        <v>28258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9.0812863519848901E-3</v>
      </c>
      <c r="P164" s="9">
        <v>0.4844645764031425</v>
      </c>
      <c r="Q164" s="9">
        <v>0</v>
      </c>
      <c r="R164" s="9">
        <v>0</v>
      </c>
      <c r="S164" s="9">
        <v>0.99091871364700335</v>
      </c>
      <c r="T164" s="9">
        <v>0.51553542359685756</v>
      </c>
      <c r="U164" s="16">
        <v>0</v>
      </c>
      <c r="V164" s="16">
        <v>0</v>
      </c>
      <c r="W164" s="16">
        <v>28258</v>
      </c>
      <c r="X164" s="1" t="s">
        <v>3345</v>
      </c>
      <c r="Y164" s="1" t="s">
        <v>3345</v>
      </c>
    </row>
    <row r="165" spans="1:25" x14ac:dyDescent="0.25">
      <c r="A165" t="str">
        <f t="shared" si="2"/>
        <v>Montgomery , Arkansas</v>
      </c>
      <c r="B165" t="s">
        <v>119</v>
      </c>
      <c r="C165" t="s">
        <v>118</v>
      </c>
      <c r="E165" t="s">
        <v>3655</v>
      </c>
      <c r="F165" t="s">
        <v>168</v>
      </c>
      <c r="G165" s="7">
        <v>800.28850205117988</v>
      </c>
      <c r="H165" s="8">
        <v>9487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0.99999996958582371</v>
      </c>
      <c r="T165" s="9">
        <v>1</v>
      </c>
      <c r="U165" s="16">
        <v>0</v>
      </c>
      <c r="V165" s="16">
        <v>0</v>
      </c>
      <c r="W165" s="16">
        <v>9487</v>
      </c>
      <c r="X165" s="1" t="s">
        <v>3345</v>
      </c>
      <c r="Y165" s="1" t="s">
        <v>3345</v>
      </c>
    </row>
    <row r="166" spans="1:25" x14ac:dyDescent="0.25">
      <c r="A166" t="str">
        <f t="shared" si="2"/>
        <v>Sharp , Arkansas</v>
      </c>
      <c r="B166" t="s">
        <v>119</v>
      </c>
      <c r="C166" t="s">
        <v>118</v>
      </c>
      <c r="E166" t="s">
        <v>3712</v>
      </c>
      <c r="F166" t="s">
        <v>188</v>
      </c>
      <c r="G166" s="7">
        <v>606.43609362478412</v>
      </c>
      <c r="H166" s="8">
        <v>17264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1.2026006645535331E-2</v>
      </c>
      <c r="R166" s="9">
        <v>0.19943234476367006</v>
      </c>
      <c r="S166" s="9">
        <v>0.98797399335225544</v>
      </c>
      <c r="T166" s="9">
        <v>0.80056765523632989</v>
      </c>
      <c r="U166" s="16">
        <v>0</v>
      </c>
      <c r="V166" s="16">
        <v>0</v>
      </c>
      <c r="W166" s="16">
        <v>17264</v>
      </c>
      <c r="X166" s="1" t="s">
        <v>3345</v>
      </c>
      <c r="Y166" s="1" t="s">
        <v>3345</v>
      </c>
    </row>
    <row r="167" spans="1:25" x14ac:dyDescent="0.25">
      <c r="A167" t="str">
        <f t="shared" si="2"/>
        <v>Greene , Arkansas</v>
      </c>
      <c r="B167" t="s">
        <v>119</v>
      </c>
      <c r="C167" t="s">
        <v>118</v>
      </c>
      <c r="E167" t="s">
        <v>3602</v>
      </c>
      <c r="F167" t="s">
        <v>146</v>
      </c>
      <c r="G167" s="7">
        <v>579.53758245996062</v>
      </c>
      <c r="H167" s="8">
        <v>42090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3.4301681111965028E-2</v>
      </c>
      <c r="P167" s="9">
        <v>0.58493703967688282</v>
      </c>
      <c r="Q167" s="9">
        <v>0</v>
      </c>
      <c r="R167" s="9">
        <v>0</v>
      </c>
      <c r="S167" s="9">
        <v>0.96569831888803492</v>
      </c>
      <c r="T167" s="9">
        <v>0.41506296032311712</v>
      </c>
      <c r="U167" s="16">
        <v>0</v>
      </c>
      <c r="V167" s="16">
        <v>0</v>
      </c>
      <c r="W167" s="16">
        <v>42090</v>
      </c>
      <c r="X167" s="1" t="s">
        <v>3345</v>
      </c>
      <c r="Y167" s="1" t="s">
        <v>3345</v>
      </c>
    </row>
    <row r="168" spans="1:25" x14ac:dyDescent="0.25">
      <c r="A168" t="str">
        <f t="shared" si="2"/>
        <v>Woodruff , Arkansas</v>
      </c>
      <c r="B168" t="s">
        <v>119</v>
      </c>
      <c r="C168" t="s">
        <v>118</v>
      </c>
      <c r="E168" t="s">
        <v>3713</v>
      </c>
      <c r="F168" t="s">
        <v>194</v>
      </c>
      <c r="G168" s="7">
        <v>593.99011129175756</v>
      </c>
      <c r="H168" s="8">
        <v>7260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0.99999999999823841</v>
      </c>
      <c r="T168" s="9">
        <v>1</v>
      </c>
      <c r="U168" s="16">
        <v>0</v>
      </c>
      <c r="V168" s="16">
        <v>0</v>
      </c>
      <c r="W168" s="16">
        <v>7260</v>
      </c>
      <c r="X168" s="1" t="s">
        <v>3345</v>
      </c>
      <c r="Y168" s="1" t="s">
        <v>3345</v>
      </c>
    </row>
    <row r="169" spans="1:25" x14ac:dyDescent="0.25">
      <c r="A169" t="str">
        <f t="shared" si="2"/>
        <v>White , Arkansas</v>
      </c>
      <c r="B169" t="s">
        <v>119</v>
      </c>
      <c r="C169" t="s">
        <v>118</v>
      </c>
      <c r="E169" t="s">
        <v>3714</v>
      </c>
      <c r="F169" t="s">
        <v>193</v>
      </c>
      <c r="G169" s="7">
        <v>1042.1458180060015</v>
      </c>
      <c r="H169" s="8">
        <v>77076</v>
      </c>
      <c r="I169" s="9">
        <v>0</v>
      </c>
      <c r="J169" s="9">
        <v>0</v>
      </c>
      <c r="K169" s="9">
        <v>0</v>
      </c>
      <c r="L169" s="9">
        <v>0</v>
      </c>
      <c r="M169" s="9">
        <v>4.2172837738780394E-3</v>
      </c>
      <c r="N169" s="9">
        <v>8.7108827650630549E-2</v>
      </c>
      <c r="O169" s="9">
        <v>2.4866144170885524E-2</v>
      </c>
      <c r="P169" s="9">
        <v>0.36971301053505629</v>
      </c>
      <c r="Q169" s="9">
        <v>0</v>
      </c>
      <c r="R169" s="9">
        <v>0</v>
      </c>
      <c r="S169" s="9">
        <v>0.97091657205523652</v>
      </c>
      <c r="T169" s="9">
        <v>0.54317816181431311</v>
      </c>
      <c r="U169" s="16">
        <v>0</v>
      </c>
      <c r="V169" s="16">
        <v>6714</v>
      </c>
      <c r="W169" s="16">
        <v>70362</v>
      </c>
      <c r="X169" s="1" t="s">
        <v>3345</v>
      </c>
      <c r="Y169" s="1" t="s">
        <v>3345</v>
      </c>
    </row>
    <row r="170" spans="1:25" x14ac:dyDescent="0.25">
      <c r="A170" t="str">
        <f t="shared" si="2"/>
        <v>Lee , Arkansas</v>
      </c>
      <c r="B170" t="s">
        <v>119</v>
      </c>
      <c r="C170" t="s">
        <v>118</v>
      </c>
      <c r="E170" t="s">
        <v>3604</v>
      </c>
      <c r="F170" t="s">
        <v>157</v>
      </c>
      <c r="G170" s="7">
        <v>619.5019761276393</v>
      </c>
      <c r="H170" s="8">
        <v>10424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3.4471762785258167E-3</v>
      </c>
      <c r="R170" s="9">
        <v>0.36492709132770529</v>
      </c>
      <c r="S170" s="9">
        <v>0.99655282372040854</v>
      </c>
      <c r="T170" s="9">
        <v>0.63507290867229471</v>
      </c>
      <c r="U170" s="16">
        <v>0</v>
      </c>
      <c r="V170" s="16">
        <v>0</v>
      </c>
      <c r="W170" s="16">
        <v>10424</v>
      </c>
      <c r="X170" s="1" t="s">
        <v>3345</v>
      </c>
      <c r="Y170" s="1" t="s">
        <v>3345</v>
      </c>
    </row>
    <row r="171" spans="1:25" x14ac:dyDescent="0.25">
      <c r="A171" t="str">
        <f t="shared" si="2"/>
        <v>Conway , Arkansas</v>
      </c>
      <c r="B171" t="s">
        <v>119</v>
      </c>
      <c r="C171" t="s">
        <v>118</v>
      </c>
      <c r="E171" t="s">
        <v>3715</v>
      </c>
      <c r="F171" t="s">
        <v>133</v>
      </c>
      <c r="G171" s="7">
        <v>566.66760755831217</v>
      </c>
      <c r="H171" s="8">
        <v>21273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1.0089425573303858E-2</v>
      </c>
      <c r="P171" s="9">
        <v>0.29483382691674892</v>
      </c>
      <c r="Q171" s="9">
        <v>0</v>
      </c>
      <c r="R171" s="9">
        <v>0</v>
      </c>
      <c r="S171" s="9">
        <v>0.98991057442617825</v>
      </c>
      <c r="T171" s="9">
        <v>0.70516617308325102</v>
      </c>
      <c r="U171" s="16">
        <v>0</v>
      </c>
      <c r="V171" s="16">
        <v>0</v>
      </c>
      <c r="W171" s="16">
        <v>21273</v>
      </c>
      <c r="X171" s="1" t="s">
        <v>3345</v>
      </c>
      <c r="Y171" s="1" t="s">
        <v>3345</v>
      </c>
    </row>
    <row r="172" spans="1:25" x14ac:dyDescent="0.25">
      <c r="A172" t="str">
        <f t="shared" si="2"/>
        <v>Howard , Arkansas</v>
      </c>
      <c r="B172" t="s">
        <v>119</v>
      </c>
      <c r="C172" t="s">
        <v>118</v>
      </c>
      <c r="E172" t="s">
        <v>3716</v>
      </c>
      <c r="F172" t="s">
        <v>149</v>
      </c>
      <c r="G172" s="7">
        <v>595.31395455413542</v>
      </c>
      <c r="H172" s="8">
        <v>13789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5.6684634758846488E-3</v>
      </c>
      <c r="P172" s="9">
        <v>0.32482413518021613</v>
      </c>
      <c r="Q172" s="9">
        <v>0</v>
      </c>
      <c r="R172" s="9">
        <v>0</v>
      </c>
      <c r="S172" s="9">
        <v>0.99433153652411532</v>
      </c>
      <c r="T172" s="9">
        <v>0.67517586481978387</v>
      </c>
      <c r="U172" s="16">
        <v>0</v>
      </c>
      <c r="V172" s="16">
        <v>0</v>
      </c>
      <c r="W172" s="16">
        <v>13789</v>
      </c>
      <c r="X172" s="1" t="s">
        <v>3345</v>
      </c>
      <c r="Y172" s="1" t="s">
        <v>3345</v>
      </c>
    </row>
    <row r="173" spans="1:25" x14ac:dyDescent="0.25">
      <c r="A173" t="str">
        <f t="shared" si="2"/>
        <v>Nevada , Arkansas</v>
      </c>
      <c r="B173" t="s">
        <v>119</v>
      </c>
      <c r="C173" t="s">
        <v>118</v>
      </c>
      <c r="E173" t="s">
        <v>3717</v>
      </c>
      <c r="F173" t="s">
        <v>169</v>
      </c>
      <c r="G173" s="7">
        <v>620.63891258818376</v>
      </c>
      <c r="H173" s="8">
        <v>8997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3.0141376543310798E-3</v>
      </c>
      <c r="R173" s="9">
        <v>0.30821384906079802</v>
      </c>
      <c r="S173" s="9">
        <v>0.99698586234262065</v>
      </c>
      <c r="T173" s="9">
        <v>0.69178615093920193</v>
      </c>
      <c r="U173" s="16">
        <v>0</v>
      </c>
      <c r="V173" s="16">
        <v>0</v>
      </c>
      <c r="W173" s="16">
        <v>8997</v>
      </c>
      <c r="X173" s="1" t="s">
        <v>3345</v>
      </c>
      <c r="Y173" s="1" t="s">
        <v>3345</v>
      </c>
    </row>
    <row r="174" spans="1:25" x14ac:dyDescent="0.25">
      <c r="A174" t="str">
        <f t="shared" si="2"/>
        <v>Pulaski , Arkansas</v>
      </c>
      <c r="B174" t="s">
        <v>119</v>
      </c>
      <c r="C174" t="s">
        <v>118</v>
      </c>
      <c r="E174" t="s">
        <v>3718</v>
      </c>
      <c r="F174" t="s">
        <v>180</v>
      </c>
      <c r="G174" s="7">
        <v>807.65565602434151</v>
      </c>
      <c r="H174" s="8">
        <v>382748</v>
      </c>
      <c r="I174" s="9">
        <v>0.1532621635901717</v>
      </c>
      <c r="J174" s="9">
        <v>0.65323398162759827</v>
      </c>
      <c r="K174" s="9">
        <v>7.1421049043684806E-2</v>
      </c>
      <c r="L174" s="9">
        <v>0.22399855779781996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0.77531678736614351</v>
      </c>
      <c r="T174" s="9">
        <v>0.12276746057458171</v>
      </c>
      <c r="U174" s="16">
        <v>250024</v>
      </c>
      <c r="V174" s="16">
        <v>85735</v>
      </c>
      <c r="W174" s="16">
        <v>46989</v>
      </c>
      <c r="X174" s="1" t="s">
        <v>3345</v>
      </c>
      <c r="Y174" s="1" t="s">
        <v>3346</v>
      </c>
    </row>
    <row r="175" spans="1:25" x14ac:dyDescent="0.25">
      <c r="A175" t="str">
        <f t="shared" si="2"/>
        <v>Grant , Arkansas</v>
      </c>
      <c r="B175" t="s">
        <v>119</v>
      </c>
      <c r="C175" t="s">
        <v>118</v>
      </c>
      <c r="E175" t="s">
        <v>3719</v>
      </c>
      <c r="F175" t="s">
        <v>145</v>
      </c>
      <c r="G175" s="7">
        <v>632.93006306467498</v>
      </c>
      <c r="H175" s="8">
        <v>17853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5.4589490210789487E-3</v>
      </c>
      <c r="P175" s="9">
        <v>0.24970593177617206</v>
      </c>
      <c r="Q175" s="9">
        <v>0</v>
      </c>
      <c r="R175" s="9">
        <v>0</v>
      </c>
      <c r="S175" s="9">
        <v>0.99454105097622902</v>
      </c>
      <c r="T175" s="9">
        <v>0.75029406822382794</v>
      </c>
      <c r="U175" s="16">
        <v>0</v>
      </c>
      <c r="V175" s="16">
        <v>0</v>
      </c>
      <c r="W175" s="16">
        <v>17853</v>
      </c>
      <c r="X175" s="1" t="s">
        <v>3345</v>
      </c>
      <c r="Y175" s="1" t="s">
        <v>3345</v>
      </c>
    </row>
    <row r="176" spans="1:25" x14ac:dyDescent="0.25">
      <c r="A176" t="str">
        <f t="shared" si="2"/>
        <v>Benton , Arkansas</v>
      </c>
      <c r="B176" t="s">
        <v>119</v>
      </c>
      <c r="C176" t="s">
        <v>118</v>
      </c>
      <c r="E176" t="s">
        <v>3720</v>
      </c>
      <c r="F176" t="s">
        <v>122</v>
      </c>
      <c r="G176" s="7">
        <v>883.91415841106152</v>
      </c>
      <c r="H176" s="8">
        <v>221339</v>
      </c>
      <c r="I176" s="9">
        <v>6.4908369101835603E-2</v>
      </c>
      <c r="J176" s="9">
        <v>0.42405089026335169</v>
      </c>
      <c r="K176" s="9">
        <v>6.5474093698772176E-2</v>
      </c>
      <c r="L176" s="9">
        <v>0.23984928096720415</v>
      </c>
      <c r="M176" s="9">
        <v>0</v>
      </c>
      <c r="N176" s="9">
        <v>0</v>
      </c>
      <c r="O176" s="9">
        <v>1.5044656590976943E-2</v>
      </c>
      <c r="P176" s="9">
        <v>8.4237301153434321E-2</v>
      </c>
      <c r="Q176" s="9">
        <v>0</v>
      </c>
      <c r="R176" s="9">
        <v>0</v>
      </c>
      <c r="S176" s="9">
        <v>0.8545728806084153</v>
      </c>
      <c r="T176" s="9">
        <v>0.25186252761600986</v>
      </c>
      <c r="U176" s="16">
        <v>93859</v>
      </c>
      <c r="V176" s="16">
        <v>53088</v>
      </c>
      <c r="W176" s="16">
        <v>74392</v>
      </c>
      <c r="X176" s="1" t="s">
        <v>3345</v>
      </c>
      <c r="Y176" s="1" t="s">
        <v>3346</v>
      </c>
    </row>
    <row r="177" spans="1:25" x14ac:dyDescent="0.25">
      <c r="A177" t="str">
        <f t="shared" si="2"/>
        <v>Madison , Arkansas</v>
      </c>
      <c r="B177" t="s">
        <v>119</v>
      </c>
      <c r="C177" t="s">
        <v>118</v>
      </c>
      <c r="E177" t="s">
        <v>3642</v>
      </c>
      <c r="F177" t="s">
        <v>162</v>
      </c>
      <c r="G177" s="7">
        <v>837.07957080541541</v>
      </c>
      <c r="H177" s="8">
        <v>15717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1</v>
      </c>
      <c r="U177" s="16">
        <v>0</v>
      </c>
      <c r="V177" s="16">
        <v>0</v>
      </c>
      <c r="W177" s="16">
        <v>15717</v>
      </c>
      <c r="X177" s="1" t="s">
        <v>3345</v>
      </c>
      <c r="Y177" s="1" t="s">
        <v>3345</v>
      </c>
    </row>
    <row r="178" spans="1:25" x14ac:dyDescent="0.25">
      <c r="A178" t="str">
        <f t="shared" si="2"/>
        <v>Dallas , Arkansas</v>
      </c>
      <c r="B178" t="s">
        <v>119</v>
      </c>
      <c r="C178" t="s">
        <v>118</v>
      </c>
      <c r="E178" t="s">
        <v>3631</v>
      </c>
      <c r="F178" t="s">
        <v>138</v>
      </c>
      <c r="G178" s="7">
        <v>668.10600511247969</v>
      </c>
      <c r="H178" s="8">
        <v>8116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6.2444272416012107E-3</v>
      </c>
      <c r="P178" s="9">
        <v>0.47363233119763432</v>
      </c>
      <c r="Q178" s="9">
        <v>0</v>
      </c>
      <c r="R178" s="9">
        <v>0</v>
      </c>
      <c r="S178" s="9">
        <v>0.99375557275839888</v>
      </c>
      <c r="T178" s="9">
        <v>0.52636766880236574</v>
      </c>
      <c r="U178" s="16">
        <v>0</v>
      </c>
      <c r="V178" s="16">
        <v>0</v>
      </c>
      <c r="W178" s="16">
        <v>8116</v>
      </c>
      <c r="X178" s="1" t="s">
        <v>3345</v>
      </c>
      <c r="Y178" s="1" t="s">
        <v>3345</v>
      </c>
    </row>
    <row r="179" spans="1:25" x14ac:dyDescent="0.25">
      <c r="A179" t="str">
        <f t="shared" si="2"/>
        <v>Cleveland , Arkansas</v>
      </c>
      <c r="B179" t="s">
        <v>119</v>
      </c>
      <c r="C179" t="s">
        <v>118</v>
      </c>
      <c r="E179" t="s">
        <v>3721</v>
      </c>
      <c r="F179" t="s">
        <v>131</v>
      </c>
      <c r="G179" s="7">
        <v>598.74906938827257</v>
      </c>
      <c r="H179" s="8">
        <v>8689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0.99999999999998068</v>
      </c>
      <c r="T179" s="9">
        <v>1</v>
      </c>
      <c r="U179" s="16">
        <v>0</v>
      </c>
      <c r="V179" s="16">
        <v>0</v>
      </c>
      <c r="W179" s="16">
        <v>8689</v>
      </c>
      <c r="X179" s="1" t="s">
        <v>3345</v>
      </c>
      <c r="Y179" s="1" t="s">
        <v>3345</v>
      </c>
    </row>
    <row r="180" spans="1:25" x14ac:dyDescent="0.25">
      <c r="A180" t="str">
        <f t="shared" si="2"/>
        <v>Crittenden , Arkansas</v>
      </c>
      <c r="B180" t="s">
        <v>119</v>
      </c>
      <c r="C180" t="s">
        <v>118</v>
      </c>
      <c r="E180" t="s">
        <v>3722</v>
      </c>
      <c r="F180" t="s">
        <v>136</v>
      </c>
      <c r="G180" s="7">
        <v>636.3688628696782</v>
      </c>
      <c r="H180" s="8">
        <v>50902</v>
      </c>
      <c r="I180" s="9">
        <v>0</v>
      </c>
      <c r="J180" s="9">
        <v>0</v>
      </c>
      <c r="K180" s="9">
        <v>3.6058687071152E-2</v>
      </c>
      <c r="L180" s="9">
        <v>0.79112804997838981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0.96394131292577689</v>
      </c>
      <c r="T180" s="9">
        <v>0.20887195002161016</v>
      </c>
      <c r="U180" s="16">
        <v>0</v>
      </c>
      <c r="V180" s="16">
        <v>40270</v>
      </c>
      <c r="W180" s="16">
        <v>10632</v>
      </c>
      <c r="X180" s="1" t="s">
        <v>3345</v>
      </c>
      <c r="Y180" s="1" t="s">
        <v>3347</v>
      </c>
    </row>
    <row r="181" spans="1:25" x14ac:dyDescent="0.25">
      <c r="A181" t="str">
        <f t="shared" si="2"/>
        <v>Lafayette , Arkansas</v>
      </c>
      <c r="B181" t="s">
        <v>119</v>
      </c>
      <c r="C181" t="s">
        <v>118</v>
      </c>
      <c r="E181" t="s">
        <v>3723</v>
      </c>
      <c r="F181" t="s">
        <v>155</v>
      </c>
      <c r="G181" s="7">
        <v>545.07884162249093</v>
      </c>
      <c r="H181" s="8">
        <v>7645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0.99999999999975209</v>
      </c>
      <c r="T181" s="9">
        <v>1</v>
      </c>
      <c r="U181" s="16">
        <v>0</v>
      </c>
      <c r="V181" s="16">
        <v>0</v>
      </c>
      <c r="W181" s="16">
        <v>7645</v>
      </c>
      <c r="X181" s="1" t="s">
        <v>3345</v>
      </c>
      <c r="Y181" s="1" t="s">
        <v>3345</v>
      </c>
    </row>
    <row r="182" spans="1:25" x14ac:dyDescent="0.25">
      <c r="A182" t="str">
        <f t="shared" si="2"/>
        <v>Saline , Arkansas</v>
      </c>
      <c r="B182" t="s">
        <v>119</v>
      </c>
      <c r="C182" t="s">
        <v>118</v>
      </c>
      <c r="E182" t="s">
        <v>3724</v>
      </c>
      <c r="F182" t="s">
        <v>183</v>
      </c>
      <c r="G182" s="7">
        <v>730.48918588002005</v>
      </c>
      <c r="H182" s="8">
        <v>107118</v>
      </c>
      <c r="I182" s="9">
        <v>4.7625960632096977E-9</v>
      </c>
      <c r="J182" s="9">
        <v>0</v>
      </c>
      <c r="K182" s="9">
        <v>7.4365359313429524E-2</v>
      </c>
      <c r="L182" s="9">
        <v>0.60395078324838025</v>
      </c>
      <c r="M182" s="9">
        <v>8.897197084702102E-3</v>
      </c>
      <c r="N182" s="9">
        <v>3.4158591459885361E-2</v>
      </c>
      <c r="O182" s="9">
        <v>0</v>
      </c>
      <c r="P182" s="9">
        <v>0</v>
      </c>
      <c r="Q182" s="9">
        <v>0</v>
      </c>
      <c r="R182" s="9">
        <v>0</v>
      </c>
      <c r="S182" s="9">
        <v>0.91673743867843804</v>
      </c>
      <c r="T182" s="9">
        <v>0.36189062529173432</v>
      </c>
      <c r="U182" s="16">
        <v>0</v>
      </c>
      <c r="V182" s="16">
        <v>68353</v>
      </c>
      <c r="W182" s="16">
        <v>38765</v>
      </c>
      <c r="X182" s="1" t="s">
        <v>3345</v>
      </c>
      <c r="Y182" s="1" t="s">
        <v>3347</v>
      </c>
    </row>
    <row r="183" spans="1:25" x14ac:dyDescent="0.25">
      <c r="A183" t="str">
        <f t="shared" si="2"/>
        <v>Chicot , Arkansas</v>
      </c>
      <c r="B183" t="s">
        <v>119</v>
      </c>
      <c r="C183" t="s">
        <v>118</v>
      </c>
      <c r="E183" t="s">
        <v>3725</v>
      </c>
      <c r="F183" t="s">
        <v>127</v>
      </c>
      <c r="G183" s="7">
        <v>690.79037356316246</v>
      </c>
      <c r="H183" s="8">
        <v>11800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5.6475455986787805E-3</v>
      </c>
      <c r="R183" s="9">
        <v>0.45720338983050846</v>
      </c>
      <c r="S183" s="9">
        <v>0.99435245440132125</v>
      </c>
      <c r="T183" s="9">
        <v>0.54279661016949154</v>
      </c>
      <c r="U183" s="16">
        <v>0</v>
      </c>
      <c r="V183" s="16">
        <v>0</v>
      </c>
      <c r="W183" s="16">
        <v>11800</v>
      </c>
      <c r="X183" s="1" t="s">
        <v>3345</v>
      </c>
      <c r="Y183" s="1" t="s">
        <v>3345</v>
      </c>
    </row>
    <row r="184" spans="1:25" x14ac:dyDescent="0.25">
      <c r="A184" t="str">
        <f t="shared" si="2"/>
        <v>Pope , Arkansas</v>
      </c>
      <c r="B184" t="s">
        <v>119</v>
      </c>
      <c r="C184" t="s">
        <v>118</v>
      </c>
      <c r="E184" t="s">
        <v>3726</v>
      </c>
      <c r="F184" t="s">
        <v>178</v>
      </c>
      <c r="G184" s="7">
        <v>830.77497044958932</v>
      </c>
      <c r="H184" s="8">
        <v>61754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2.6182809405522832E-2</v>
      </c>
      <c r="R184" s="9">
        <v>0.45480454707387374</v>
      </c>
      <c r="S184" s="9">
        <v>0.97381719058838523</v>
      </c>
      <c r="T184" s="9">
        <v>0.54519545292612626</v>
      </c>
      <c r="U184" s="16">
        <v>0</v>
      </c>
      <c r="V184" s="16">
        <v>0</v>
      </c>
      <c r="W184" s="16">
        <v>61754</v>
      </c>
      <c r="X184" s="1" t="s">
        <v>3345</v>
      </c>
      <c r="Y184" s="1" t="s">
        <v>3345</v>
      </c>
    </row>
    <row r="185" spans="1:25" x14ac:dyDescent="0.25">
      <c r="A185" t="str">
        <f t="shared" si="2"/>
        <v>Marion , Arkansas</v>
      </c>
      <c r="B185" t="s">
        <v>119</v>
      </c>
      <c r="C185" t="s">
        <v>118</v>
      </c>
      <c r="E185" t="s">
        <v>3615</v>
      </c>
      <c r="F185" t="s">
        <v>163</v>
      </c>
      <c r="G185" s="7">
        <v>640.30999553321203</v>
      </c>
      <c r="H185" s="8">
        <v>16653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1</v>
      </c>
      <c r="U185" s="16">
        <v>0</v>
      </c>
      <c r="V185" s="16">
        <v>0</v>
      </c>
      <c r="W185" s="16">
        <v>16653</v>
      </c>
      <c r="X185" s="1" t="s">
        <v>3345</v>
      </c>
      <c r="Y185" s="1" t="s">
        <v>3345</v>
      </c>
    </row>
    <row r="186" spans="1:25" x14ac:dyDescent="0.25">
      <c r="A186" t="str">
        <f t="shared" si="2"/>
        <v>Prairie , Arkansas</v>
      </c>
      <c r="B186" t="s">
        <v>119</v>
      </c>
      <c r="C186" t="s">
        <v>118</v>
      </c>
      <c r="E186" t="s">
        <v>3727</v>
      </c>
      <c r="F186" t="s">
        <v>179</v>
      </c>
      <c r="G186" s="7">
        <v>675.61215796603017</v>
      </c>
      <c r="H186" s="8">
        <v>8715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</v>
      </c>
      <c r="T186" s="9">
        <v>1</v>
      </c>
      <c r="U186" s="16">
        <v>0</v>
      </c>
      <c r="V186" s="16">
        <v>0</v>
      </c>
      <c r="W186" s="16">
        <v>8715</v>
      </c>
      <c r="X186" s="1" t="s">
        <v>3345</v>
      </c>
      <c r="Y186" s="1" t="s">
        <v>3345</v>
      </c>
    </row>
    <row r="187" spans="1:25" x14ac:dyDescent="0.25">
      <c r="A187" t="str">
        <f t="shared" si="2"/>
        <v>Bradley , Arkansas</v>
      </c>
      <c r="B187" t="s">
        <v>119</v>
      </c>
      <c r="C187" t="s">
        <v>118</v>
      </c>
      <c r="E187" t="s">
        <v>3728</v>
      </c>
      <c r="F187" t="s">
        <v>124</v>
      </c>
      <c r="G187" s="7">
        <v>652.91708867794193</v>
      </c>
      <c r="H187" s="8">
        <v>11508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9.4826497140818727E-3</v>
      </c>
      <c r="R187" s="9">
        <v>0.50408411539798403</v>
      </c>
      <c r="S187" s="9">
        <v>0.99051735028591814</v>
      </c>
      <c r="T187" s="9">
        <v>0.49591588460201597</v>
      </c>
      <c r="U187" s="16">
        <v>0</v>
      </c>
      <c r="V187" s="16">
        <v>0</v>
      </c>
      <c r="W187" s="16">
        <v>11508</v>
      </c>
      <c r="X187" s="1" t="s">
        <v>3345</v>
      </c>
      <c r="Y187" s="1" t="s">
        <v>3345</v>
      </c>
    </row>
    <row r="188" spans="1:25" x14ac:dyDescent="0.25">
      <c r="A188" t="str">
        <f t="shared" si="2"/>
        <v>Drew , Arkansas</v>
      </c>
      <c r="B188" t="s">
        <v>119</v>
      </c>
      <c r="C188" t="s">
        <v>118</v>
      </c>
      <c r="E188" t="s">
        <v>3729</v>
      </c>
      <c r="F188" t="s">
        <v>140</v>
      </c>
      <c r="G188" s="7">
        <v>835.65953975485002</v>
      </c>
      <c r="H188" s="8">
        <v>18509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1.168018685307161E-2</v>
      </c>
      <c r="R188" s="9">
        <v>0.51391215084553465</v>
      </c>
      <c r="S188" s="9">
        <v>0.98831981314692841</v>
      </c>
      <c r="T188" s="9">
        <v>0.4860878491544654</v>
      </c>
      <c r="U188" s="16">
        <v>0</v>
      </c>
      <c r="V188" s="16">
        <v>0</v>
      </c>
      <c r="W188" s="16">
        <v>18509</v>
      </c>
      <c r="X188" s="1" t="s">
        <v>3345</v>
      </c>
      <c r="Y188" s="1" t="s">
        <v>3345</v>
      </c>
    </row>
    <row r="189" spans="1:25" x14ac:dyDescent="0.25">
      <c r="A189" t="str">
        <f t="shared" si="2"/>
        <v>Pike , Arkansas</v>
      </c>
      <c r="B189" t="s">
        <v>119</v>
      </c>
      <c r="C189" t="s">
        <v>118</v>
      </c>
      <c r="E189" t="s">
        <v>3618</v>
      </c>
      <c r="F189" t="s">
        <v>175</v>
      </c>
      <c r="G189" s="7">
        <v>614.12995264571407</v>
      </c>
      <c r="H189" s="8">
        <v>11291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1</v>
      </c>
      <c r="T189" s="9">
        <v>1</v>
      </c>
      <c r="U189" s="16">
        <v>0</v>
      </c>
      <c r="V189" s="16">
        <v>0</v>
      </c>
      <c r="W189" s="16">
        <v>11291</v>
      </c>
      <c r="X189" s="1" t="s">
        <v>3345</v>
      </c>
      <c r="Y189" s="1" t="s">
        <v>3345</v>
      </c>
    </row>
    <row r="190" spans="1:25" x14ac:dyDescent="0.25">
      <c r="A190" t="str">
        <f t="shared" si="2"/>
        <v>Union , Arkansas</v>
      </c>
      <c r="B190" t="s">
        <v>119</v>
      </c>
      <c r="C190" t="s">
        <v>118</v>
      </c>
      <c r="E190" t="s">
        <v>3730</v>
      </c>
      <c r="F190" t="s">
        <v>190</v>
      </c>
      <c r="G190" s="7">
        <v>1055.2005113616151</v>
      </c>
      <c r="H190" s="8">
        <v>41639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1.4369793675913499E-2</v>
      </c>
      <c r="R190" s="9">
        <v>0.45495809217320299</v>
      </c>
      <c r="S190" s="9">
        <v>0.98563020632303455</v>
      </c>
      <c r="T190" s="9">
        <v>0.54504190782679696</v>
      </c>
      <c r="U190" s="16">
        <v>0</v>
      </c>
      <c r="V190" s="16">
        <v>0</v>
      </c>
      <c r="W190" s="16">
        <v>41639</v>
      </c>
      <c r="X190" s="1" t="s">
        <v>3345</v>
      </c>
      <c r="Y190" s="1" t="s">
        <v>3345</v>
      </c>
    </row>
    <row r="191" spans="1:25" x14ac:dyDescent="0.25">
      <c r="A191" t="str">
        <f t="shared" si="2"/>
        <v>Sebastian , Arkansas</v>
      </c>
      <c r="B191" t="s">
        <v>119</v>
      </c>
      <c r="C191" t="s">
        <v>118</v>
      </c>
      <c r="E191" t="s">
        <v>3731</v>
      </c>
      <c r="F191" t="s">
        <v>186</v>
      </c>
      <c r="G191" s="7">
        <v>547.22087202089256</v>
      </c>
      <c r="H191" s="8">
        <v>125744</v>
      </c>
      <c r="I191" s="9">
        <v>8.0825444703978983E-2</v>
      </c>
      <c r="J191" s="9">
        <v>0.6810742460872885</v>
      </c>
      <c r="K191" s="9">
        <v>1.0192639604339143E-2</v>
      </c>
      <c r="L191" s="9">
        <v>4.2260465708105356E-2</v>
      </c>
      <c r="M191" s="9">
        <v>1.1836133416210282E-2</v>
      </c>
      <c r="N191" s="9">
        <v>6.8544025957500948E-2</v>
      </c>
      <c r="O191" s="9">
        <v>0</v>
      </c>
      <c r="P191" s="9">
        <v>0</v>
      </c>
      <c r="Q191" s="9">
        <v>0</v>
      </c>
      <c r="R191" s="9">
        <v>0</v>
      </c>
      <c r="S191" s="9">
        <v>0.89714578222284291</v>
      </c>
      <c r="T191" s="9">
        <v>0.20812126224710523</v>
      </c>
      <c r="U191" s="16">
        <v>85641</v>
      </c>
      <c r="V191" s="16">
        <v>13933</v>
      </c>
      <c r="W191" s="16">
        <v>26170</v>
      </c>
      <c r="X191" s="1" t="s">
        <v>3345</v>
      </c>
      <c r="Y191" s="1" t="s">
        <v>3346</v>
      </c>
    </row>
    <row r="192" spans="1:25" x14ac:dyDescent="0.25">
      <c r="A192" t="str">
        <f t="shared" si="2"/>
        <v>Lawrence , Arkansas</v>
      </c>
      <c r="B192" t="s">
        <v>119</v>
      </c>
      <c r="C192" t="s">
        <v>118</v>
      </c>
      <c r="E192" t="s">
        <v>3645</v>
      </c>
      <c r="F192" t="s">
        <v>156</v>
      </c>
      <c r="G192" s="7">
        <v>592.34514669729822</v>
      </c>
      <c r="H192" s="8">
        <v>17415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6.2542281022434287E-3</v>
      </c>
      <c r="P192" s="9">
        <v>0.36439850703416593</v>
      </c>
      <c r="Q192" s="9">
        <v>0</v>
      </c>
      <c r="R192" s="9">
        <v>0</v>
      </c>
      <c r="S192" s="9">
        <v>0.99374577189632729</v>
      </c>
      <c r="T192" s="9">
        <v>0.63560149296583401</v>
      </c>
      <c r="U192" s="16">
        <v>0</v>
      </c>
      <c r="V192" s="16">
        <v>0</v>
      </c>
      <c r="W192" s="16">
        <v>17415</v>
      </c>
      <c r="X192" s="1" t="s">
        <v>3345</v>
      </c>
      <c r="Y192" s="1" t="s">
        <v>3345</v>
      </c>
    </row>
    <row r="193" spans="1:25" x14ac:dyDescent="0.25">
      <c r="A193" t="str">
        <f t="shared" si="2"/>
        <v>Poinsett , Arkansas</v>
      </c>
      <c r="B193" t="s">
        <v>119</v>
      </c>
      <c r="C193" t="s">
        <v>118</v>
      </c>
      <c r="E193" t="s">
        <v>3732</v>
      </c>
      <c r="F193" t="s">
        <v>176</v>
      </c>
      <c r="G193" s="7">
        <v>763.58239765782923</v>
      </c>
      <c r="H193" s="8">
        <v>24583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5.1049583783124393E-3</v>
      </c>
      <c r="P193" s="9">
        <v>0.28861408290281904</v>
      </c>
      <c r="Q193" s="9">
        <v>0</v>
      </c>
      <c r="R193" s="9">
        <v>0</v>
      </c>
      <c r="S193" s="9">
        <v>0.99489504162168763</v>
      </c>
      <c r="T193" s="9">
        <v>0.71138591709718102</v>
      </c>
      <c r="U193" s="16">
        <v>0</v>
      </c>
      <c r="V193" s="16">
        <v>0</v>
      </c>
      <c r="W193" s="16">
        <v>24583</v>
      </c>
      <c r="X193" s="1" t="s">
        <v>3345</v>
      </c>
      <c r="Y193" s="1" t="s">
        <v>3345</v>
      </c>
    </row>
    <row r="194" spans="1:25" x14ac:dyDescent="0.25">
      <c r="A194" t="str">
        <f t="shared" si="2"/>
        <v>Hempstead , Arkansas</v>
      </c>
      <c r="B194" t="s">
        <v>119</v>
      </c>
      <c r="C194" t="s">
        <v>118</v>
      </c>
      <c r="E194" t="s">
        <v>3733</v>
      </c>
      <c r="F194" t="s">
        <v>147</v>
      </c>
      <c r="G194" s="7">
        <v>741.17730278468434</v>
      </c>
      <c r="H194" s="8">
        <v>22609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1.0039565421474859E-2</v>
      </c>
      <c r="P194" s="9">
        <v>0.4423017382458313</v>
      </c>
      <c r="Q194" s="9">
        <v>0</v>
      </c>
      <c r="R194" s="9">
        <v>0</v>
      </c>
      <c r="S194" s="9">
        <v>0.98996043133008094</v>
      </c>
      <c r="T194" s="9">
        <v>0.5576982617541687</v>
      </c>
      <c r="U194" s="16">
        <v>0</v>
      </c>
      <c r="V194" s="16">
        <v>0</v>
      </c>
      <c r="W194" s="16">
        <v>22609</v>
      </c>
      <c r="X194" s="1" t="s">
        <v>3345</v>
      </c>
      <c r="Y194" s="1" t="s">
        <v>3345</v>
      </c>
    </row>
    <row r="195" spans="1:25" x14ac:dyDescent="0.25">
      <c r="A195" t="str">
        <f t="shared" si="2"/>
        <v>Sierra , California</v>
      </c>
      <c r="B195" t="s">
        <v>198</v>
      </c>
      <c r="C195" t="s">
        <v>197</v>
      </c>
      <c r="E195" t="s">
        <v>3734</v>
      </c>
      <c r="F195" t="s">
        <v>243</v>
      </c>
      <c r="G195" s="7">
        <v>962.16422937919549</v>
      </c>
      <c r="H195" s="8">
        <v>3240</v>
      </c>
      <c r="I195" s="9">
        <v>0</v>
      </c>
      <c r="J195" s="9">
        <v>0</v>
      </c>
      <c r="K195" s="9">
        <v>7.3827790770746483E-6</v>
      </c>
      <c r="L195" s="9">
        <v>2.7777777777777779E-3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0.99999261722092281</v>
      </c>
      <c r="T195" s="9">
        <v>0.99722222222222223</v>
      </c>
      <c r="U195" s="16">
        <v>0</v>
      </c>
      <c r="V195" s="16">
        <v>9</v>
      </c>
      <c r="W195" s="16">
        <v>3231</v>
      </c>
      <c r="X195" s="1" t="s">
        <v>3345</v>
      </c>
      <c r="Y195" s="1" t="s">
        <v>3345</v>
      </c>
    </row>
    <row r="196" spans="1:25" x14ac:dyDescent="0.25">
      <c r="A196" t="str">
        <f t="shared" si="2"/>
        <v>Sacramento , California</v>
      </c>
      <c r="B196" t="s">
        <v>198</v>
      </c>
      <c r="C196" t="s">
        <v>197</v>
      </c>
      <c r="E196" t="s">
        <v>3735</v>
      </c>
      <c r="F196" t="s">
        <v>231</v>
      </c>
      <c r="G196" s="7">
        <v>994.31253166011493</v>
      </c>
      <c r="H196" s="8">
        <v>1418788</v>
      </c>
      <c r="I196" s="9">
        <v>0.15678324382098441</v>
      </c>
      <c r="J196" s="9">
        <v>0.48947975314141368</v>
      </c>
      <c r="K196" s="9">
        <v>0.16611453312111985</v>
      </c>
      <c r="L196" s="9">
        <v>0.4685513269071912</v>
      </c>
      <c r="M196" s="9">
        <v>1.2144780315967232E-2</v>
      </c>
      <c r="N196" s="9">
        <v>2.1347798261614842E-2</v>
      </c>
      <c r="O196" s="9">
        <v>0</v>
      </c>
      <c r="P196" s="9">
        <v>0</v>
      </c>
      <c r="Q196" s="9">
        <v>0</v>
      </c>
      <c r="R196" s="9">
        <v>0</v>
      </c>
      <c r="S196" s="9">
        <v>0.66495744274192858</v>
      </c>
      <c r="T196" s="9">
        <v>2.0621121689780291E-2</v>
      </c>
      <c r="U196" s="16">
        <v>694468</v>
      </c>
      <c r="V196" s="16">
        <v>695063</v>
      </c>
      <c r="W196" s="16">
        <v>29257</v>
      </c>
      <c r="X196" s="1" t="s">
        <v>3345</v>
      </c>
      <c r="Y196" s="1" t="s">
        <v>3347</v>
      </c>
    </row>
    <row r="197" spans="1:25" x14ac:dyDescent="0.25">
      <c r="A197" t="str">
        <f t="shared" ref="A197:A260" si="3">E197&amp;", "&amp;B197</f>
        <v>Santa Barbara , California</v>
      </c>
      <c r="B197" t="s">
        <v>198</v>
      </c>
      <c r="C197" t="s">
        <v>197</v>
      </c>
      <c r="E197" t="s">
        <v>3736</v>
      </c>
      <c r="F197" t="s">
        <v>239</v>
      </c>
      <c r="G197" s="7">
        <v>3789.1353942288133</v>
      </c>
      <c r="H197" s="8">
        <v>423931</v>
      </c>
      <c r="I197" s="9">
        <v>9.6851345130476649E-3</v>
      </c>
      <c r="J197" s="9">
        <v>0.44279139765669412</v>
      </c>
      <c r="K197" s="9">
        <v>1.5611319395402544E-2</v>
      </c>
      <c r="L197" s="9">
        <v>0.44809178852218873</v>
      </c>
      <c r="M197" s="9">
        <v>7.5433949975794729E-4</v>
      </c>
      <c r="N197" s="9">
        <v>2.3888321448537617E-2</v>
      </c>
      <c r="O197" s="9">
        <v>2.0134806456388659E-3</v>
      </c>
      <c r="P197" s="9">
        <v>3.5057591919439718E-2</v>
      </c>
      <c r="Q197" s="9">
        <v>0</v>
      </c>
      <c r="R197" s="9">
        <v>0</v>
      </c>
      <c r="S197" s="9">
        <v>0.69778531067900973</v>
      </c>
      <c r="T197" s="9">
        <v>5.017090045313978E-2</v>
      </c>
      <c r="U197" s="16">
        <v>187713</v>
      </c>
      <c r="V197" s="16">
        <v>200087</v>
      </c>
      <c r="W197" s="16">
        <v>36131</v>
      </c>
      <c r="X197" s="1" t="s">
        <v>3345</v>
      </c>
      <c r="Y197" s="1" t="s">
        <v>3347</v>
      </c>
    </row>
    <row r="198" spans="1:25" x14ac:dyDescent="0.25">
      <c r="A198" t="str">
        <f t="shared" si="3"/>
        <v>Calaveras , California</v>
      </c>
      <c r="B198" t="s">
        <v>198</v>
      </c>
      <c r="C198" t="s">
        <v>197</v>
      </c>
      <c r="E198" t="s">
        <v>3737</v>
      </c>
      <c r="F198" t="s">
        <v>202</v>
      </c>
      <c r="G198" s="7">
        <v>1036.926375326583</v>
      </c>
      <c r="H198" s="8">
        <v>45578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1.0001547099623543E-2</v>
      </c>
      <c r="P198" s="9">
        <v>0.24590811356356138</v>
      </c>
      <c r="Q198" s="9">
        <v>0</v>
      </c>
      <c r="R198" s="9">
        <v>0</v>
      </c>
      <c r="S198" s="9">
        <v>0.98999845289991328</v>
      </c>
      <c r="T198" s="9">
        <v>0.75409188643643865</v>
      </c>
      <c r="U198" s="16">
        <v>0</v>
      </c>
      <c r="V198" s="16">
        <v>0</v>
      </c>
      <c r="W198" s="16">
        <v>45578</v>
      </c>
      <c r="X198" s="1" t="s">
        <v>3345</v>
      </c>
      <c r="Y198" s="1" t="s">
        <v>3345</v>
      </c>
    </row>
    <row r="199" spans="1:25" x14ac:dyDescent="0.25">
      <c r="A199" t="str">
        <f t="shared" si="3"/>
        <v>Ventura , California</v>
      </c>
      <c r="B199" t="s">
        <v>198</v>
      </c>
      <c r="C199" t="s">
        <v>197</v>
      </c>
      <c r="E199" t="s">
        <v>3738</v>
      </c>
      <c r="F199" t="s">
        <v>253</v>
      </c>
      <c r="G199" s="7">
        <v>2208.2470190834074</v>
      </c>
      <c r="H199" s="8">
        <v>823318</v>
      </c>
      <c r="I199" s="9">
        <v>5.0976685860486974E-2</v>
      </c>
      <c r="J199" s="9">
        <v>0.6021682994905978</v>
      </c>
      <c r="K199" s="9">
        <v>4.724159567606908E-2</v>
      </c>
      <c r="L199" s="9">
        <v>0.31210297843603563</v>
      </c>
      <c r="M199" s="9">
        <v>3.2196126229904914E-3</v>
      </c>
      <c r="N199" s="9">
        <v>5.4441904586077311E-2</v>
      </c>
      <c r="O199" s="9">
        <v>0</v>
      </c>
      <c r="P199" s="9">
        <v>0</v>
      </c>
      <c r="Q199" s="9">
        <v>0</v>
      </c>
      <c r="R199" s="9">
        <v>0</v>
      </c>
      <c r="S199" s="9">
        <v>0.73882082550406081</v>
      </c>
      <c r="T199" s="9">
        <v>3.1286817487289238E-2</v>
      </c>
      <c r="U199" s="16">
        <v>495776</v>
      </c>
      <c r="V199" s="16">
        <v>301783</v>
      </c>
      <c r="W199" s="16">
        <v>25759</v>
      </c>
      <c r="X199" s="1" t="s">
        <v>3345</v>
      </c>
      <c r="Y199" s="1" t="s">
        <v>3346</v>
      </c>
    </row>
    <row r="200" spans="1:25" x14ac:dyDescent="0.25">
      <c r="A200" t="str">
        <f t="shared" si="3"/>
        <v>Los Angeles , California</v>
      </c>
      <c r="B200" t="s">
        <v>198</v>
      </c>
      <c r="C200" t="s">
        <v>197</v>
      </c>
      <c r="E200" t="s">
        <v>3739</v>
      </c>
      <c r="F200" t="s">
        <v>216</v>
      </c>
      <c r="G200" s="7">
        <v>4751.1346864029329</v>
      </c>
      <c r="H200" s="8">
        <v>9818608</v>
      </c>
      <c r="I200" s="9">
        <v>0.13016032644392825</v>
      </c>
      <c r="J200" s="9">
        <v>0.52824351476298881</v>
      </c>
      <c r="K200" s="9">
        <v>0.16977171115596754</v>
      </c>
      <c r="L200" s="9">
        <v>0.46412108518845036</v>
      </c>
      <c r="M200" s="9">
        <v>1.3814939663463934E-3</v>
      </c>
      <c r="N200" s="9">
        <v>1.2098456318859049E-3</v>
      </c>
      <c r="O200" s="9">
        <v>2.790672320951399E-4</v>
      </c>
      <c r="P200" s="9">
        <v>3.7194681771591246E-4</v>
      </c>
      <c r="Q200" s="9">
        <v>0</v>
      </c>
      <c r="R200" s="9">
        <v>0</v>
      </c>
      <c r="S200" s="9">
        <v>0.55808481991256076</v>
      </c>
      <c r="T200" s="9">
        <v>6.0536075989590377E-3</v>
      </c>
      <c r="U200" s="16">
        <v>5186616</v>
      </c>
      <c r="V200" s="16">
        <v>4568902</v>
      </c>
      <c r="W200" s="16">
        <v>63090</v>
      </c>
      <c r="X200" s="1" t="s">
        <v>3345</v>
      </c>
      <c r="Y200" s="1" t="s">
        <v>3346</v>
      </c>
    </row>
    <row r="201" spans="1:25" x14ac:dyDescent="0.25">
      <c r="A201" t="str">
        <f t="shared" si="3"/>
        <v>Sonoma , California</v>
      </c>
      <c r="B201" t="s">
        <v>198</v>
      </c>
      <c r="C201" t="s">
        <v>197</v>
      </c>
      <c r="E201" t="s">
        <v>3740</v>
      </c>
      <c r="F201" t="s">
        <v>246</v>
      </c>
      <c r="G201" s="7">
        <v>1767.9411943918574</v>
      </c>
      <c r="H201" s="8">
        <v>483878</v>
      </c>
      <c r="I201" s="9">
        <v>2.1262203303066919E-2</v>
      </c>
      <c r="J201" s="9">
        <v>0.34638689917706528</v>
      </c>
      <c r="K201" s="9">
        <v>4.6377168881992323E-2</v>
      </c>
      <c r="L201" s="9">
        <v>0.42302191874811418</v>
      </c>
      <c r="M201" s="9">
        <v>1.4098579919786275E-2</v>
      </c>
      <c r="N201" s="9">
        <v>0.10703731105774596</v>
      </c>
      <c r="O201" s="9">
        <v>0</v>
      </c>
      <c r="P201" s="9">
        <v>0</v>
      </c>
      <c r="Q201" s="9">
        <v>0</v>
      </c>
      <c r="R201" s="9">
        <v>0</v>
      </c>
      <c r="S201" s="9">
        <v>0.81666717147036472</v>
      </c>
      <c r="T201" s="9">
        <v>0.12355387101707455</v>
      </c>
      <c r="U201" s="16">
        <v>167609</v>
      </c>
      <c r="V201" s="16">
        <v>256484</v>
      </c>
      <c r="W201" s="16">
        <v>59785</v>
      </c>
      <c r="X201" s="1" t="s">
        <v>3345</v>
      </c>
      <c r="Y201" s="1" t="s">
        <v>3347</v>
      </c>
    </row>
    <row r="202" spans="1:25" x14ac:dyDescent="0.25">
      <c r="A202" t="str">
        <f t="shared" si="3"/>
        <v>Kings , California</v>
      </c>
      <c r="B202" t="s">
        <v>198</v>
      </c>
      <c r="C202" t="s">
        <v>197</v>
      </c>
      <c r="E202" t="s">
        <v>3741</v>
      </c>
      <c r="F202" t="s">
        <v>213</v>
      </c>
      <c r="G202" s="7">
        <v>1391.5302030484879</v>
      </c>
      <c r="H202" s="8">
        <v>152982</v>
      </c>
      <c r="I202" s="9">
        <v>9.9381396299301379E-3</v>
      </c>
      <c r="J202" s="9">
        <v>0.35379325672301315</v>
      </c>
      <c r="K202" s="9">
        <v>1.0008734306928226E-2</v>
      </c>
      <c r="L202" s="9">
        <v>0.22105214992613509</v>
      </c>
      <c r="M202" s="9">
        <v>1.5193905490817957E-3</v>
      </c>
      <c r="N202" s="9">
        <v>4.8620099096625749E-2</v>
      </c>
      <c r="O202" s="9">
        <v>6.8734053578998018E-3</v>
      </c>
      <c r="P202" s="9">
        <v>0.26801845968806787</v>
      </c>
      <c r="Q202" s="9">
        <v>0</v>
      </c>
      <c r="R202" s="9">
        <v>0</v>
      </c>
      <c r="S202" s="9">
        <v>0.97166033015616005</v>
      </c>
      <c r="T202" s="9">
        <v>0.1085160345661581</v>
      </c>
      <c r="U202" s="16">
        <v>54124</v>
      </c>
      <c r="V202" s="16">
        <v>41255</v>
      </c>
      <c r="W202" s="16">
        <v>57603</v>
      </c>
      <c r="X202" s="1" t="s">
        <v>3345</v>
      </c>
      <c r="Y202" s="1" t="s">
        <v>3345</v>
      </c>
    </row>
    <row r="203" spans="1:25" x14ac:dyDescent="0.25">
      <c r="A203" t="str">
        <f t="shared" si="3"/>
        <v>San Diego , California</v>
      </c>
      <c r="B203" t="s">
        <v>198</v>
      </c>
      <c r="C203" t="s">
        <v>197</v>
      </c>
      <c r="E203" t="s">
        <v>3742</v>
      </c>
      <c r="F203" t="s">
        <v>234</v>
      </c>
      <c r="G203" s="7">
        <v>4525.6366867327497</v>
      </c>
      <c r="H203" s="8">
        <v>3095313</v>
      </c>
      <c r="I203" s="9">
        <v>6.4671338550583421E-2</v>
      </c>
      <c r="J203" s="9">
        <v>0.45595711968385749</v>
      </c>
      <c r="K203" s="9">
        <v>0.10036406124964477</v>
      </c>
      <c r="L203" s="9">
        <v>0.50189302341960251</v>
      </c>
      <c r="M203" s="9">
        <v>4.3135951707182294E-3</v>
      </c>
      <c r="N203" s="9">
        <v>9.1793624748127255E-3</v>
      </c>
      <c r="O203" s="9">
        <v>0</v>
      </c>
      <c r="P203" s="9">
        <v>0</v>
      </c>
      <c r="Q203" s="9">
        <v>0</v>
      </c>
      <c r="R203" s="9">
        <v>0</v>
      </c>
      <c r="S203" s="9">
        <v>0.76656703908515467</v>
      </c>
      <c r="T203" s="9">
        <v>3.2970494421727302E-2</v>
      </c>
      <c r="U203" s="16">
        <v>1411330</v>
      </c>
      <c r="V203" s="16">
        <v>1581929</v>
      </c>
      <c r="W203" s="16">
        <v>102054</v>
      </c>
      <c r="X203" s="1" t="s">
        <v>3345</v>
      </c>
      <c r="Y203" s="1" t="s">
        <v>3347</v>
      </c>
    </row>
    <row r="204" spans="1:25" x14ac:dyDescent="0.25">
      <c r="A204" t="str">
        <f t="shared" si="3"/>
        <v>Placer , California</v>
      </c>
      <c r="B204" t="s">
        <v>198</v>
      </c>
      <c r="C204" t="s">
        <v>197</v>
      </c>
      <c r="E204" t="s">
        <v>3743</v>
      </c>
      <c r="F204" t="s">
        <v>228</v>
      </c>
      <c r="G204" s="7">
        <v>1502.2541081187192</v>
      </c>
      <c r="H204" s="8">
        <v>348432</v>
      </c>
      <c r="I204" s="9">
        <v>2.172597656636218E-2</v>
      </c>
      <c r="J204" s="9">
        <v>0.33950957432153189</v>
      </c>
      <c r="K204" s="9">
        <v>4.6890324547845801E-2</v>
      </c>
      <c r="L204" s="9">
        <v>0.39141640262662442</v>
      </c>
      <c r="M204" s="9">
        <v>1.7851297562452486E-2</v>
      </c>
      <c r="N204" s="9">
        <v>9.5160605225696832E-2</v>
      </c>
      <c r="O204" s="9">
        <v>8.4464729330555339E-3</v>
      </c>
      <c r="P204" s="9">
        <v>3.5966845754695317E-2</v>
      </c>
      <c r="Q204" s="9">
        <v>0</v>
      </c>
      <c r="R204" s="9">
        <v>0</v>
      </c>
      <c r="S204" s="9">
        <v>0.90508592837560953</v>
      </c>
      <c r="T204" s="9">
        <v>0.13794657207145153</v>
      </c>
      <c r="U204" s="16">
        <v>118296</v>
      </c>
      <c r="V204" s="16">
        <v>169539</v>
      </c>
      <c r="W204" s="16">
        <v>60597</v>
      </c>
      <c r="X204" s="1" t="s">
        <v>3345</v>
      </c>
      <c r="Y204" s="1" t="s">
        <v>3347</v>
      </c>
    </row>
    <row r="205" spans="1:25" x14ac:dyDescent="0.25">
      <c r="A205" t="str">
        <f t="shared" si="3"/>
        <v>San Francisco , California</v>
      </c>
      <c r="B205" t="s">
        <v>198</v>
      </c>
      <c r="C205" t="s">
        <v>197</v>
      </c>
      <c r="E205" t="s">
        <v>3744</v>
      </c>
      <c r="F205" t="s">
        <v>235</v>
      </c>
      <c r="G205" s="7">
        <v>231.89003346546392</v>
      </c>
      <c r="H205" s="8">
        <v>805235</v>
      </c>
      <c r="I205" s="9">
        <v>0.20131730278183305</v>
      </c>
      <c r="J205" s="9">
        <v>1</v>
      </c>
      <c r="K205" s="9">
        <v>8.8705597256267063E-9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2.6208584481798225E-3</v>
      </c>
      <c r="T205" s="9">
        <v>0</v>
      </c>
      <c r="U205" s="16">
        <v>805235</v>
      </c>
      <c r="V205" s="16">
        <v>0</v>
      </c>
      <c r="W205" s="16">
        <v>0</v>
      </c>
      <c r="X205" s="1" t="s">
        <v>3346</v>
      </c>
      <c r="Y205" s="1" t="s">
        <v>3346</v>
      </c>
    </row>
    <row r="206" spans="1:25" x14ac:dyDescent="0.25">
      <c r="A206" t="str">
        <f t="shared" si="3"/>
        <v>Marin , California</v>
      </c>
      <c r="B206" t="s">
        <v>198</v>
      </c>
      <c r="C206" t="s">
        <v>197</v>
      </c>
      <c r="E206" t="s">
        <v>3745</v>
      </c>
      <c r="F206" t="s">
        <v>218</v>
      </c>
      <c r="G206" s="7">
        <v>828.19149470498337</v>
      </c>
      <c r="H206" s="8">
        <v>252409</v>
      </c>
      <c r="I206" s="9">
        <v>1.9308442393654857E-2</v>
      </c>
      <c r="J206" s="9">
        <v>0.22862496979109304</v>
      </c>
      <c r="K206" s="9">
        <v>7.892822715183935E-2</v>
      </c>
      <c r="L206" s="9">
        <v>0.7061752948587412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0.53766770017968735</v>
      </c>
      <c r="T206" s="9">
        <v>6.5199735350165794E-2</v>
      </c>
      <c r="U206" s="16">
        <v>57707</v>
      </c>
      <c r="V206" s="16">
        <v>178245</v>
      </c>
      <c r="W206" s="16">
        <v>16457</v>
      </c>
      <c r="X206" s="1" t="s">
        <v>3345</v>
      </c>
      <c r="Y206" s="1" t="s">
        <v>3347</v>
      </c>
    </row>
    <row r="207" spans="1:25" x14ac:dyDescent="0.25">
      <c r="A207" t="str">
        <f t="shared" si="3"/>
        <v>Mariposa , California</v>
      </c>
      <c r="B207" t="s">
        <v>198</v>
      </c>
      <c r="C207" t="s">
        <v>197</v>
      </c>
      <c r="E207" t="s">
        <v>3746</v>
      </c>
      <c r="F207" t="s">
        <v>219</v>
      </c>
      <c r="G207" s="7">
        <v>1462.8245180868678</v>
      </c>
      <c r="H207" s="8">
        <v>18251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1</v>
      </c>
      <c r="T207" s="9">
        <v>1</v>
      </c>
      <c r="U207" s="16">
        <v>0</v>
      </c>
      <c r="V207" s="16">
        <v>0</v>
      </c>
      <c r="W207" s="16">
        <v>18251</v>
      </c>
      <c r="X207" s="1" t="s">
        <v>3345</v>
      </c>
      <c r="Y207" s="1" t="s">
        <v>3345</v>
      </c>
    </row>
    <row r="208" spans="1:25" x14ac:dyDescent="0.25">
      <c r="A208" t="str">
        <f t="shared" si="3"/>
        <v>Lassen , California</v>
      </c>
      <c r="B208" t="s">
        <v>198</v>
      </c>
      <c r="C208" t="s">
        <v>197</v>
      </c>
      <c r="E208" t="s">
        <v>3747</v>
      </c>
      <c r="F208" t="s">
        <v>215</v>
      </c>
      <c r="G208" s="7">
        <v>4720.1153028925391</v>
      </c>
      <c r="H208" s="8">
        <v>34895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1.1359081192289743E-3</v>
      </c>
      <c r="R208" s="9">
        <v>0.29474136695801689</v>
      </c>
      <c r="S208" s="9">
        <v>0.99886409187927372</v>
      </c>
      <c r="T208" s="9">
        <v>0.70525863304198311</v>
      </c>
      <c r="U208" s="16">
        <v>0</v>
      </c>
      <c r="V208" s="16">
        <v>0</v>
      </c>
      <c r="W208" s="16">
        <v>34895</v>
      </c>
      <c r="X208" s="1" t="s">
        <v>3345</v>
      </c>
      <c r="Y208" s="1" t="s">
        <v>3345</v>
      </c>
    </row>
    <row r="209" spans="1:25" x14ac:dyDescent="0.25">
      <c r="A209" t="str">
        <f t="shared" si="3"/>
        <v>Napa , California</v>
      </c>
      <c r="B209" t="s">
        <v>198</v>
      </c>
      <c r="C209" t="s">
        <v>197</v>
      </c>
      <c r="E209" t="s">
        <v>3748</v>
      </c>
      <c r="F209" t="s">
        <v>225</v>
      </c>
      <c r="G209" s="7">
        <v>788.58091139991643</v>
      </c>
      <c r="H209" s="8">
        <v>136484</v>
      </c>
      <c r="I209" s="9">
        <v>1.9707625684958395E-2</v>
      </c>
      <c r="J209" s="9">
        <v>0.56299639518185285</v>
      </c>
      <c r="K209" s="9">
        <v>1.9115396851644543E-2</v>
      </c>
      <c r="L209" s="9">
        <v>0.19293836640192258</v>
      </c>
      <c r="M209" s="9">
        <v>1.3307385081018992E-2</v>
      </c>
      <c r="N209" s="9">
        <v>0.10854752205386713</v>
      </c>
      <c r="O209" s="9">
        <v>0</v>
      </c>
      <c r="P209" s="9">
        <v>0</v>
      </c>
      <c r="Q209" s="9">
        <v>0</v>
      </c>
      <c r="R209" s="9">
        <v>0</v>
      </c>
      <c r="S209" s="9">
        <v>0.944761427581715</v>
      </c>
      <c r="T209" s="9">
        <v>0.13551771636235749</v>
      </c>
      <c r="U209" s="16">
        <v>76840</v>
      </c>
      <c r="V209" s="16">
        <v>41148</v>
      </c>
      <c r="W209" s="16">
        <v>18496</v>
      </c>
      <c r="X209" s="1" t="s">
        <v>3345</v>
      </c>
      <c r="Y209" s="1" t="s">
        <v>3346</v>
      </c>
    </row>
    <row r="210" spans="1:25" x14ac:dyDescent="0.25">
      <c r="A210" t="str">
        <f t="shared" si="3"/>
        <v>Shasta , California</v>
      </c>
      <c r="B210" t="s">
        <v>198</v>
      </c>
      <c r="C210" t="s">
        <v>197</v>
      </c>
      <c r="E210" t="s">
        <v>3749</v>
      </c>
      <c r="F210" t="s">
        <v>242</v>
      </c>
      <c r="G210" s="7">
        <v>3847.3961107453019</v>
      </c>
      <c r="H210" s="8">
        <v>177223</v>
      </c>
      <c r="I210" s="9">
        <v>1.1845521129907138E-2</v>
      </c>
      <c r="J210" s="9">
        <v>0.50005360478041794</v>
      </c>
      <c r="K210" s="9">
        <v>6.9854142840901495E-3</v>
      </c>
      <c r="L210" s="9">
        <v>0.16425633241734988</v>
      </c>
      <c r="M210" s="9">
        <v>8.8032312924639995E-4</v>
      </c>
      <c r="N210" s="9">
        <v>2.4934686807017149E-2</v>
      </c>
      <c r="O210" s="9">
        <v>0</v>
      </c>
      <c r="P210" s="9">
        <v>0</v>
      </c>
      <c r="Q210" s="9">
        <v>5.3078295186124221E-4</v>
      </c>
      <c r="R210" s="9">
        <v>1.7892711442645707E-2</v>
      </c>
      <c r="S210" s="9">
        <v>0.97975795850489522</v>
      </c>
      <c r="T210" s="9">
        <v>0.29286266455256937</v>
      </c>
      <c r="U210" s="16">
        <v>88621</v>
      </c>
      <c r="V210" s="16">
        <v>33529</v>
      </c>
      <c r="W210" s="16">
        <v>55073</v>
      </c>
      <c r="X210" s="1" t="s">
        <v>3345</v>
      </c>
      <c r="Y210" s="1" t="s">
        <v>3346</v>
      </c>
    </row>
    <row r="211" spans="1:25" x14ac:dyDescent="0.25">
      <c r="A211" t="str">
        <f t="shared" si="3"/>
        <v>Monterey , California</v>
      </c>
      <c r="B211" t="s">
        <v>198</v>
      </c>
      <c r="C211" t="s">
        <v>197</v>
      </c>
      <c r="E211" t="s">
        <v>3750</v>
      </c>
      <c r="F211" t="s">
        <v>224</v>
      </c>
      <c r="G211" s="7">
        <v>3771.2209578528568</v>
      </c>
      <c r="H211" s="8">
        <v>415057</v>
      </c>
      <c r="I211" s="9">
        <v>4.9273823006152411E-3</v>
      </c>
      <c r="J211" s="9">
        <v>0.36234300349108678</v>
      </c>
      <c r="K211" s="9">
        <v>1.909472753184676E-2</v>
      </c>
      <c r="L211" s="9">
        <v>0.37513642704496009</v>
      </c>
      <c r="M211" s="9">
        <v>7.8187951114378905E-4</v>
      </c>
      <c r="N211" s="9">
        <v>7.5218584435390798E-3</v>
      </c>
      <c r="O211" s="9">
        <v>2.244495850094601E-3</v>
      </c>
      <c r="P211" s="9">
        <v>0.12183386860118008</v>
      </c>
      <c r="Q211" s="9">
        <v>1.3734205011031986E-3</v>
      </c>
      <c r="R211" s="9">
        <v>3.5004830661812716E-2</v>
      </c>
      <c r="S211" s="9">
        <v>0.85020569299012261</v>
      </c>
      <c r="T211" s="9">
        <v>9.816001175742127E-2</v>
      </c>
      <c r="U211" s="16">
        <v>150393</v>
      </c>
      <c r="V211" s="16">
        <v>158825</v>
      </c>
      <c r="W211" s="16">
        <v>105839</v>
      </c>
      <c r="X211" s="1" t="s">
        <v>3345</v>
      </c>
      <c r="Y211" s="1" t="s">
        <v>3347</v>
      </c>
    </row>
    <row r="212" spans="1:25" x14ac:dyDescent="0.25">
      <c r="A212" t="str">
        <f t="shared" si="3"/>
        <v>Trinity , California</v>
      </c>
      <c r="B212" t="s">
        <v>198</v>
      </c>
      <c r="C212" t="s">
        <v>197</v>
      </c>
      <c r="E212" t="s">
        <v>3751</v>
      </c>
      <c r="F212" t="s">
        <v>250</v>
      </c>
      <c r="G212" s="7">
        <v>3207.6108478557198</v>
      </c>
      <c r="H212" s="8">
        <v>13786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1</v>
      </c>
      <c r="U212" s="16">
        <v>0</v>
      </c>
      <c r="V212" s="16">
        <v>0</v>
      </c>
      <c r="W212" s="16">
        <v>13786</v>
      </c>
      <c r="X212" s="1" t="s">
        <v>3345</v>
      </c>
      <c r="Y212" s="1" t="s">
        <v>3345</v>
      </c>
    </row>
    <row r="213" spans="1:25" x14ac:dyDescent="0.25">
      <c r="A213" t="str">
        <f t="shared" si="3"/>
        <v>Mendocino , California</v>
      </c>
      <c r="B213" t="s">
        <v>198</v>
      </c>
      <c r="C213" t="s">
        <v>197</v>
      </c>
      <c r="E213" t="s">
        <v>3752</v>
      </c>
      <c r="F213" t="s">
        <v>220</v>
      </c>
      <c r="G213" s="7">
        <v>3878.1544366985372</v>
      </c>
      <c r="H213" s="8">
        <v>87841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7.5219373480708111E-3</v>
      </c>
      <c r="R213" s="9">
        <v>0.54769412916519622</v>
      </c>
      <c r="S213" s="9">
        <v>0.89839188877376563</v>
      </c>
      <c r="T213" s="9">
        <v>0.45230587083480378</v>
      </c>
      <c r="U213" s="16">
        <v>0</v>
      </c>
      <c r="V213" s="16">
        <v>0</v>
      </c>
      <c r="W213" s="16">
        <v>87841</v>
      </c>
      <c r="X213" s="1" t="s">
        <v>3345</v>
      </c>
      <c r="Y213" s="1" t="s">
        <v>3345</v>
      </c>
    </row>
    <row r="214" spans="1:25" x14ac:dyDescent="0.25">
      <c r="A214" t="str">
        <f t="shared" si="3"/>
        <v>Inyo , California</v>
      </c>
      <c r="B214" t="s">
        <v>198</v>
      </c>
      <c r="C214" t="s">
        <v>197</v>
      </c>
      <c r="E214" t="s">
        <v>3753</v>
      </c>
      <c r="F214" t="s">
        <v>211</v>
      </c>
      <c r="G214" s="7">
        <v>10226.919004090983</v>
      </c>
      <c r="H214" s="8">
        <v>18546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4.1855998611927883E-4</v>
      </c>
      <c r="R214" s="9">
        <v>0.53569502857759088</v>
      </c>
      <c r="S214" s="9">
        <v>0.9995814400126084</v>
      </c>
      <c r="T214" s="9">
        <v>0.46430497142240912</v>
      </c>
      <c r="U214" s="16">
        <v>0</v>
      </c>
      <c r="V214" s="16">
        <v>0</v>
      </c>
      <c r="W214" s="16">
        <v>18546</v>
      </c>
      <c r="X214" s="1" t="s">
        <v>3345</v>
      </c>
      <c r="Y214" s="1" t="s">
        <v>3345</v>
      </c>
    </row>
    <row r="215" spans="1:25" x14ac:dyDescent="0.25">
      <c r="A215" t="str">
        <f t="shared" si="3"/>
        <v>Mono , California</v>
      </c>
      <c r="B215" t="s">
        <v>198</v>
      </c>
      <c r="C215" t="s">
        <v>197</v>
      </c>
      <c r="E215" t="s">
        <v>3754</v>
      </c>
      <c r="F215" t="s">
        <v>223</v>
      </c>
      <c r="G215" s="7">
        <v>3131.8810272555966</v>
      </c>
      <c r="H215" s="8">
        <v>14202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1.0611555785812632E-3</v>
      </c>
      <c r="R215" s="9">
        <v>0.54168426982115192</v>
      </c>
      <c r="S215" s="9">
        <v>0.99893884442096348</v>
      </c>
      <c r="T215" s="9">
        <v>0.45831573017884802</v>
      </c>
      <c r="U215" s="16">
        <v>0</v>
      </c>
      <c r="V215" s="16">
        <v>0</v>
      </c>
      <c r="W215" s="16">
        <v>14202</v>
      </c>
      <c r="X215" s="1" t="s">
        <v>3345</v>
      </c>
      <c r="Y215" s="1" t="s">
        <v>3345</v>
      </c>
    </row>
    <row r="216" spans="1:25" x14ac:dyDescent="0.25">
      <c r="A216" t="str">
        <f t="shared" si="3"/>
        <v>Tuolumne , California</v>
      </c>
      <c r="B216" t="s">
        <v>198</v>
      </c>
      <c r="C216" t="s">
        <v>197</v>
      </c>
      <c r="E216" t="s">
        <v>3755</v>
      </c>
      <c r="F216" t="s">
        <v>252</v>
      </c>
      <c r="G216" s="7">
        <v>2274.4515630646347</v>
      </c>
      <c r="H216" s="8">
        <v>55365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1.3817722033379519E-2</v>
      </c>
      <c r="P216" s="9">
        <v>0.51034046780456965</v>
      </c>
      <c r="Q216" s="9">
        <v>0</v>
      </c>
      <c r="R216" s="9">
        <v>0</v>
      </c>
      <c r="S216" s="9">
        <v>0.9861822779666205</v>
      </c>
      <c r="T216" s="9">
        <v>0.48965953219543035</v>
      </c>
      <c r="U216" s="16">
        <v>0</v>
      </c>
      <c r="V216" s="16">
        <v>0</v>
      </c>
      <c r="W216" s="16">
        <v>55365</v>
      </c>
      <c r="X216" s="1" t="s">
        <v>3345</v>
      </c>
      <c r="Y216" s="1" t="s">
        <v>3345</v>
      </c>
    </row>
    <row r="217" spans="1:25" x14ac:dyDescent="0.25">
      <c r="A217" t="str">
        <f t="shared" si="3"/>
        <v>Solano , California</v>
      </c>
      <c r="B217" t="s">
        <v>198</v>
      </c>
      <c r="C217" t="s">
        <v>197</v>
      </c>
      <c r="E217" t="s">
        <v>3756</v>
      </c>
      <c r="F217" t="s">
        <v>245</v>
      </c>
      <c r="G217" s="7">
        <v>906.19229025800018</v>
      </c>
      <c r="H217" s="8">
        <v>413344</v>
      </c>
      <c r="I217" s="9">
        <v>6.1970445676628509E-2</v>
      </c>
      <c r="J217" s="9">
        <v>0.53274512270651075</v>
      </c>
      <c r="K217" s="9">
        <v>5.3847003384646652E-2</v>
      </c>
      <c r="L217" s="9">
        <v>0.36827678640551209</v>
      </c>
      <c r="M217" s="9">
        <v>1.0364029081868103E-2</v>
      </c>
      <c r="N217" s="9">
        <v>6.1793566617635673E-2</v>
      </c>
      <c r="O217" s="9">
        <v>0</v>
      </c>
      <c r="P217" s="9">
        <v>0</v>
      </c>
      <c r="Q217" s="9">
        <v>0</v>
      </c>
      <c r="R217" s="9">
        <v>0</v>
      </c>
      <c r="S217" s="9">
        <v>0.84644483123863901</v>
      </c>
      <c r="T217" s="9">
        <v>3.7184524270341412E-2</v>
      </c>
      <c r="U217" s="16">
        <v>220207</v>
      </c>
      <c r="V217" s="16">
        <v>177767</v>
      </c>
      <c r="W217" s="16">
        <v>15370</v>
      </c>
      <c r="X217" s="1" t="s">
        <v>3345</v>
      </c>
      <c r="Y217" s="1" t="s">
        <v>3346</v>
      </c>
    </row>
    <row r="218" spans="1:25" x14ac:dyDescent="0.25">
      <c r="A218" t="str">
        <f t="shared" si="3"/>
        <v>San Bernardino , California</v>
      </c>
      <c r="B218" t="s">
        <v>198</v>
      </c>
      <c r="C218" t="s">
        <v>197</v>
      </c>
      <c r="E218" t="s">
        <v>3757</v>
      </c>
      <c r="F218" t="s">
        <v>233</v>
      </c>
      <c r="G218" s="7">
        <v>20105.101167891258</v>
      </c>
      <c r="H218" s="8">
        <v>2035210</v>
      </c>
      <c r="I218" s="9">
        <v>8.7862265767910432E-3</v>
      </c>
      <c r="J218" s="9">
        <v>0.31077235273018511</v>
      </c>
      <c r="K218" s="9">
        <v>1.7457640183898886E-2</v>
      </c>
      <c r="L218" s="9">
        <v>0.56982817497948612</v>
      </c>
      <c r="M218" s="9">
        <v>1.9647009076015722E-3</v>
      </c>
      <c r="N218" s="9">
        <v>2.1144746733752291E-2</v>
      </c>
      <c r="O218" s="9">
        <v>2.9953525707354192E-3</v>
      </c>
      <c r="P218" s="9">
        <v>4.6474810953169451E-2</v>
      </c>
      <c r="Q218" s="9">
        <v>1.6240721527735092E-4</v>
      </c>
      <c r="R218" s="9">
        <v>4.4275529306558046E-3</v>
      </c>
      <c r="S218" s="9">
        <v>0.96863367254486588</v>
      </c>
      <c r="T218" s="9">
        <v>4.7352361672751211E-2</v>
      </c>
      <c r="U218" s="16">
        <v>632487</v>
      </c>
      <c r="V218" s="16">
        <v>1202754</v>
      </c>
      <c r="W218" s="16">
        <v>199969</v>
      </c>
      <c r="X218" s="1" t="s">
        <v>3345</v>
      </c>
      <c r="Y218" s="1" t="s">
        <v>3347</v>
      </c>
    </row>
    <row r="219" spans="1:25" x14ac:dyDescent="0.25">
      <c r="A219" t="str">
        <f t="shared" si="3"/>
        <v>Contra Costa , California</v>
      </c>
      <c r="B219" t="s">
        <v>198</v>
      </c>
      <c r="C219" t="s">
        <v>197</v>
      </c>
      <c r="E219" t="s">
        <v>3758</v>
      </c>
      <c r="F219" t="s">
        <v>204</v>
      </c>
      <c r="G219" s="7">
        <v>804.05944582042139</v>
      </c>
      <c r="H219" s="8">
        <v>1049025</v>
      </c>
      <c r="I219" s="9">
        <v>4.6421475775839854E-2</v>
      </c>
      <c r="J219" s="9">
        <v>0.12975191249016943</v>
      </c>
      <c r="K219" s="9">
        <v>0.32848488237907031</v>
      </c>
      <c r="L219" s="9">
        <v>0.84855842329782416</v>
      </c>
      <c r="M219" s="9">
        <v>6.4128473504346112E-3</v>
      </c>
      <c r="N219" s="9">
        <v>1.3387669502633398E-2</v>
      </c>
      <c r="O219" s="9">
        <v>0</v>
      </c>
      <c r="P219" s="9">
        <v>0</v>
      </c>
      <c r="Q219" s="9">
        <v>0</v>
      </c>
      <c r="R219" s="9">
        <v>0</v>
      </c>
      <c r="S219" s="9">
        <v>0.56134930933758054</v>
      </c>
      <c r="T219" s="9">
        <v>8.3019947093729892E-3</v>
      </c>
      <c r="U219" s="16">
        <v>136113</v>
      </c>
      <c r="V219" s="16">
        <v>904203</v>
      </c>
      <c r="W219" s="16">
        <v>8709</v>
      </c>
      <c r="X219" s="1" t="s">
        <v>3345</v>
      </c>
      <c r="Y219" s="1" t="s">
        <v>3347</v>
      </c>
    </row>
    <row r="220" spans="1:25" x14ac:dyDescent="0.25">
      <c r="A220" t="str">
        <f t="shared" si="3"/>
        <v>Alpine , California</v>
      </c>
      <c r="B220" t="s">
        <v>198</v>
      </c>
      <c r="C220" t="s">
        <v>197</v>
      </c>
      <c r="E220" t="s">
        <v>3759</v>
      </c>
      <c r="F220" t="s">
        <v>199</v>
      </c>
      <c r="G220" s="7">
        <v>743.18875162867391</v>
      </c>
      <c r="H220" s="8">
        <v>1175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</v>
      </c>
      <c r="T220" s="9">
        <v>1</v>
      </c>
      <c r="U220" s="16">
        <v>0</v>
      </c>
      <c r="V220" s="16">
        <v>0</v>
      </c>
      <c r="W220" s="16">
        <v>1175</v>
      </c>
      <c r="X220" s="1" t="s">
        <v>3345</v>
      </c>
      <c r="Y220" s="1" t="s">
        <v>3345</v>
      </c>
    </row>
    <row r="221" spans="1:25" x14ac:dyDescent="0.25">
      <c r="A221" t="str">
        <f t="shared" si="3"/>
        <v>El Dorado , California</v>
      </c>
      <c r="B221" t="s">
        <v>198</v>
      </c>
      <c r="C221" t="s">
        <v>197</v>
      </c>
      <c r="E221" t="s">
        <v>3760</v>
      </c>
      <c r="F221" t="s">
        <v>206</v>
      </c>
      <c r="G221" s="7">
        <v>1786.3476866461669</v>
      </c>
      <c r="H221" s="8">
        <v>181058</v>
      </c>
      <c r="I221" s="9">
        <v>0</v>
      </c>
      <c r="J221" s="9">
        <v>0</v>
      </c>
      <c r="K221" s="9">
        <v>1.9222233139091147E-2</v>
      </c>
      <c r="L221" s="9">
        <v>0.33906814390968643</v>
      </c>
      <c r="M221" s="9">
        <v>1.4642454716323271E-2</v>
      </c>
      <c r="N221" s="9">
        <v>0.16403583382120646</v>
      </c>
      <c r="O221" s="9">
        <v>8.5220308594109884E-3</v>
      </c>
      <c r="P221" s="9">
        <v>0.14953771719559478</v>
      </c>
      <c r="Q221" s="9">
        <v>0</v>
      </c>
      <c r="R221" s="9">
        <v>0</v>
      </c>
      <c r="S221" s="9">
        <v>0.95761328127803957</v>
      </c>
      <c r="T221" s="9">
        <v>0.34735830507351234</v>
      </c>
      <c r="U221" s="16">
        <v>0</v>
      </c>
      <c r="V221" s="16">
        <v>91091</v>
      </c>
      <c r="W221" s="16">
        <v>89967</v>
      </c>
      <c r="X221" s="1" t="s">
        <v>3345</v>
      </c>
      <c r="Y221" s="1" t="s">
        <v>3347</v>
      </c>
    </row>
    <row r="222" spans="1:25" x14ac:dyDescent="0.25">
      <c r="A222" t="str">
        <f t="shared" si="3"/>
        <v>Yolo , California</v>
      </c>
      <c r="B222" t="s">
        <v>198</v>
      </c>
      <c r="C222" t="s">
        <v>197</v>
      </c>
      <c r="E222" t="s">
        <v>3761</v>
      </c>
      <c r="F222" t="s">
        <v>254</v>
      </c>
      <c r="G222" s="7">
        <v>1023.5357487288418</v>
      </c>
      <c r="H222" s="8">
        <v>200849</v>
      </c>
      <c r="I222" s="9">
        <v>0</v>
      </c>
      <c r="J222" s="9">
        <v>0</v>
      </c>
      <c r="K222" s="9">
        <v>4.2756243720251087E-2</v>
      </c>
      <c r="L222" s="9">
        <v>0.879128101210362</v>
      </c>
      <c r="M222" s="9">
        <v>2.2063381164523711E-3</v>
      </c>
      <c r="N222" s="9">
        <v>3.5260319941846863E-2</v>
      </c>
      <c r="O222" s="9">
        <v>1.595410496151571E-3</v>
      </c>
      <c r="P222" s="9">
        <v>1.6315739685037019E-2</v>
      </c>
      <c r="Q222" s="9">
        <v>0</v>
      </c>
      <c r="R222" s="9">
        <v>0</v>
      </c>
      <c r="S222" s="9">
        <v>0.95344200766474707</v>
      </c>
      <c r="T222" s="9">
        <v>6.9295839162754114E-2</v>
      </c>
      <c r="U222" s="16">
        <v>0</v>
      </c>
      <c r="V222" s="16">
        <v>183654</v>
      </c>
      <c r="W222" s="16">
        <v>17195</v>
      </c>
      <c r="X222" s="1" t="s">
        <v>3345</v>
      </c>
      <c r="Y222" s="1" t="s">
        <v>3347</v>
      </c>
    </row>
    <row r="223" spans="1:25" x14ac:dyDescent="0.25">
      <c r="A223" t="str">
        <f t="shared" si="3"/>
        <v>Yuba , California</v>
      </c>
      <c r="B223" t="s">
        <v>198</v>
      </c>
      <c r="C223" t="s">
        <v>197</v>
      </c>
      <c r="E223" t="s">
        <v>3762</v>
      </c>
      <c r="F223" t="s">
        <v>255</v>
      </c>
      <c r="G223" s="7">
        <v>644.00753636994398</v>
      </c>
      <c r="H223" s="8">
        <v>72155</v>
      </c>
      <c r="I223" s="9">
        <v>0</v>
      </c>
      <c r="J223" s="9">
        <v>0</v>
      </c>
      <c r="K223" s="9">
        <v>2.5213832592377517E-2</v>
      </c>
      <c r="L223" s="9">
        <v>0.617393112050447</v>
      </c>
      <c r="M223" s="9">
        <v>3.8700807228713241E-3</v>
      </c>
      <c r="N223" s="9">
        <v>0.12037973806389024</v>
      </c>
      <c r="O223" s="9">
        <v>0</v>
      </c>
      <c r="P223" s="9">
        <v>0</v>
      </c>
      <c r="Q223" s="9">
        <v>0</v>
      </c>
      <c r="R223" s="9">
        <v>0</v>
      </c>
      <c r="S223" s="9">
        <v>0.97091608664771822</v>
      </c>
      <c r="T223" s="9">
        <v>0.26222714988566281</v>
      </c>
      <c r="U223" s="16">
        <v>0</v>
      </c>
      <c r="V223" s="16">
        <v>53234</v>
      </c>
      <c r="W223" s="16">
        <v>18921</v>
      </c>
      <c r="X223" s="1" t="s">
        <v>3345</v>
      </c>
      <c r="Y223" s="1" t="s">
        <v>3347</v>
      </c>
    </row>
    <row r="224" spans="1:25" x14ac:dyDescent="0.25">
      <c r="A224" t="str">
        <f t="shared" si="3"/>
        <v>San Benito , California</v>
      </c>
      <c r="B224" t="s">
        <v>198</v>
      </c>
      <c r="C224" t="s">
        <v>197</v>
      </c>
      <c r="E224" t="s">
        <v>3763</v>
      </c>
      <c r="F224" t="s">
        <v>232</v>
      </c>
      <c r="G224" s="7">
        <v>1390.4738188687054</v>
      </c>
      <c r="H224" s="8">
        <v>55269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8.2303726516638059E-3</v>
      </c>
      <c r="P224" s="9">
        <v>0.75995585228609164</v>
      </c>
      <c r="Q224" s="9">
        <v>0</v>
      </c>
      <c r="R224" s="9">
        <v>0</v>
      </c>
      <c r="S224" s="9">
        <v>0.99176962734833618</v>
      </c>
      <c r="T224" s="9">
        <v>0.24004414771390833</v>
      </c>
      <c r="U224" s="16">
        <v>0</v>
      </c>
      <c r="V224" s="16">
        <v>0</v>
      </c>
      <c r="W224" s="16">
        <v>55269</v>
      </c>
      <c r="X224" s="1" t="s">
        <v>3345</v>
      </c>
      <c r="Y224" s="1" t="s">
        <v>3345</v>
      </c>
    </row>
    <row r="225" spans="1:25" x14ac:dyDescent="0.25">
      <c r="A225" t="str">
        <f t="shared" si="3"/>
        <v>Humboldt , California</v>
      </c>
      <c r="B225" t="s">
        <v>198</v>
      </c>
      <c r="C225" t="s">
        <v>197</v>
      </c>
      <c r="E225" t="s">
        <v>3764</v>
      </c>
      <c r="F225" t="s">
        <v>209</v>
      </c>
      <c r="G225" s="7">
        <v>4052.2550297522348</v>
      </c>
      <c r="H225" s="8">
        <v>134623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1.1287512161909853E-2</v>
      </c>
      <c r="R225" s="9">
        <v>0.70241340632729921</v>
      </c>
      <c r="S225" s="9">
        <v>0.87272019155421443</v>
      </c>
      <c r="T225" s="9">
        <v>0.29758659367270079</v>
      </c>
      <c r="U225" s="16">
        <v>0</v>
      </c>
      <c r="V225" s="16">
        <v>0</v>
      </c>
      <c r="W225" s="16">
        <v>134623</v>
      </c>
      <c r="X225" s="1" t="s">
        <v>3345</v>
      </c>
      <c r="Y225" s="1" t="s">
        <v>3345</v>
      </c>
    </row>
    <row r="226" spans="1:25" x14ac:dyDescent="0.25">
      <c r="A226" t="str">
        <f t="shared" si="3"/>
        <v>Riverside , California</v>
      </c>
      <c r="B226" t="s">
        <v>198</v>
      </c>
      <c r="C226" t="s">
        <v>197</v>
      </c>
      <c r="E226" t="s">
        <v>3765</v>
      </c>
      <c r="F226" t="s">
        <v>230</v>
      </c>
      <c r="G226" s="7">
        <v>7303.1730995208354</v>
      </c>
      <c r="H226" s="8">
        <v>2189641</v>
      </c>
      <c r="I226" s="9">
        <v>1.9415029784032485E-2</v>
      </c>
      <c r="J226" s="9">
        <v>0.25404986479518787</v>
      </c>
      <c r="K226" s="9">
        <v>7.4566169671153065E-2</v>
      </c>
      <c r="L226" s="9">
        <v>0.66970110625440427</v>
      </c>
      <c r="M226" s="9">
        <v>2.8070905335847956E-3</v>
      </c>
      <c r="N226" s="9">
        <v>2.3153567182930899E-2</v>
      </c>
      <c r="O226" s="9">
        <v>2.2214802347165962E-4</v>
      </c>
      <c r="P226" s="9">
        <v>1.3755679584004866E-3</v>
      </c>
      <c r="Q226" s="9">
        <v>7.5141399254277392E-4</v>
      </c>
      <c r="R226" s="9">
        <v>5.4967914831700725E-3</v>
      </c>
      <c r="S226" s="9">
        <v>0.90223814799521529</v>
      </c>
      <c r="T226" s="9">
        <v>4.6223102325906394E-2</v>
      </c>
      <c r="U226" s="16">
        <v>556278</v>
      </c>
      <c r="V226" s="16">
        <v>1517103</v>
      </c>
      <c r="W226" s="16">
        <v>116260</v>
      </c>
      <c r="X226" s="1" t="s">
        <v>3345</v>
      </c>
      <c r="Y226" s="1" t="s">
        <v>3347</v>
      </c>
    </row>
    <row r="227" spans="1:25" x14ac:dyDescent="0.25">
      <c r="A227" t="str">
        <f t="shared" si="3"/>
        <v>Kern , California</v>
      </c>
      <c r="B227" t="s">
        <v>198</v>
      </c>
      <c r="C227" t="s">
        <v>197</v>
      </c>
      <c r="E227" t="s">
        <v>3766</v>
      </c>
      <c r="F227" t="s">
        <v>212</v>
      </c>
      <c r="G227" s="7">
        <v>8162.6496343153012</v>
      </c>
      <c r="H227" s="8">
        <v>839631</v>
      </c>
      <c r="I227" s="9">
        <v>1.0545763037353485E-2</v>
      </c>
      <c r="J227" s="9">
        <v>0.41154030758749977</v>
      </c>
      <c r="K227" s="9">
        <v>7.7354614470296025E-3</v>
      </c>
      <c r="L227" s="9">
        <v>0.27729323953022222</v>
      </c>
      <c r="M227" s="9">
        <v>2.2471821532376725E-3</v>
      </c>
      <c r="N227" s="9">
        <v>7.9197885737901527E-2</v>
      </c>
      <c r="O227" s="9">
        <v>4.352597858466067E-3</v>
      </c>
      <c r="P227" s="9">
        <v>9.3000377546803292E-2</v>
      </c>
      <c r="Q227" s="9">
        <v>2.185922758371062E-3</v>
      </c>
      <c r="R227" s="9">
        <v>3.6907879770994641E-2</v>
      </c>
      <c r="S227" s="9">
        <v>0.97293307164327003</v>
      </c>
      <c r="T227" s="9">
        <v>0.10206030982657859</v>
      </c>
      <c r="U227" s="16">
        <v>345542</v>
      </c>
      <c r="V227" s="16">
        <v>299321</v>
      </c>
      <c r="W227" s="16">
        <v>194768</v>
      </c>
      <c r="X227" s="1" t="s">
        <v>3345</v>
      </c>
      <c r="Y227" s="1" t="s">
        <v>3346</v>
      </c>
    </row>
    <row r="228" spans="1:25" x14ac:dyDescent="0.25">
      <c r="A228" t="str">
        <f t="shared" si="3"/>
        <v>Colusa , California</v>
      </c>
      <c r="B228" t="s">
        <v>198</v>
      </c>
      <c r="C228" t="s">
        <v>197</v>
      </c>
      <c r="E228" t="s">
        <v>3767</v>
      </c>
      <c r="F228" t="s">
        <v>203</v>
      </c>
      <c r="G228" s="7">
        <v>1156.3535434390396</v>
      </c>
      <c r="H228" s="8">
        <v>21419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4.2770994980377347E-3</v>
      </c>
      <c r="P228" s="9">
        <v>0.68275829870675564</v>
      </c>
      <c r="Q228" s="9">
        <v>0</v>
      </c>
      <c r="R228" s="9">
        <v>0</v>
      </c>
      <c r="S228" s="9">
        <v>0.99572290050091872</v>
      </c>
      <c r="T228" s="9">
        <v>0.3172417012932443</v>
      </c>
      <c r="U228" s="16">
        <v>0</v>
      </c>
      <c r="V228" s="16">
        <v>0</v>
      </c>
      <c r="W228" s="16">
        <v>21419</v>
      </c>
      <c r="X228" s="1" t="s">
        <v>3345</v>
      </c>
      <c r="Y228" s="1" t="s">
        <v>3345</v>
      </c>
    </row>
    <row r="229" spans="1:25" x14ac:dyDescent="0.25">
      <c r="A229" t="str">
        <f t="shared" si="3"/>
        <v>Del Norte , California</v>
      </c>
      <c r="B229" t="s">
        <v>198</v>
      </c>
      <c r="C229" t="s">
        <v>197</v>
      </c>
      <c r="E229" t="s">
        <v>3768</v>
      </c>
      <c r="F229" t="s">
        <v>205</v>
      </c>
      <c r="G229" s="7">
        <v>1229.681667718258</v>
      </c>
      <c r="H229" s="8">
        <v>28610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9.6962315511151878E-3</v>
      </c>
      <c r="R229" s="9">
        <v>0.66326459279972039</v>
      </c>
      <c r="S229" s="9">
        <v>0.81387116305728668</v>
      </c>
      <c r="T229" s="9">
        <v>0.33673540720027961</v>
      </c>
      <c r="U229" s="16">
        <v>0</v>
      </c>
      <c r="V229" s="16">
        <v>0</v>
      </c>
      <c r="W229" s="16">
        <v>28610</v>
      </c>
      <c r="X229" s="1" t="s">
        <v>3345</v>
      </c>
      <c r="Y229" s="1" t="s">
        <v>3345</v>
      </c>
    </row>
    <row r="230" spans="1:25" x14ac:dyDescent="0.25">
      <c r="A230" t="str">
        <f t="shared" si="3"/>
        <v>Modoc , California</v>
      </c>
      <c r="B230" t="s">
        <v>198</v>
      </c>
      <c r="C230" t="s">
        <v>197</v>
      </c>
      <c r="E230" t="s">
        <v>3769</v>
      </c>
      <c r="F230" t="s">
        <v>222</v>
      </c>
      <c r="G230" s="7">
        <v>4203.2556932911166</v>
      </c>
      <c r="H230" s="8">
        <v>9686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4.5481522574993596E-4</v>
      </c>
      <c r="R230" s="9">
        <v>0.30043361552756553</v>
      </c>
      <c r="S230" s="9">
        <v>0.99954518477394527</v>
      </c>
      <c r="T230" s="9">
        <v>0.69956638447243447</v>
      </c>
      <c r="U230" s="16">
        <v>0</v>
      </c>
      <c r="V230" s="16">
        <v>0</v>
      </c>
      <c r="W230" s="16">
        <v>9686</v>
      </c>
      <c r="X230" s="1" t="s">
        <v>3345</v>
      </c>
      <c r="Y230" s="1" t="s">
        <v>3345</v>
      </c>
    </row>
    <row r="231" spans="1:25" x14ac:dyDescent="0.25">
      <c r="A231" t="str">
        <f t="shared" si="3"/>
        <v>Fresno , California</v>
      </c>
      <c r="B231" t="s">
        <v>198</v>
      </c>
      <c r="C231" t="s">
        <v>197</v>
      </c>
      <c r="E231" t="s">
        <v>3770</v>
      </c>
      <c r="F231" t="s">
        <v>207</v>
      </c>
      <c r="G231" s="7">
        <v>6011.1279734872469</v>
      </c>
      <c r="H231" s="8">
        <v>930450</v>
      </c>
      <c r="I231" s="9">
        <v>1.7414675964982161E-2</v>
      </c>
      <c r="J231" s="9">
        <v>0.53297114299532489</v>
      </c>
      <c r="K231" s="9">
        <v>1.1115200505540507E-2</v>
      </c>
      <c r="L231" s="9">
        <v>0.17058949970444409</v>
      </c>
      <c r="M231" s="9">
        <v>3.5820668486771534E-3</v>
      </c>
      <c r="N231" s="9">
        <v>9.0792627223386532E-2</v>
      </c>
      <c r="O231" s="9">
        <v>3.4869597908616834E-3</v>
      </c>
      <c r="P231" s="9">
        <v>9.7482938363157606E-2</v>
      </c>
      <c r="Q231" s="9">
        <v>0</v>
      </c>
      <c r="R231" s="9">
        <v>0</v>
      </c>
      <c r="S231" s="9">
        <v>0.96440109688823472</v>
      </c>
      <c r="T231" s="9">
        <v>0.10816379171368692</v>
      </c>
      <c r="U231" s="16">
        <v>495903</v>
      </c>
      <c r="V231" s="16">
        <v>243203</v>
      </c>
      <c r="W231" s="16">
        <v>191344</v>
      </c>
      <c r="X231" s="1" t="s">
        <v>3345</v>
      </c>
      <c r="Y231" s="1" t="s">
        <v>3346</v>
      </c>
    </row>
    <row r="232" spans="1:25" x14ac:dyDescent="0.25">
      <c r="A232" t="str">
        <f t="shared" si="3"/>
        <v>Madera , California</v>
      </c>
      <c r="B232" t="s">
        <v>198</v>
      </c>
      <c r="C232" t="s">
        <v>197</v>
      </c>
      <c r="E232" t="s">
        <v>3771</v>
      </c>
      <c r="F232" t="s">
        <v>217</v>
      </c>
      <c r="G232" s="7">
        <v>2153.2391423372533</v>
      </c>
      <c r="H232" s="8">
        <v>150865</v>
      </c>
      <c r="I232" s="9">
        <v>5.2789648884128534E-3</v>
      </c>
      <c r="J232" s="9">
        <v>0.40676101150034799</v>
      </c>
      <c r="K232" s="9">
        <v>5.1230338755448163E-3</v>
      </c>
      <c r="L232" s="9">
        <v>0.11299506181022768</v>
      </c>
      <c r="M232" s="9">
        <v>4.128477171315351E-3</v>
      </c>
      <c r="N232" s="9">
        <v>5.3186623802737545E-2</v>
      </c>
      <c r="O232" s="9">
        <v>3.8625878911476273E-3</v>
      </c>
      <c r="P232" s="9">
        <v>9.7809299705034297E-2</v>
      </c>
      <c r="Q232" s="9">
        <v>0</v>
      </c>
      <c r="R232" s="9">
        <v>0</v>
      </c>
      <c r="S232" s="9">
        <v>0.9816069361735793</v>
      </c>
      <c r="T232" s="9">
        <v>0.32924800318165248</v>
      </c>
      <c r="U232" s="16">
        <v>61366</v>
      </c>
      <c r="V232" s="16">
        <v>25071</v>
      </c>
      <c r="W232" s="16">
        <v>64428</v>
      </c>
      <c r="X232" s="1" t="s">
        <v>3345</v>
      </c>
      <c r="Y232" s="1" t="s">
        <v>3345</v>
      </c>
    </row>
    <row r="233" spans="1:25" x14ac:dyDescent="0.25">
      <c r="A233" t="str">
        <f t="shared" si="3"/>
        <v>Santa Clara , California</v>
      </c>
      <c r="B233" t="s">
        <v>198</v>
      </c>
      <c r="C233" t="s">
        <v>197</v>
      </c>
      <c r="E233" t="s">
        <v>3772</v>
      </c>
      <c r="F233" t="s">
        <v>240</v>
      </c>
      <c r="G233" s="7">
        <v>1304.0548446615219</v>
      </c>
      <c r="H233" s="8">
        <v>1781684</v>
      </c>
      <c r="I233" s="9">
        <v>0.16829514113600821</v>
      </c>
      <c r="J233" s="9">
        <v>0.82615155100455528</v>
      </c>
      <c r="K233" s="9">
        <v>8.5388115475464821E-2</v>
      </c>
      <c r="L233" s="9">
        <v>0.16298625345459689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0.74230337439558147</v>
      </c>
      <c r="T233" s="9">
        <v>1.0862195540847872E-2</v>
      </c>
      <c r="U233" s="16">
        <v>1471941</v>
      </c>
      <c r="V233" s="16">
        <v>290390</v>
      </c>
      <c r="W233" s="16">
        <v>19353</v>
      </c>
      <c r="X233" s="1" t="s">
        <v>3345</v>
      </c>
      <c r="Y233" s="1" t="s">
        <v>3346</v>
      </c>
    </row>
    <row r="234" spans="1:25" x14ac:dyDescent="0.25">
      <c r="A234" t="str">
        <f t="shared" si="3"/>
        <v>Tehama , California</v>
      </c>
      <c r="B234" t="s">
        <v>198</v>
      </c>
      <c r="C234" t="s">
        <v>197</v>
      </c>
      <c r="E234" t="s">
        <v>3773</v>
      </c>
      <c r="F234" t="s">
        <v>249</v>
      </c>
      <c r="G234" s="7">
        <v>2962.1748322660919</v>
      </c>
      <c r="H234" s="8">
        <v>63463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5.5753366691479499E-3</v>
      </c>
      <c r="P234" s="9">
        <v>0.48511731244977391</v>
      </c>
      <c r="Q234" s="9">
        <v>0</v>
      </c>
      <c r="R234" s="9">
        <v>0</v>
      </c>
      <c r="S234" s="9">
        <v>0.994424663330572</v>
      </c>
      <c r="T234" s="9">
        <v>0.51488268755022615</v>
      </c>
      <c r="U234" s="16">
        <v>0</v>
      </c>
      <c r="V234" s="16">
        <v>0</v>
      </c>
      <c r="W234" s="16">
        <v>63463</v>
      </c>
      <c r="X234" s="1" t="s">
        <v>3345</v>
      </c>
      <c r="Y234" s="1" t="s">
        <v>3345</v>
      </c>
    </row>
    <row r="235" spans="1:25" x14ac:dyDescent="0.25">
      <c r="A235" t="str">
        <f t="shared" si="3"/>
        <v>San Joaquin , California</v>
      </c>
      <c r="B235" t="s">
        <v>198</v>
      </c>
      <c r="C235" t="s">
        <v>197</v>
      </c>
      <c r="E235" t="s">
        <v>3774</v>
      </c>
      <c r="F235" t="s">
        <v>236</v>
      </c>
      <c r="G235" s="7">
        <v>1426.7393183447407</v>
      </c>
      <c r="H235" s="8">
        <v>685308</v>
      </c>
      <c r="I235" s="9">
        <v>4.5573749225516338E-2</v>
      </c>
      <c r="J235" s="9">
        <v>0.51605263618694075</v>
      </c>
      <c r="K235" s="9">
        <v>6.2889323289437637E-2</v>
      </c>
      <c r="L235" s="9">
        <v>0.37474099237131336</v>
      </c>
      <c r="M235" s="9">
        <v>2.3852782180216825E-3</v>
      </c>
      <c r="N235" s="9">
        <v>2.4475126512458631E-2</v>
      </c>
      <c r="O235" s="9">
        <v>0</v>
      </c>
      <c r="P235" s="9">
        <v>0</v>
      </c>
      <c r="Q235" s="9">
        <v>0</v>
      </c>
      <c r="R235" s="9">
        <v>0</v>
      </c>
      <c r="S235" s="9">
        <v>0.88915164926587287</v>
      </c>
      <c r="T235" s="9">
        <v>8.4731244929287269E-2</v>
      </c>
      <c r="U235" s="16">
        <v>353655</v>
      </c>
      <c r="V235" s="16">
        <v>273586</v>
      </c>
      <c r="W235" s="16">
        <v>58067</v>
      </c>
      <c r="X235" s="1" t="s">
        <v>3345</v>
      </c>
      <c r="Y235" s="1" t="s">
        <v>3346</v>
      </c>
    </row>
    <row r="236" spans="1:25" x14ac:dyDescent="0.25">
      <c r="A236" t="str">
        <f t="shared" si="3"/>
        <v>Alameda , California</v>
      </c>
      <c r="B236" t="s">
        <v>198</v>
      </c>
      <c r="C236" t="s">
        <v>197</v>
      </c>
      <c r="E236" t="s">
        <v>3775</v>
      </c>
      <c r="F236" t="s">
        <v>196</v>
      </c>
      <c r="G236" s="7">
        <v>821.05916524695942</v>
      </c>
      <c r="H236" s="8">
        <v>1510271</v>
      </c>
      <c r="I236" s="9">
        <v>0.16050484624584929</v>
      </c>
      <c r="J236" s="9">
        <v>0.53106429243493392</v>
      </c>
      <c r="K236" s="9">
        <v>0.16949185597938474</v>
      </c>
      <c r="L236" s="9">
        <v>0.46488941388664684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0.57636794166550909</v>
      </c>
      <c r="T236" s="9">
        <v>4.0462936784193037E-3</v>
      </c>
      <c r="U236" s="16">
        <v>802051</v>
      </c>
      <c r="V236" s="16">
        <v>702109</v>
      </c>
      <c r="W236" s="16">
        <v>6111</v>
      </c>
      <c r="X236" s="1" t="s">
        <v>3345</v>
      </c>
      <c r="Y236" s="1" t="s">
        <v>3346</v>
      </c>
    </row>
    <row r="237" spans="1:25" x14ac:dyDescent="0.25">
      <c r="A237" t="str">
        <f t="shared" si="3"/>
        <v>Nevada , California</v>
      </c>
      <c r="B237" t="s">
        <v>198</v>
      </c>
      <c r="C237" t="s">
        <v>197</v>
      </c>
      <c r="E237" t="s">
        <v>3717</v>
      </c>
      <c r="F237" t="s">
        <v>226</v>
      </c>
      <c r="G237" s="7">
        <v>973.79577315015933</v>
      </c>
      <c r="H237" s="8">
        <v>98764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4.904537797489731E-2</v>
      </c>
      <c r="P237" s="9">
        <v>0.57865214045603663</v>
      </c>
      <c r="Q237" s="9">
        <v>0</v>
      </c>
      <c r="R237" s="9">
        <v>0</v>
      </c>
      <c r="S237" s="9">
        <v>0.95095462202118508</v>
      </c>
      <c r="T237" s="9">
        <v>0.42134785954396337</v>
      </c>
      <c r="U237" s="16">
        <v>0</v>
      </c>
      <c r="V237" s="16">
        <v>0</v>
      </c>
      <c r="W237" s="16">
        <v>98764</v>
      </c>
      <c r="X237" s="1" t="s">
        <v>3345</v>
      </c>
      <c r="Y237" s="1" t="s">
        <v>3345</v>
      </c>
    </row>
    <row r="238" spans="1:25" x14ac:dyDescent="0.25">
      <c r="A238" t="str">
        <f t="shared" si="3"/>
        <v>Butte , California</v>
      </c>
      <c r="B238" t="s">
        <v>198</v>
      </c>
      <c r="C238" t="s">
        <v>197</v>
      </c>
      <c r="E238" t="s">
        <v>3776</v>
      </c>
      <c r="F238" t="s">
        <v>201</v>
      </c>
      <c r="G238" s="7">
        <v>1677.1310440023485</v>
      </c>
      <c r="H238" s="8">
        <v>220000</v>
      </c>
      <c r="I238" s="9">
        <v>1.3704816046247077E-2</v>
      </c>
      <c r="J238" s="9">
        <v>0.39154545454545453</v>
      </c>
      <c r="K238" s="9">
        <v>6.8437420268107393E-3</v>
      </c>
      <c r="L238" s="9">
        <v>5.4709090909090909E-2</v>
      </c>
      <c r="M238" s="9">
        <v>1.249869266938985E-2</v>
      </c>
      <c r="N238" s="9">
        <v>0.15784090909090909</v>
      </c>
      <c r="O238" s="9">
        <v>1.7375620663360927E-2</v>
      </c>
      <c r="P238" s="9">
        <v>0.20688636363636365</v>
      </c>
      <c r="Q238" s="9">
        <v>0</v>
      </c>
      <c r="R238" s="9">
        <v>0</v>
      </c>
      <c r="S238" s="9">
        <v>0.94957712859419141</v>
      </c>
      <c r="T238" s="9">
        <v>0.18901818181818181</v>
      </c>
      <c r="U238" s="16">
        <v>86140</v>
      </c>
      <c r="V238" s="16">
        <v>46761</v>
      </c>
      <c r="W238" s="16">
        <v>87099</v>
      </c>
      <c r="X238" s="1" t="s">
        <v>3345</v>
      </c>
      <c r="Y238" s="1" t="s">
        <v>3345</v>
      </c>
    </row>
    <row r="239" spans="1:25" x14ac:dyDescent="0.25">
      <c r="A239" t="str">
        <f t="shared" si="3"/>
        <v>Merced , California</v>
      </c>
      <c r="B239" t="s">
        <v>198</v>
      </c>
      <c r="C239" t="s">
        <v>197</v>
      </c>
      <c r="E239" t="s">
        <v>3777</v>
      </c>
      <c r="F239" t="s">
        <v>221</v>
      </c>
      <c r="G239" s="7">
        <v>1978.6519767860705</v>
      </c>
      <c r="H239" s="8">
        <v>255793</v>
      </c>
      <c r="I239" s="9">
        <v>8.7859395600459016E-3</v>
      </c>
      <c r="J239" s="9">
        <v>0.30756510146876576</v>
      </c>
      <c r="K239" s="9">
        <v>1.9303924335847548E-2</v>
      </c>
      <c r="L239" s="9">
        <v>0.3248095139429148</v>
      </c>
      <c r="M239" s="9">
        <v>1.549750279776883E-3</v>
      </c>
      <c r="N239" s="9">
        <v>3.6650729300645446E-2</v>
      </c>
      <c r="O239" s="9">
        <v>5.7589092114090287E-3</v>
      </c>
      <c r="P239" s="9">
        <v>0.18824205509924041</v>
      </c>
      <c r="Q239" s="9">
        <v>0</v>
      </c>
      <c r="R239" s="9">
        <v>0</v>
      </c>
      <c r="S239" s="9">
        <v>0.96460147661143758</v>
      </c>
      <c r="T239" s="9">
        <v>0.14273260018843362</v>
      </c>
      <c r="U239" s="16">
        <v>78673</v>
      </c>
      <c r="V239" s="16">
        <v>92459</v>
      </c>
      <c r="W239" s="16">
        <v>84661</v>
      </c>
      <c r="X239" s="1" t="s">
        <v>3345</v>
      </c>
      <c r="Y239" s="1" t="s">
        <v>3347</v>
      </c>
    </row>
    <row r="240" spans="1:25" x14ac:dyDescent="0.25">
      <c r="A240" t="str">
        <f t="shared" si="3"/>
        <v>Tulare , California</v>
      </c>
      <c r="B240" t="s">
        <v>198</v>
      </c>
      <c r="C240" t="s">
        <v>197</v>
      </c>
      <c r="E240" t="s">
        <v>3778</v>
      </c>
      <c r="F240" t="s">
        <v>251</v>
      </c>
      <c r="G240" s="7">
        <v>4838.6702170669032</v>
      </c>
      <c r="H240" s="8">
        <v>442179</v>
      </c>
      <c r="I240" s="9">
        <v>8.6134325677315882E-3</v>
      </c>
      <c r="J240" s="9">
        <v>0.40324393514843537</v>
      </c>
      <c r="K240" s="9">
        <v>8.7575389869492242E-3</v>
      </c>
      <c r="L240" s="9">
        <v>0.25197940200687957</v>
      </c>
      <c r="M240" s="9">
        <v>3.9929805110441759E-3</v>
      </c>
      <c r="N240" s="9">
        <v>0.10655187152714173</v>
      </c>
      <c r="O240" s="9">
        <v>1.8454056523373645E-3</v>
      </c>
      <c r="P240" s="9">
        <v>8.3425490581868433E-2</v>
      </c>
      <c r="Q240" s="9">
        <v>0</v>
      </c>
      <c r="R240" s="9">
        <v>0</v>
      </c>
      <c r="S240" s="9">
        <v>0.97679064228193757</v>
      </c>
      <c r="T240" s="9">
        <v>0.15479930073567491</v>
      </c>
      <c r="U240" s="16">
        <v>178306</v>
      </c>
      <c r="V240" s="16">
        <v>158535</v>
      </c>
      <c r="W240" s="16">
        <v>105338</v>
      </c>
      <c r="X240" s="1" t="s">
        <v>3345</v>
      </c>
      <c r="Y240" s="1" t="s">
        <v>3346</v>
      </c>
    </row>
    <row r="241" spans="1:25" x14ac:dyDescent="0.25">
      <c r="A241" t="str">
        <f t="shared" si="3"/>
        <v>Stanislaus , California</v>
      </c>
      <c r="B241" t="s">
        <v>198</v>
      </c>
      <c r="C241" t="s">
        <v>197</v>
      </c>
      <c r="E241" t="s">
        <v>3779</v>
      </c>
      <c r="F241" t="s">
        <v>247</v>
      </c>
      <c r="G241" s="7">
        <v>1513.9140984417725</v>
      </c>
      <c r="H241" s="8">
        <v>514451</v>
      </c>
      <c r="I241" s="9">
        <v>2.4146886531891797E-2</v>
      </c>
      <c r="J241" s="9">
        <v>0.39466343733416787</v>
      </c>
      <c r="K241" s="9">
        <v>4.84458337843061E-2</v>
      </c>
      <c r="L241" s="9">
        <v>0.44744008661660684</v>
      </c>
      <c r="M241" s="9">
        <v>5.3543813229217684E-3</v>
      </c>
      <c r="N241" s="9">
        <v>5.8091052403435893E-2</v>
      </c>
      <c r="O241" s="9">
        <v>1.2546176758309359E-3</v>
      </c>
      <c r="P241" s="9">
        <v>1.9871669021928232E-2</v>
      </c>
      <c r="Q241" s="9">
        <v>0</v>
      </c>
      <c r="R241" s="9">
        <v>0</v>
      </c>
      <c r="S241" s="9">
        <v>0.92079828068504943</v>
      </c>
      <c r="T241" s="9">
        <v>7.9933754623861167E-2</v>
      </c>
      <c r="U241" s="16">
        <v>203035</v>
      </c>
      <c r="V241" s="16">
        <v>260071</v>
      </c>
      <c r="W241" s="16">
        <v>51345</v>
      </c>
      <c r="X241" s="1" t="s">
        <v>3345</v>
      </c>
      <c r="Y241" s="1" t="s">
        <v>3347</v>
      </c>
    </row>
    <row r="242" spans="1:25" x14ac:dyDescent="0.25">
      <c r="A242" t="str">
        <f t="shared" si="3"/>
        <v>Orange , California</v>
      </c>
      <c r="B242" t="s">
        <v>198</v>
      </c>
      <c r="C242" t="s">
        <v>197</v>
      </c>
      <c r="E242" t="s">
        <v>3780</v>
      </c>
      <c r="F242" t="s">
        <v>227</v>
      </c>
      <c r="G242" s="7">
        <v>947.99989929226365</v>
      </c>
      <c r="H242" s="8">
        <v>3010229</v>
      </c>
      <c r="I242" s="9">
        <v>0.21838585979680616</v>
      </c>
      <c r="J242" s="9">
        <v>0.44340879049401227</v>
      </c>
      <c r="K242" s="9">
        <v>0.33826462393087375</v>
      </c>
      <c r="L242" s="9">
        <v>0.55515111973208686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0.28355619800057913</v>
      </c>
      <c r="T242" s="9">
        <v>1.4400897739009226E-3</v>
      </c>
      <c r="U242" s="16">
        <v>1334762</v>
      </c>
      <c r="V242" s="16">
        <v>1671132</v>
      </c>
      <c r="W242" s="16">
        <v>4335</v>
      </c>
      <c r="X242" s="1" t="s">
        <v>3347</v>
      </c>
      <c r="Y242" s="1" t="s">
        <v>3347</v>
      </c>
    </row>
    <row r="243" spans="1:25" x14ac:dyDescent="0.25">
      <c r="A243" t="str">
        <f t="shared" si="3"/>
        <v>Imperial , California</v>
      </c>
      <c r="B243" t="s">
        <v>198</v>
      </c>
      <c r="C243" t="s">
        <v>197</v>
      </c>
      <c r="E243" t="s">
        <v>3781</v>
      </c>
      <c r="F243" t="s">
        <v>210</v>
      </c>
      <c r="G243" s="7">
        <v>4481.6884060640168</v>
      </c>
      <c r="H243" s="8">
        <v>174528</v>
      </c>
      <c r="I243" s="9">
        <v>2.3133902005251826E-3</v>
      </c>
      <c r="J243" s="9">
        <v>0.24401815181518152</v>
      </c>
      <c r="K243" s="9">
        <v>4.6997803817588378E-3</v>
      </c>
      <c r="L243" s="9">
        <v>0.37871287128712872</v>
      </c>
      <c r="M243" s="9">
        <v>2.261286635483634E-3</v>
      </c>
      <c r="N243" s="9">
        <v>0.18282453245324531</v>
      </c>
      <c r="O243" s="9">
        <v>2.2931462376998797E-4</v>
      </c>
      <c r="P243" s="9">
        <v>2.0271818848551521E-2</v>
      </c>
      <c r="Q243" s="9">
        <v>0</v>
      </c>
      <c r="R243" s="9">
        <v>0</v>
      </c>
      <c r="S243" s="9">
        <v>0.99049622815846228</v>
      </c>
      <c r="T243" s="9">
        <v>0.17417262559589292</v>
      </c>
      <c r="U243" s="16">
        <v>42588</v>
      </c>
      <c r="V243" s="16">
        <v>98004</v>
      </c>
      <c r="W243" s="16">
        <v>33936</v>
      </c>
      <c r="X243" s="1" t="s">
        <v>3345</v>
      </c>
      <c r="Y243" s="1" t="s">
        <v>3347</v>
      </c>
    </row>
    <row r="244" spans="1:25" x14ac:dyDescent="0.25">
      <c r="A244" t="str">
        <f t="shared" si="3"/>
        <v>Sutter , California</v>
      </c>
      <c r="B244" t="s">
        <v>198</v>
      </c>
      <c r="C244" t="s">
        <v>197</v>
      </c>
      <c r="E244" t="s">
        <v>3782</v>
      </c>
      <c r="F244" t="s">
        <v>248</v>
      </c>
      <c r="G244" s="7">
        <v>608.49433928399401</v>
      </c>
      <c r="H244" s="8">
        <v>94737</v>
      </c>
      <c r="I244" s="9">
        <v>2.4551577903185948E-2</v>
      </c>
      <c r="J244" s="9">
        <v>0.69188384686025528</v>
      </c>
      <c r="K244" s="9">
        <v>1.2908759284550195E-2</v>
      </c>
      <c r="L244" s="9">
        <v>6.9919883466860885E-2</v>
      </c>
      <c r="M244" s="9">
        <v>3.1245406295465931E-3</v>
      </c>
      <c r="N244" s="9">
        <v>9.0218182969695054E-2</v>
      </c>
      <c r="O244" s="9">
        <v>0</v>
      </c>
      <c r="P244" s="9">
        <v>0</v>
      </c>
      <c r="Q244" s="9">
        <v>0</v>
      </c>
      <c r="R244" s="9">
        <v>0</v>
      </c>
      <c r="S244" s="9">
        <v>0.95941512218271741</v>
      </c>
      <c r="T244" s="9">
        <v>0.14797808670318882</v>
      </c>
      <c r="U244" s="16">
        <v>65547</v>
      </c>
      <c r="V244" s="16">
        <v>15171</v>
      </c>
      <c r="W244" s="16">
        <v>14019</v>
      </c>
      <c r="X244" s="1" t="s">
        <v>3345</v>
      </c>
      <c r="Y244" s="1" t="s">
        <v>3346</v>
      </c>
    </row>
    <row r="245" spans="1:25" x14ac:dyDescent="0.25">
      <c r="A245" t="str">
        <f t="shared" si="3"/>
        <v>Amador , California</v>
      </c>
      <c r="B245" t="s">
        <v>198</v>
      </c>
      <c r="C245" t="s">
        <v>197</v>
      </c>
      <c r="E245" t="s">
        <v>3783</v>
      </c>
      <c r="F245" t="s">
        <v>200</v>
      </c>
      <c r="G245" s="7">
        <v>605.95037695491828</v>
      </c>
      <c r="H245" s="8">
        <v>38091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1.2712426704828144E-2</v>
      </c>
      <c r="P245" s="9">
        <v>0.39576277860912029</v>
      </c>
      <c r="Q245" s="9">
        <v>0</v>
      </c>
      <c r="R245" s="9">
        <v>0</v>
      </c>
      <c r="S245" s="9">
        <v>0.98728757329424155</v>
      </c>
      <c r="T245" s="9">
        <v>0.60423722139087976</v>
      </c>
      <c r="U245" s="16">
        <v>0</v>
      </c>
      <c r="V245" s="16">
        <v>0</v>
      </c>
      <c r="W245" s="16">
        <v>38091</v>
      </c>
      <c r="X245" s="1" t="s">
        <v>3345</v>
      </c>
      <c r="Y245" s="1" t="s">
        <v>3345</v>
      </c>
    </row>
    <row r="246" spans="1:25" x14ac:dyDescent="0.25">
      <c r="A246" t="str">
        <f t="shared" si="3"/>
        <v>Lake , California</v>
      </c>
      <c r="B246" t="s">
        <v>198</v>
      </c>
      <c r="C246" t="s">
        <v>197</v>
      </c>
      <c r="E246" t="s">
        <v>3784</v>
      </c>
      <c r="F246" t="s">
        <v>214</v>
      </c>
      <c r="G246" s="7">
        <v>1329.4273619291785</v>
      </c>
      <c r="H246" s="8">
        <v>64665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2.025104916190807E-2</v>
      </c>
      <c r="P246" s="9">
        <v>0.66893992113198797</v>
      </c>
      <c r="Q246" s="9">
        <v>0</v>
      </c>
      <c r="R246" s="9">
        <v>0</v>
      </c>
      <c r="S246" s="9">
        <v>0.97974895083809188</v>
      </c>
      <c r="T246" s="9">
        <v>0.33106007886801209</v>
      </c>
      <c r="U246" s="16">
        <v>0</v>
      </c>
      <c r="V246" s="16">
        <v>0</v>
      </c>
      <c r="W246" s="16">
        <v>64665</v>
      </c>
      <c r="X246" s="1" t="s">
        <v>3345</v>
      </c>
      <c r="Y246" s="1" t="s">
        <v>3345</v>
      </c>
    </row>
    <row r="247" spans="1:25" x14ac:dyDescent="0.25">
      <c r="A247" t="str">
        <f t="shared" si="3"/>
        <v>Plumas , California</v>
      </c>
      <c r="B247" t="s">
        <v>198</v>
      </c>
      <c r="C247" t="s">
        <v>197</v>
      </c>
      <c r="E247" t="s">
        <v>3785</v>
      </c>
      <c r="F247" t="s">
        <v>229</v>
      </c>
      <c r="G247" s="7">
        <v>2613.4441210486925</v>
      </c>
      <c r="H247" s="8">
        <v>20007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5.5416798604999106E-4</v>
      </c>
      <c r="P247" s="9">
        <v>0.12610586294796822</v>
      </c>
      <c r="Q247" s="9">
        <v>8.515233293774953E-4</v>
      </c>
      <c r="R247" s="9">
        <v>0.13365322137251961</v>
      </c>
      <c r="S247" s="9">
        <v>0.99859430868457255</v>
      </c>
      <c r="T247" s="9">
        <v>0.74024091567951222</v>
      </c>
      <c r="U247" s="16">
        <v>0</v>
      </c>
      <c r="V247" s="16">
        <v>0</v>
      </c>
      <c r="W247" s="16">
        <v>20007</v>
      </c>
      <c r="X247" s="1" t="s">
        <v>3345</v>
      </c>
      <c r="Y247" s="1" t="s">
        <v>3345</v>
      </c>
    </row>
    <row r="248" spans="1:25" x14ac:dyDescent="0.25">
      <c r="A248" t="str">
        <f t="shared" si="3"/>
        <v>San Mateo , California</v>
      </c>
      <c r="B248" t="s">
        <v>198</v>
      </c>
      <c r="C248" t="s">
        <v>197</v>
      </c>
      <c r="E248" t="s">
        <v>3786</v>
      </c>
      <c r="F248" t="s">
        <v>238</v>
      </c>
      <c r="G248" s="7">
        <v>740.95757281699832</v>
      </c>
      <c r="H248" s="8">
        <v>718442</v>
      </c>
      <c r="I248" s="9">
        <v>3.0013893259808223E-2</v>
      </c>
      <c r="J248" s="9">
        <v>0.19460165190787843</v>
      </c>
      <c r="K248" s="9">
        <v>0.15127581699915996</v>
      </c>
      <c r="L248" s="9">
        <v>0.75767006940017423</v>
      </c>
      <c r="M248" s="9">
        <v>9.9362245577866975E-3</v>
      </c>
      <c r="N248" s="9">
        <v>2.8830441427422117E-2</v>
      </c>
      <c r="O248" s="9">
        <v>0</v>
      </c>
      <c r="P248" s="9">
        <v>0</v>
      </c>
      <c r="Q248" s="9">
        <v>0</v>
      </c>
      <c r="R248" s="9">
        <v>0</v>
      </c>
      <c r="S248" s="9">
        <v>0.42415618017995188</v>
      </c>
      <c r="T248" s="9">
        <v>1.889783726452518E-2</v>
      </c>
      <c r="U248" s="16">
        <v>139810</v>
      </c>
      <c r="V248" s="16">
        <v>565055</v>
      </c>
      <c r="W248" s="16">
        <v>13577</v>
      </c>
      <c r="X248" s="1" t="s">
        <v>3345</v>
      </c>
      <c r="Y248" s="1" t="s">
        <v>3347</v>
      </c>
    </row>
    <row r="249" spans="1:25" x14ac:dyDescent="0.25">
      <c r="A249" t="str">
        <f t="shared" si="3"/>
        <v>Siskiyou , California</v>
      </c>
      <c r="B249" t="s">
        <v>198</v>
      </c>
      <c r="C249" t="s">
        <v>197</v>
      </c>
      <c r="E249" t="s">
        <v>3787</v>
      </c>
      <c r="F249" t="s">
        <v>244</v>
      </c>
      <c r="G249" s="7">
        <v>6347.9382732532558</v>
      </c>
      <c r="H249" s="8">
        <v>44900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7.8206744181425207E-4</v>
      </c>
      <c r="P249" s="9">
        <v>0.16922048997772829</v>
      </c>
      <c r="Q249" s="9">
        <v>1.1527791820171941E-3</v>
      </c>
      <c r="R249" s="9">
        <v>0.17251670378619155</v>
      </c>
      <c r="S249" s="9">
        <v>0.99806515337501389</v>
      </c>
      <c r="T249" s="9">
        <v>0.65826280623608013</v>
      </c>
      <c r="U249" s="16">
        <v>0</v>
      </c>
      <c r="V249" s="16">
        <v>0</v>
      </c>
      <c r="W249" s="16">
        <v>44900</v>
      </c>
      <c r="X249" s="1" t="s">
        <v>3345</v>
      </c>
      <c r="Y249" s="1" t="s">
        <v>3345</v>
      </c>
    </row>
    <row r="250" spans="1:25" x14ac:dyDescent="0.25">
      <c r="A250" t="str">
        <f t="shared" si="3"/>
        <v>Santa Cruz , California</v>
      </c>
      <c r="B250" t="s">
        <v>198</v>
      </c>
      <c r="C250" t="s">
        <v>197</v>
      </c>
      <c r="E250" t="s">
        <v>3675</v>
      </c>
      <c r="F250" t="s">
        <v>241</v>
      </c>
      <c r="G250" s="7">
        <v>607.16029126488968</v>
      </c>
      <c r="H250" s="8">
        <v>262349</v>
      </c>
      <c r="I250" s="9">
        <v>3.1381489416446882E-2</v>
      </c>
      <c r="J250" s="9">
        <v>0.42364179013451547</v>
      </c>
      <c r="K250" s="9">
        <v>9.9847483782352794E-2</v>
      </c>
      <c r="L250" s="9">
        <v>0.45607568544191135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0.60438299549597319</v>
      </c>
      <c r="T250" s="9">
        <v>0.12028252442357318</v>
      </c>
      <c r="U250" s="16">
        <v>111142</v>
      </c>
      <c r="V250" s="16">
        <v>119651</v>
      </c>
      <c r="W250" s="16">
        <v>31556</v>
      </c>
      <c r="X250" s="1" t="s">
        <v>3345</v>
      </c>
      <c r="Y250" s="1" t="s">
        <v>3347</v>
      </c>
    </row>
    <row r="251" spans="1:25" x14ac:dyDescent="0.25">
      <c r="A251" t="str">
        <f t="shared" si="3"/>
        <v>Glenn , California</v>
      </c>
      <c r="B251" t="s">
        <v>198</v>
      </c>
      <c r="C251" t="s">
        <v>197</v>
      </c>
      <c r="E251" t="s">
        <v>3788</v>
      </c>
      <c r="F251" t="s">
        <v>208</v>
      </c>
      <c r="G251" s="7">
        <v>1326.9767295109932</v>
      </c>
      <c r="H251" s="8">
        <v>28122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6.3686518559882849E-3</v>
      </c>
      <c r="P251" s="9">
        <v>0.59128084773486955</v>
      </c>
      <c r="Q251" s="9">
        <v>0</v>
      </c>
      <c r="R251" s="9">
        <v>0</v>
      </c>
      <c r="S251" s="9">
        <v>0.99363134814401177</v>
      </c>
      <c r="T251" s="9">
        <v>0.4087191522651305</v>
      </c>
      <c r="U251" s="16">
        <v>0</v>
      </c>
      <c r="V251" s="16">
        <v>0</v>
      </c>
      <c r="W251" s="16">
        <v>28122</v>
      </c>
      <c r="X251" s="1" t="s">
        <v>3345</v>
      </c>
      <c r="Y251" s="1" t="s">
        <v>3345</v>
      </c>
    </row>
    <row r="252" spans="1:25" x14ac:dyDescent="0.25">
      <c r="A252" t="str">
        <f t="shared" si="3"/>
        <v>San Luis Obispo , California</v>
      </c>
      <c r="B252" t="s">
        <v>198</v>
      </c>
      <c r="C252" t="s">
        <v>197</v>
      </c>
      <c r="E252" t="s">
        <v>3789</v>
      </c>
      <c r="F252" t="s">
        <v>237</v>
      </c>
      <c r="G252" s="7">
        <v>3615.51154676037</v>
      </c>
      <c r="H252" s="8">
        <v>269601</v>
      </c>
      <c r="I252" s="9">
        <v>7.0370824180632004E-3</v>
      </c>
      <c r="J252" s="9">
        <v>0.33851506485510069</v>
      </c>
      <c r="K252" s="9">
        <v>1.3786422957812926E-2</v>
      </c>
      <c r="L252" s="9">
        <v>0.31553295425462069</v>
      </c>
      <c r="M252" s="9">
        <v>5.2666984932866097E-3</v>
      </c>
      <c r="N252" s="9">
        <v>0.15821157933390453</v>
      </c>
      <c r="O252" s="9">
        <v>9.8707000134344905E-4</v>
      </c>
      <c r="P252" s="9">
        <v>2.1754370347290997E-2</v>
      </c>
      <c r="Q252" s="9">
        <v>0</v>
      </c>
      <c r="R252" s="9">
        <v>0</v>
      </c>
      <c r="S252" s="9">
        <v>0.89113453212890015</v>
      </c>
      <c r="T252" s="9">
        <v>0.16598603120908306</v>
      </c>
      <c r="U252" s="16">
        <v>91264</v>
      </c>
      <c r="V252" s="16">
        <v>127722</v>
      </c>
      <c r="W252" s="16">
        <v>50615</v>
      </c>
      <c r="X252" s="1" t="s">
        <v>3345</v>
      </c>
      <c r="Y252" s="1" t="s">
        <v>3347</v>
      </c>
    </row>
    <row r="253" spans="1:25" x14ac:dyDescent="0.25">
      <c r="A253" t="str">
        <f t="shared" si="3"/>
        <v>Saguache , Colorado</v>
      </c>
      <c r="B253" t="s">
        <v>258</v>
      </c>
      <c r="C253" t="s">
        <v>257</v>
      </c>
      <c r="E253" t="s">
        <v>3790</v>
      </c>
      <c r="F253" t="s">
        <v>313</v>
      </c>
      <c r="G253" s="7">
        <v>3170.2859395192759</v>
      </c>
      <c r="H253" s="8">
        <v>6108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1</v>
      </c>
      <c r="T253" s="9">
        <v>1</v>
      </c>
      <c r="U253" s="16">
        <v>0</v>
      </c>
      <c r="V253" s="16">
        <v>0</v>
      </c>
      <c r="W253" s="16">
        <v>6108</v>
      </c>
      <c r="X253" s="1" t="s">
        <v>3345</v>
      </c>
      <c r="Y253" s="1" t="s">
        <v>3345</v>
      </c>
    </row>
    <row r="254" spans="1:25" x14ac:dyDescent="0.25">
      <c r="A254" t="str">
        <f t="shared" si="3"/>
        <v>Sedgwick , Colorado</v>
      </c>
      <c r="B254" t="s">
        <v>258</v>
      </c>
      <c r="C254" t="s">
        <v>257</v>
      </c>
      <c r="E254" t="s">
        <v>3791</v>
      </c>
      <c r="F254" t="s">
        <v>316</v>
      </c>
      <c r="G254" s="7">
        <v>549.40405053374957</v>
      </c>
      <c r="H254" s="8">
        <v>2379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1</v>
      </c>
      <c r="U254" s="16">
        <v>0</v>
      </c>
      <c r="V254" s="16">
        <v>0</v>
      </c>
      <c r="W254" s="16">
        <v>2379</v>
      </c>
      <c r="X254" s="1" t="s">
        <v>3345</v>
      </c>
      <c r="Y254" s="1" t="s">
        <v>3345</v>
      </c>
    </row>
    <row r="255" spans="1:25" x14ac:dyDescent="0.25">
      <c r="A255" t="str">
        <f t="shared" si="3"/>
        <v>Cheyenne , Colorado</v>
      </c>
      <c r="B255" t="s">
        <v>258</v>
      </c>
      <c r="C255" t="s">
        <v>257</v>
      </c>
      <c r="E255" t="s">
        <v>3792</v>
      </c>
      <c r="F255" t="s">
        <v>267</v>
      </c>
      <c r="G255" s="7">
        <v>1781.4292880165387</v>
      </c>
      <c r="H255" s="8">
        <v>1836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</v>
      </c>
      <c r="T255" s="9">
        <v>1</v>
      </c>
      <c r="U255" s="16">
        <v>0</v>
      </c>
      <c r="V255" s="16">
        <v>0</v>
      </c>
      <c r="W255" s="16">
        <v>1836</v>
      </c>
      <c r="X255" s="1" t="s">
        <v>3345</v>
      </c>
      <c r="Y255" s="1" t="s">
        <v>3345</v>
      </c>
    </row>
    <row r="256" spans="1:25" x14ac:dyDescent="0.25">
      <c r="A256" t="str">
        <f t="shared" si="3"/>
        <v>Custer , Colorado</v>
      </c>
      <c r="B256" t="s">
        <v>258</v>
      </c>
      <c r="C256" t="s">
        <v>257</v>
      </c>
      <c r="E256" t="s">
        <v>3793</v>
      </c>
      <c r="F256" t="s">
        <v>272</v>
      </c>
      <c r="G256" s="7">
        <v>739.92471447016783</v>
      </c>
      <c r="H256" s="8">
        <v>4255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0.99999999999791278</v>
      </c>
      <c r="T256" s="9">
        <v>1</v>
      </c>
      <c r="U256" s="16">
        <v>0</v>
      </c>
      <c r="V256" s="16">
        <v>0</v>
      </c>
      <c r="W256" s="16">
        <v>4255</v>
      </c>
      <c r="X256" s="1" t="s">
        <v>3345</v>
      </c>
      <c r="Y256" s="1" t="s">
        <v>3345</v>
      </c>
    </row>
    <row r="257" spans="1:25" x14ac:dyDescent="0.25">
      <c r="A257" t="str">
        <f t="shared" si="3"/>
        <v>La Plata , Colorado</v>
      </c>
      <c r="B257" t="s">
        <v>258</v>
      </c>
      <c r="C257" t="s">
        <v>257</v>
      </c>
      <c r="E257" t="s">
        <v>3794</v>
      </c>
      <c r="F257" t="s">
        <v>292</v>
      </c>
      <c r="G257" s="7">
        <v>1699.5823672066253</v>
      </c>
      <c r="H257" s="8">
        <v>51334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5.5074763917209758E-3</v>
      </c>
      <c r="P257" s="9">
        <v>0.35029415202399966</v>
      </c>
      <c r="Q257" s="9">
        <v>1.0736926623578708E-3</v>
      </c>
      <c r="R257" s="9">
        <v>5.0220127011337518E-2</v>
      </c>
      <c r="S257" s="9">
        <v>0.99341883094592109</v>
      </c>
      <c r="T257" s="9">
        <v>0.59948572096466279</v>
      </c>
      <c r="U257" s="16">
        <v>0</v>
      </c>
      <c r="V257" s="16">
        <v>0</v>
      </c>
      <c r="W257" s="16">
        <v>51334</v>
      </c>
      <c r="X257" s="1" t="s">
        <v>3345</v>
      </c>
      <c r="Y257" s="1" t="s">
        <v>3345</v>
      </c>
    </row>
    <row r="258" spans="1:25" x14ac:dyDescent="0.25">
      <c r="A258" t="str">
        <f t="shared" si="3"/>
        <v>San Juan , Colorado</v>
      </c>
      <c r="B258" t="s">
        <v>258</v>
      </c>
      <c r="C258" t="s">
        <v>257</v>
      </c>
      <c r="E258" t="s">
        <v>3795</v>
      </c>
      <c r="F258" t="s">
        <v>314</v>
      </c>
      <c r="G258" s="7">
        <v>388.30162829136583</v>
      </c>
      <c r="H258" s="8">
        <v>699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1</v>
      </c>
      <c r="T258" s="9">
        <v>1</v>
      </c>
      <c r="U258" s="16">
        <v>0</v>
      </c>
      <c r="V258" s="16">
        <v>0</v>
      </c>
      <c r="W258" s="16">
        <v>699</v>
      </c>
      <c r="X258" s="1" t="s">
        <v>3345</v>
      </c>
      <c r="Y258" s="1" t="s">
        <v>3345</v>
      </c>
    </row>
    <row r="259" spans="1:25" x14ac:dyDescent="0.25">
      <c r="A259" t="str">
        <f t="shared" si="3"/>
        <v>Pitkin , Colorado</v>
      </c>
      <c r="B259" t="s">
        <v>258</v>
      </c>
      <c r="C259" t="s">
        <v>257</v>
      </c>
      <c r="E259" t="s">
        <v>3796</v>
      </c>
      <c r="F259" t="s">
        <v>307</v>
      </c>
      <c r="G259" s="7">
        <v>973.20047890379317</v>
      </c>
      <c r="H259" s="8">
        <v>17148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5.7023759396989688E-3</v>
      </c>
      <c r="R259" s="9">
        <v>0.5579659435502683</v>
      </c>
      <c r="S259" s="9">
        <v>0.99429762406030109</v>
      </c>
      <c r="T259" s="9">
        <v>0.44203405644973176</v>
      </c>
      <c r="U259" s="16">
        <v>0</v>
      </c>
      <c r="V259" s="16">
        <v>0</v>
      </c>
      <c r="W259" s="16">
        <v>17148</v>
      </c>
      <c r="X259" s="1" t="s">
        <v>3345</v>
      </c>
      <c r="Y259" s="1" t="s">
        <v>3345</v>
      </c>
    </row>
    <row r="260" spans="1:25" x14ac:dyDescent="0.25">
      <c r="A260" t="str">
        <f t="shared" si="3"/>
        <v>Park , Colorado</v>
      </c>
      <c r="B260" t="s">
        <v>258</v>
      </c>
      <c r="C260" t="s">
        <v>257</v>
      </c>
      <c r="E260" t="s">
        <v>3797</v>
      </c>
      <c r="F260" t="s">
        <v>305</v>
      </c>
      <c r="G260" s="7">
        <v>2210.7061889986421</v>
      </c>
      <c r="H260" s="8">
        <v>16206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0.99999999999988309</v>
      </c>
      <c r="T260" s="9">
        <v>1</v>
      </c>
      <c r="U260" s="16">
        <v>0</v>
      </c>
      <c r="V260" s="16">
        <v>0</v>
      </c>
      <c r="W260" s="16">
        <v>16206</v>
      </c>
      <c r="X260" s="1" t="s">
        <v>3345</v>
      </c>
      <c r="Y260" s="1" t="s">
        <v>3345</v>
      </c>
    </row>
    <row r="261" spans="1:25" x14ac:dyDescent="0.25">
      <c r="A261" t="str">
        <f t="shared" ref="A261:A324" si="4">E261&amp;", "&amp;B261</f>
        <v>Alamosa , Colorado</v>
      </c>
      <c r="B261" t="s">
        <v>258</v>
      </c>
      <c r="C261" t="s">
        <v>257</v>
      </c>
      <c r="E261" t="s">
        <v>3798</v>
      </c>
      <c r="F261" t="s">
        <v>259</v>
      </c>
      <c r="G261" s="7">
        <v>723.29041400937399</v>
      </c>
      <c r="H261" s="8">
        <v>15445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1.0068012046188866E-2</v>
      </c>
      <c r="R261" s="9">
        <v>0.63133700226610556</v>
      </c>
      <c r="S261" s="9">
        <v>0.98993198795235382</v>
      </c>
      <c r="T261" s="9">
        <v>0.36866299773389444</v>
      </c>
      <c r="U261" s="16">
        <v>0</v>
      </c>
      <c r="V261" s="16">
        <v>0</v>
      </c>
      <c r="W261" s="16">
        <v>15445</v>
      </c>
      <c r="X261" s="1" t="s">
        <v>3345</v>
      </c>
      <c r="Y261" s="1" t="s">
        <v>3345</v>
      </c>
    </row>
    <row r="262" spans="1:25" x14ac:dyDescent="0.25">
      <c r="A262" t="str">
        <f t="shared" si="4"/>
        <v>Prowers , Colorado</v>
      </c>
      <c r="B262" t="s">
        <v>258</v>
      </c>
      <c r="C262" t="s">
        <v>257</v>
      </c>
      <c r="E262" t="s">
        <v>3799</v>
      </c>
      <c r="F262" t="s">
        <v>308</v>
      </c>
      <c r="G262" s="7">
        <v>1644.322265453497</v>
      </c>
      <c r="H262" s="8">
        <v>12551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2.9700987116700319E-3</v>
      </c>
      <c r="R262" s="9">
        <v>0.62114572544020397</v>
      </c>
      <c r="S262" s="9">
        <v>0.9970299012874636</v>
      </c>
      <c r="T262" s="9">
        <v>0.37885427455979603</v>
      </c>
      <c r="U262" s="16">
        <v>0</v>
      </c>
      <c r="V262" s="16">
        <v>0</v>
      </c>
      <c r="W262" s="16">
        <v>12551</v>
      </c>
      <c r="X262" s="1" t="s">
        <v>3345</v>
      </c>
      <c r="Y262" s="1" t="s">
        <v>3345</v>
      </c>
    </row>
    <row r="263" spans="1:25" x14ac:dyDescent="0.25">
      <c r="A263" t="str">
        <f t="shared" si="4"/>
        <v>Moffat , Colorado</v>
      </c>
      <c r="B263" t="s">
        <v>258</v>
      </c>
      <c r="C263" t="s">
        <v>257</v>
      </c>
      <c r="E263" t="s">
        <v>3800</v>
      </c>
      <c r="F263" t="s">
        <v>299</v>
      </c>
      <c r="G263" s="7">
        <v>4750.8900647790797</v>
      </c>
      <c r="H263" s="8">
        <v>13795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1.1989308257978528E-3</v>
      </c>
      <c r="R263" s="9">
        <v>0.72642261689017762</v>
      </c>
      <c r="S263" s="9">
        <v>0.99880106917150391</v>
      </c>
      <c r="T263" s="9">
        <v>0.27357738310982238</v>
      </c>
      <c r="U263" s="16">
        <v>0</v>
      </c>
      <c r="V263" s="16">
        <v>0</v>
      </c>
      <c r="W263" s="16">
        <v>13795</v>
      </c>
      <c r="X263" s="1" t="s">
        <v>3345</v>
      </c>
      <c r="Y263" s="1" t="s">
        <v>3345</v>
      </c>
    </row>
    <row r="264" spans="1:25" x14ac:dyDescent="0.25">
      <c r="A264" t="str">
        <f t="shared" si="4"/>
        <v>Jefferson , Colorado</v>
      </c>
      <c r="B264" t="s">
        <v>258</v>
      </c>
      <c r="C264" t="s">
        <v>257</v>
      </c>
      <c r="E264" t="s">
        <v>3652</v>
      </c>
      <c r="F264" t="s">
        <v>288</v>
      </c>
      <c r="G264" s="7">
        <v>774.06090960500194</v>
      </c>
      <c r="H264" s="8">
        <v>534171</v>
      </c>
      <c r="I264" s="9">
        <v>4.5215833931964766E-2</v>
      </c>
      <c r="J264" s="9">
        <v>0.26682092438563682</v>
      </c>
      <c r="K264" s="9">
        <v>0.15166035605236813</v>
      </c>
      <c r="L264" s="9">
        <v>0.6387898257299629</v>
      </c>
      <c r="M264" s="9">
        <v>1.7679192382972268E-2</v>
      </c>
      <c r="N264" s="9">
        <v>2.5377641242223931E-2</v>
      </c>
      <c r="O264" s="9">
        <v>0</v>
      </c>
      <c r="P264" s="9">
        <v>0</v>
      </c>
      <c r="Q264" s="9">
        <v>0</v>
      </c>
      <c r="R264" s="9">
        <v>0</v>
      </c>
      <c r="S264" s="9">
        <v>0.7854446176326948</v>
      </c>
      <c r="T264" s="9">
        <v>6.9011608642176384E-2</v>
      </c>
      <c r="U264" s="16">
        <v>142528</v>
      </c>
      <c r="V264" s="16">
        <v>354779</v>
      </c>
      <c r="W264" s="16">
        <v>36864</v>
      </c>
      <c r="X264" s="1" t="s">
        <v>3345</v>
      </c>
      <c r="Y264" s="1" t="s">
        <v>3347</v>
      </c>
    </row>
    <row r="265" spans="1:25" x14ac:dyDescent="0.25">
      <c r="A265" t="str">
        <f t="shared" si="4"/>
        <v>Summit , Colorado</v>
      </c>
      <c r="B265" t="s">
        <v>258</v>
      </c>
      <c r="C265" t="s">
        <v>257</v>
      </c>
      <c r="E265" t="s">
        <v>3801</v>
      </c>
      <c r="F265" t="s">
        <v>317</v>
      </c>
      <c r="G265" s="7">
        <v>619.2593544125416</v>
      </c>
      <c r="H265" s="8">
        <v>27994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2.5008031902578699E-2</v>
      </c>
      <c r="R265" s="9">
        <v>0.80481531756805025</v>
      </c>
      <c r="S265" s="9">
        <v>0.97499196809678867</v>
      </c>
      <c r="T265" s="9">
        <v>0.1951846824319497</v>
      </c>
      <c r="U265" s="16">
        <v>0</v>
      </c>
      <c r="V265" s="16">
        <v>0</v>
      </c>
      <c r="W265" s="16">
        <v>27994</v>
      </c>
      <c r="X265" s="1" t="s">
        <v>3345</v>
      </c>
      <c r="Y265" s="1" t="s">
        <v>3345</v>
      </c>
    </row>
    <row r="266" spans="1:25" x14ac:dyDescent="0.25">
      <c r="A266" t="str">
        <f t="shared" si="4"/>
        <v>Pueblo , Colorado</v>
      </c>
      <c r="B266" t="s">
        <v>258</v>
      </c>
      <c r="C266" t="s">
        <v>257</v>
      </c>
      <c r="E266" t="s">
        <v>3802</v>
      </c>
      <c r="F266" t="s">
        <v>309</v>
      </c>
      <c r="G266" s="7">
        <v>2397.7657641387564</v>
      </c>
      <c r="H266" s="8">
        <v>159063</v>
      </c>
      <c r="I266" s="9">
        <v>1.605194261628267E-2</v>
      </c>
      <c r="J266" s="9">
        <v>0.6619578406040374</v>
      </c>
      <c r="K266" s="9">
        <v>1.5281592583368808E-2</v>
      </c>
      <c r="L266" s="9">
        <v>0.19618012988564279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0.96866646479982843</v>
      </c>
      <c r="T266" s="9">
        <v>0.14186202951031981</v>
      </c>
      <c r="U266" s="16">
        <v>105293</v>
      </c>
      <c r="V266" s="16">
        <v>31205</v>
      </c>
      <c r="W266" s="16">
        <v>22565</v>
      </c>
      <c r="X266" s="1" t="s">
        <v>3345</v>
      </c>
      <c r="Y266" s="1" t="s">
        <v>3346</v>
      </c>
    </row>
    <row r="267" spans="1:25" x14ac:dyDescent="0.25">
      <c r="A267" t="str">
        <f t="shared" si="4"/>
        <v>Boulder , Colorado</v>
      </c>
      <c r="B267" t="s">
        <v>258</v>
      </c>
      <c r="C267" t="s">
        <v>257</v>
      </c>
      <c r="E267" t="s">
        <v>3803</v>
      </c>
      <c r="F267" t="s">
        <v>264</v>
      </c>
      <c r="G267" s="7">
        <v>740.46785530755767</v>
      </c>
      <c r="H267" s="8">
        <v>294567</v>
      </c>
      <c r="I267" s="9">
        <v>2.7891246429277632E-2</v>
      </c>
      <c r="J267" s="9">
        <v>0.32986722884776637</v>
      </c>
      <c r="K267" s="9">
        <v>8.9298306152156712E-2</v>
      </c>
      <c r="L267" s="9">
        <v>0.58102570892190908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0.88281044741856562</v>
      </c>
      <c r="T267" s="9">
        <v>8.910706223032451E-2</v>
      </c>
      <c r="U267" s="16">
        <v>97168</v>
      </c>
      <c r="V267" s="16">
        <v>171151</v>
      </c>
      <c r="W267" s="16">
        <v>26248</v>
      </c>
      <c r="X267" s="1" t="s">
        <v>3345</v>
      </c>
      <c r="Y267" s="1" t="s">
        <v>3347</v>
      </c>
    </row>
    <row r="268" spans="1:25" x14ac:dyDescent="0.25">
      <c r="A268" t="str">
        <f t="shared" si="4"/>
        <v>Denver , Colorado</v>
      </c>
      <c r="B268" t="s">
        <v>258</v>
      </c>
      <c r="C268" t="s">
        <v>257</v>
      </c>
      <c r="E268" t="s">
        <v>3804</v>
      </c>
      <c r="F268" t="s">
        <v>274</v>
      </c>
      <c r="G268" s="7">
        <v>154.94070513828277</v>
      </c>
      <c r="H268" s="8">
        <v>600178</v>
      </c>
      <c r="I268" s="9">
        <v>0.71552215103605632</v>
      </c>
      <c r="J268" s="9">
        <v>1</v>
      </c>
      <c r="K268" s="9">
        <v>6.4525165704510192E-7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0.28447720370044588</v>
      </c>
      <c r="T268" s="9">
        <v>0</v>
      </c>
      <c r="U268" s="16">
        <v>600178</v>
      </c>
      <c r="V268" s="16">
        <v>0</v>
      </c>
      <c r="W268" s="16">
        <v>0</v>
      </c>
      <c r="X268" s="1" t="s">
        <v>3346</v>
      </c>
      <c r="Y268" s="1" t="s">
        <v>3346</v>
      </c>
    </row>
    <row r="269" spans="1:25" x14ac:dyDescent="0.25">
      <c r="A269" t="str">
        <f t="shared" si="4"/>
        <v>Montrose , Colorado</v>
      </c>
      <c r="B269" t="s">
        <v>258</v>
      </c>
      <c r="C269" t="s">
        <v>257</v>
      </c>
      <c r="E269" t="s">
        <v>3805</v>
      </c>
      <c r="F269" t="s">
        <v>301</v>
      </c>
      <c r="G269" s="7">
        <v>2242.8473368352707</v>
      </c>
      <c r="H269" s="8">
        <v>41276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8.0192348176048103E-3</v>
      </c>
      <c r="R269" s="9">
        <v>0.55005329973834671</v>
      </c>
      <c r="S269" s="9">
        <v>0.99198076518239509</v>
      </c>
      <c r="T269" s="9">
        <v>0.44994670026165329</v>
      </c>
      <c r="U269" s="16">
        <v>0</v>
      </c>
      <c r="V269" s="16">
        <v>0</v>
      </c>
      <c r="W269" s="16">
        <v>41276</v>
      </c>
      <c r="X269" s="1" t="s">
        <v>3345</v>
      </c>
      <c r="Y269" s="1" t="s">
        <v>3345</v>
      </c>
    </row>
    <row r="270" spans="1:25" x14ac:dyDescent="0.25">
      <c r="A270" t="str">
        <f t="shared" si="4"/>
        <v>Eagle , Colorado</v>
      </c>
      <c r="B270" t="s">
        <v>258</v>
      </c>
      <c r="C270" t="s">
        <v>257</v>
      </c>
      <c r="E270" t="s">
        <v>3806</v>
      </c>
      <c r="F270" t="s">
        <v>277</v>
      </c>
      <c r="G270" s="7">
        <v>1691.7935806205016</v>
      </c>
      <c r="H270" s="8">
        <v>52197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1.2269867015481901E-2</v>
      </c>
      <c r="R270" s="9">
        <v>0.80016092878901091</v>
      </c>
      <c r="S270" s="9">
        <v>0.98773013298235035</v>
      </c>
      <c r="T270" s="9">
        <v>0.19983907121098915</v>
      </c>
      <c r="U270" s="16">
        <v>0</v>
      </c>
      <c r="V270" s="16">
        <v>0</v>
      </c>
      <c r="W270" s="16">
        <v>52197</v>
      </c>
      <c r="X270" s="1" t="s">
        <v>3345</v>
      </c>
      <c r="Y270" s="1" t="s">
        <v>3345</v>
      </c>
    </row>
    <row r="271" spans="1:25" x14ac:dyDescent="0.25">
      <c r="A271" t="str">
        <f t="shared" si="4"/>
        <v>San Miguel , Colorado</v>
      </c>
      <c r="B271" t="s">
        <v>258</v>
      </c>
      <c r="C271" t="s">
        <v>257</v>
      </c>
      <c r="E271" t="s">
        <v>3807</v>
      </c>
      <c r="F271" t="s">
        <v>315</v>
      </c>
      <c r="G271" s="7">
        <v>1288.7358940985368</v>
      </c>
      <c r="H271" s="8">
        <v>7359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0.99999999999905931</v>
      </c>
      <c r="T271" s="9">
        <v>1</v>
      </c>
      <c r="U271" s="16">
        <v>0</v>
      </c>
      <c r="V271" s="16">
        <v>0</v>
      </c>
      <c r="W271" s="16">
        <v>7359</v>
      </c>
      <c r="X271" s="1" t="s">
        <v>3345</v>
      </c>
      <c r="Y271" s="1" t="s">
        <v>3345</v>
      </c>
    </row>
    <row r="272" spans="1:25" x14ac:dyDescent="0.25">
      <c r="A272" t="str">
        <f t="shared" si="4"/>
        <v>Costilla , Colorado</v>
      </c>
      <c r="B272" t="s">
        <v>258</v>
      </c>
      <c r="C272" t="s">
        <v>257</v>
      </c>
      <c r="E272" t="s">
        <v>3808</v>
      </c>
      <c r="F272" t="s">
        <v>270</v>
      </c>
      <c r="G272" s="7">
        <v>1231.0022956591113</v>
      </c>
      <c r="H272" s="8">
        <v>3524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0.99999999999967371</v>
      </c>
      <c r="T272" s="9">
        <v>1</v>
      </c>
      <c r="U272" s="16">
        <v>0</v>
      </c>
      <c r="V272" s="16">
        <v>0</v>
      </c>
      <c r="W272" s="16">
        <v>3524</v>
      </c>
      <c r="X272" s="1" t="s">
        <v>3345</v>
      </c>
      <c r="Y272" s="1" t="s">
        <v>3345</v>
      </c>
    </row>
    <row r="273" spans="1:25" x14ac:dyDescent="0.25">
      <c r="A273" t="str">
        <f t="shared" si="4"/>
        <v>Broomfield , Colorado</v>
      </c>
      <c r="B273" t="s">
        <v>258</v>
      </c>
      <c r="C273" t="s">
        <v>257</v>
      </c>
      <c r="E273" t="s">
        <v>3809</v>
      </c>
      <c r="F273" t="s">
        <v>265</v>
      </c>
      <c r="G273" s="7">
        <v>33.548540458415737</v>
      </c>
      <c r="H273" s="8">
        <v>56393</v>
      </c>
      <c r="I273" s="9">
        <v>0.7063131251403364</v>
      </c>
      <c r="J273" s="9">
        <v>0.99436100225205259</v>
      </c>
      <c r="K273" s="9">
        <v>8.8003001226968213E-7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0.29368599356516961</v>
      </c>
      <c r="T273" s="9">
        <v>5.6389977479474399E-3</v>
      </c>
      <c r="U273" s="16">
        <v>56075</v>
      </c>
      <c r="V273" s="16">
        <v>0</v>
      </c>
      <c r="W273" s="16">
        <v>318</v>
      </c>
      <c r="X273" s="1" t="s">
        <v>3346</v>
      </c>
      <c r="Y273" s="1" t="s">
        <v>3346</v>
      </c>
    </row>
    <row r="274" spans="1:25" x14ac:dyDescent="0.25">
      <c r="A274" t="str">
        <f t="shared" si="4"/>
        <v>Chaffee , Colorado</v>
      </c>
      <c r="B274" t="s">
        <v>258</v>
      </c>
      <c r="C274" t="s">
        <v>257</v>
      </c>
      <c r="E274" t="s">
        <v>3810</v>
      </c>
      <c r="F274" t="s">
        <v>266</v>
      </c>
      <c r="G274" s="7">
        <v>1014.9527654422888</v>
      </c>
      <c r="H274" s="8">
        <v>17809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8.6527902135008303E-3</v>
      </c>
      <c r="R274" s="9">
        <v>0.62586332753102369</v>
      </c>
      <c r="S274" s="9">
        <v>0.99134720978563373</v>
      </c>
      <c r="T274" s="9">
        <v>0.37413667246897636</v>
      </c>
      <c r="U274" s="16">
        <v>0</v>
      </c>
      <c r="V274" s="16">
        <v>0</v>
      </c>
      <c r="W274" s="16">
        <v>17809</v>
      </c>
      <c r="X274" s="1" t="s">
        <v>3345</v>
      </c>
      <c r="Y274" s="1" t="s">
        <v>3345</v>
      </c>
    </row>
    <row r="275" spans="1:25" x14ac:dyDescent="0.25">
      <c r="A275" t="str">
        <f t="shared" si="4"/>
        <v>Crowley , Colorado</v>
      </c>
      <c r="B275" t="s">
        <v>258</v>
      </c>
      <c r="C275" t="s">
        <v>257</v>
      </c>
      <c r="E275" t="s">
        <v>3811</v>
      </c>
      <c r="F275" t="s">
        <v>271</v>
      </c>
      <c r="G275" s="7">
        <v>800.33228889071381</v>
      </c>
      <c r="H275" s="8">
        <v>5823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0.99999999999788214</v>
      </c>
      <c r="T275" s="9">
        <v>1</v>
      </c>
      <c r="U275" s="16">
        <v>0</v>
      </c>
      <c r="V275" s="16">
        <v>0</v>
      </c>
      <c r="W275" s="16">
        <v>5823</v>
      </c>
      <c r="X275" s="1" t="s">
        <v>3345</v>
      </c>
      <c r="Y275" s="1" t="s">
        <v>3345</v>
      </c>
    </row>
    <row r="276" spans="1:25" x14ac:dyDescent="0.25">
      <c r="A276" t="str">
        <f t="shared" si="4"/>
        <v>Fremont , Colorado</v>
      </c>
      <c r="B276" t="s">
        <v>258</v>
      </c>
      <c r="C276" t="s">
        <v>257</v>
      </c>
      <c r="E276" t="s">
        <v>3812</v>
      </c>
      <c r="F276" t="s">
        <v>280</v>
      </c>
      <c r="G276" s="7">
        <v>1533.9454004099982</v>
      </c>
      <c r="H276" s="8">
        <v>46824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1.5193179309213371E-2</v>
      </c>
      <c r="P276" s="9">
        <v>0.73579788142832736</v>
      </c>
      <c r="Q276" s="9">
        <v>0</v>
      </c>
      <c r="R276" s="9">
        <v>0</v>
      </c>
      <c r="S276" s="9">
        <v>0.98480682069067171</v>
      </c>
      <c r="T276" s="9">
        <v>0.26420211857167264</v>
      </c>
      <c r="U276" s="16">
        <v>0</v>
      </c>
      <c r="V276" s="16">
        <v>0</v>
      </c>
      <c r="W276" s="16">
        <v>46824</v>
      </c>
      <c r="X276" s="1" t="s">
        <v>3345</v>
      </c>
      <c r="Y276" s="1" t="s">
        <v>3345</v>
      </c>
    </row>
    <row r="277" spans="1:25" x14ac:dyDescent="0.25">
      <c r="A277" t="str">
        <f t="shared" si="4"/>
        <v>Huerfano , Colorado</v>
      </c>
      <c r="B277" t="s">
        <v>258</v>
      </c>
      <c r="C277" t="s">
        <v>257</v>
      </c>
      <c r="E277" t="s">
        <v>3813</v>
      </c>
      <c r="F277" t="s">
        <v>286</v>
      </c>
      <c r="G277" s="7">
        <v>1593.2694269843184</v>
      </c>
      <c r="H277" s="8">
        <v>6711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1.0333504681359661E-3</v>
      </c>
      <c r="R277" s="9">
        <v>0.43853375055878407</v>
      </c>
      <c r="S277" s="9">
        <v>0.9989666495315126</v>
      </c>
      <c r="T277" s="9">
        <v>0.56146624944121593</v>
      </c>
      <c r="U277" s="16">
        <v>0</v>
      </c>
      <c r="V277" s="16">
        <v>0</v>
      </c>
      <c r="W277" s="16">
        <v>6711</v>
      </c>
      <c r="X277" s="1" t="s">
        <v>3345</v>
      </c>
      <c r="Y277" s="1" t="s">
        <v>3345</v>
      </c>
    </row>
    <row r="278" spans="1:25" x14ac:dyDescent="0.25">
      <c r="A278" t="str">
        <f t="shared" si="4"/>
        <v>Delta , Colorado</v>
      </c>
      <c r="B278" t="s">
        <v>258</v>
      </c>
      <c r="C278" t="s">
        <v>257</v>
      </c>
      <c r="E278" t="s">
        <v>3814</v>
      </c>
      <c r="F278" t="s">
        <v>273</v>
      </c>
      <c r="G278" s="7">
        <v>1148.6068812225944</v>
      </c>
      <c r="H278" s="8">
        <v>30952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7.7955971897072304E-3</v>
      </c>
      <c r="P278" s="9">
        <v>0.36827991729128973</v>
      </c>
      <c r="Q278" s="9">
        <v>0</v>
      </c>
      <c r="R278" s="9">
        <v>0</v>
      </c>
      <c r="S278" s="9">
        <v>0.99220440281029287</v>
      </c>
      <c r="T278" s="9">
        <v>0.63172008270871027</v>
      </c>
      <c r="U278" s="16">
        <v>0</v>
      </c>
      <c r="V278" s="16">
        <v>0</v>
      </c>
      <c r="W278" s="16">
        <v>30952</v>
      </c>
      <c r="X278" s="1" t="s">
        <v>3345</v>
      </c>
      <c r="Y278" s="1" t="s">
        <v>3345</v>
      </c>
    </row>
    <row r="279" spans="1:25" x14ac:dyDescent="0.25">
      <c r="A279" t="str">
        <f t="shared" si="4"/>
        <v>Garfield , Colorado</v>
      </c>
      <c r="B279" t="s">
        <v>258</v>
      </c>
      <c r="C279" t="s">
        <v>257</v>
      </c>
      <c r="E279" t="s">
        <v>3815</v>
      </c>
      <c r="F279" t="s">
        <v>281</v>
      </c>
      <c r="G279" s="7">
        <v>2955.8068985808818</v>
      </c>
      <c r="H279" s="8">
        <v>56389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9.8995908847035094E-4</v>
      </c>
      <c r="P279" s="9">
        <v>8.992888683963185E-2</v>
      </c>
      <c r="Q279" s="9">
        <v>4.9797630971273755E-3</v>
      </c>
      <c r="R279" s="9">
        <v>0.6690311940272039</v>
      </c>
      <c r="S279" s="9">
        <v>0.99403027781440223</v>
      </c>
      <c r="T279" s="9">
        <v>0.24103991913316428</v>
      </c>
      <c r="U279" s="16">
        <v>0</v>
      </c>
      <c r="V279" s="16">
        <v>0</v>
      </c>
      <c r="W279" s="16">
        <v>56389</v>
      </c>
      <c r="X279" s="1" t="s">
        <v>3345</v>
      </c>
      <c r="Y279" s="1" t="s">
        <v>3345</v>
      </c>
    </row>
    <row r="280" spans="1:25" x14ac:dyDescent="0.25">
      <c r="A280" t="str">
        <f t="shared" si="4"/>
        <v>Rio Blanco , Colorado</v>
      </c>
      <c r="B280" t="s">
        <v>258</v>
      </c>
      <c r="C280" t="s">
        <v>257</v>
      </c>
      <c r="E280" t="s">
        <v>3816</v>
      </c>
      <c r="F280" t="s">
        <v>310</v>
      </c>
      <c r="G280" s="7">
        <v>3222.8504754508949</v>
      </c>
      <c r="H280" s="8">
        <v>6666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1</v>
      </c>
      <c r="U280" s="16">
        <v>0</v>
      </c>
      <c r="V280" s="16">
        <v>0</v>
      </c>
      <c r="W280" s="16">
        <v>6666</v>
      </c>
      <c r="X280" s="1" t="s">
        <v>3345</v>
      </c>
      <c r="Y280" s="1" t="s">
        <v>3345</v>
      </c>
    </row>
    <row r="281" spans="1:25" x14ac:dyDescent="0.25">
      <c r="A281" t="str">
        <f t="shared" si="4"/>
        <v>Morgan , Colorado</v>
      </c>
      <c r="B281" t="s">
        <v>258</v>
      </c>
      <c r="C281" t="s">
        <v>257</v>
      </c>
      <c r="E281" t="s">
        <v>3646</v>
      </c>
      <c r="F281" t="s">
        <v>302</v>
      </c>
      <c r="G281" s="7">
        <v>1293.8688562845468</v>
      </c>
      <c r="H281" s="8">
        <v>28159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5.6836089623232902E-3</v>
      </c>
      <c r="R281" s="9">
        <v>0.67452679427536488</v>
      </c>
      <c r="S281" s="9">
        <v>0.99431639103619907</v>
      </c>
      <c r="T281" s="9">
        <v>0.32547320572463512</v>
      </c>
      <c r="U281" s="16">
        <v>0</v>
      </c>
      <c r="V281" s="16">
        <v>0</v>
      </c>
      <c r="W281" s="16">
        <v>28159</v>
      </c>
      <c r="X281" s="1" t="s">
        <v>3345</v>
      </c>
      <c r="Y281" s="1" t="s">
        <v>3345</v>
      </c>
    </row>
    <row r="282" spans="1:25" x14ac:dyDescent="0.25">
      <c r="A282" t="str">
        <f t="shared" si="4"/>
        <v>Lincoln , Colorado</v>
      </c>
      <c r="B282" t="s">
        <v>258</v>
      </c>
      <c r="C282" t="s">
        <v>257</v>
      </c>
      <c r="E282" t="s">
        <v>3692</v>
      </c>
      <c r="F282" t="s">
        <v>295</v>
      </c>
      <c r="G282" s="7">
        <v>2586.4751315030207</v>
      </c>
      <c r="H282" s="8">
        <v>5467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0.99999999999977607</v>
      </c>
      <c r="T282" s="9">
        <v>1</v>
      </c>
      <c r="U282" s="16">
        <v>0</v>
      </c>
      <c r="V282" s="16">
        <v>0</v>
      </c>
      <c r="W282" s="16">
        <v>5467</v>
      </c>
      <c r="X282" s="1" t="s">
        <v>3345</v>
      </c>
      <c r="Y282" s="1" t="s">
        <v>3345</v>
      </c>
    </row>
    <row r="283" spans="1:25" x14ac:dyDescent="0.25">
      <c r="A283" t="str">
        <f t="shared" si="4"/>
        <v>Montezuma , Colorado</v>
      </c>
      <c r="B283" t="s">
        <v>258</v>
      </c>
      <c r="C283" t="s">
        <v>257</v>
      </c>
      <c r="E283" t="s">
        <v>3817</v>
      </c>
      <c r="F283" t="s">
        <v>300</v>
      </c>
      <c r="G283" s="7">
        <v>2039.8545883278302</v>
      </c>
      <c r="H283" s="8">
        <v>25535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1.813423268815417E-3</v>
      </c>
      <c r="R283" s="9">
        <v>0.32817701194439003</v>
      </c>
      <c r="S283" s="9">
        <v>0.99818657673060684</v>
      </c>
      <c r="T283" s="9">
        <v>0.67182298805560992</v>
      </c>
      <c r="U283" s="16">
        <v>0</v>
      </c>
      <c r="V283" s="16">
        <v>0</v>
      </c>
      <c r="W283" s="16">
        <v>25535</v>
      </c>
      <c r="X283" s="1" t="s">
        <v>3345</v>
      </c>
      <c r="Y283" s="1" t="s">
        <v>3345</v>
      </c>
    </row>
    <row r="284" spans="1:25" x14ac:dyDescent="0.25">
      <c r="A284" t="str">
        <f t="shared" si="4"/>
        <v>Adams , Colorado</v>
      </c>
      <c r="B284" t="s">
        <v>258</v>
      </c>
      <c r="C284" t="s">
        <v>257</v>
      </c>
      <c r="E284" t="s">
        <v>3818</v>
      </c>
      <c r="F284" t="s">
        <v>256</v>
      </c>
      <c r="G284" s="7">
        <v>1183.417172736175</v>
      </c>
      <c r="H284" s="8">
        <v>441333</v>
      </c>
      <c r="I284" s="9">
        <v>1.2465733118904336E-2</v>
      </c>
      <c r="J284" s="9">
        <v>9.0237983563431698E-2</v>
      </c>
      <c r="K284" s="9">
        <v>0.10921187487973708</v>
      </c>
      <c r="L284" s="9">
        <v>0.87353540297235877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0.87832239184979877</v>
      </c>
      <c r="T284" s="9">
        <v>3.6226613464209564E-2</v>
      </c>
      <c r="U284" s="16">
        <v>39825</v>
      </c>
      <c r="V284" s="16">
        <v>385520</v>
      </c>
      <c r="W284" s="16">
        <v>15988</v>
      </c>
      <c r="X284" s="1" t="s">
        <v>3345</v>
      </c>
      <c r="Y284" s="1" t="s">
        <v>3347</v>
      </c>
    </row>
    <row r="285" spans="1:25" x14ac:dyDescent="0.25">
      <c r="A285" t="str">
        <f t="shared" si="4"/>
        <v>Mineral , Colorado</v>
      </c>
      <c r="B285" t="s">
        <v>258</v>
      </c>
      <c r="C285" t="s">
        <v>257</v>
      </c>
      <c r="E285" t="s">
        <v>3819</v>
      </c>
      <c r="F285" t="s">
        <v>298</v>
      </c>
      <c r="G285" s="7">
        <v>877.77673324735713</v>
      </c>
      <c r="H285" s="8">
        <v>712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1</v>
      </c>
      <c r="T285" s="9">
        <v>1</v>
      </c>
      <c r="U285" s="16">
        <v>0</v>
      </c>
      <c r="V285" s="16">
        <v>0</v>
      </c>
      <c r="W285" s="16">
        <v>712</v>
      </c>
      <c r="X285" s="1" t="s">
        <v>3345</v>
      </c>
      <c r="Y285" s="1" t="s">
        <v>3345</v>
      </c>
    </row>
    <row r="286" spans="1:25" x14ac:dyDescent="0.25">
      <c r="A286" t="str">
        <f t="shared" si="4"/>
        <v>Otero , Colorado</v>
      </c>
      <c r="B286" t="s">
        <v>258</v>
      </c>
      <c r="C286" t="s">
        <v>257</v>
      </c>
      <c r="E286" t="s">
        <v>3820</v>
      </c>
      <c r="F286" t="s">
        <v>303</v>
      </c>
      <c r="G286" s="7">
        <v>1269.7035794011153</v>
      </c>
      <c r="H286" s="8">
        <v>18831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4.4211694488095529E-3</v>
      </c>
      <c r="R286" s="9">
        <v>0.65572725824438427</v>
      </c>
      <c r="S286" s="9">
        <v>0.99557883055028007</v>
      </c>
      <c r="T286" s="9">
        <v>0.34427274175561573</v>
      </c>
      <c r="U286" s="16">
        <v>0</v>
      </c>
      <c r="V286" s="16">
        <v>0</v>
      </c>
      <c r="W286" s="16">
        <v>18831</v>
      </c>
      <c r="X286" s="1" t="s">
        <v>3345</v>
      </c>
      <c r="Y286" s="1" t="s">
        <v>3345</v>
      </c>
    </row>
    <row r="287" spans="1:25" x14ac:dyDescent="0.25">
      <c r="A287" t="str">
        <f t="shared" si="4"/>
        <v>Phillips , Colorado</v>
      </c>
      <c r="B287" t="s">
        <v>258</v>
      </c>
      <c r="C287" t="s">
        <v>257</v>
      </c>
      <c r="E287" t="s">
        <v>3703</v>
      </c>
      <c r="F287" t="s">
        <v>306</v>
      </c>
      <c r="G287" s="7">
        <v>688.04446488655606</v>
      </c>
      <c r="H287" s="8">
        <v>4442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0.99999999999786204</v>
      </c>
      <c r="T287" s="9">
        <v>1</v>
      </c>
      <c r="U287" s="16">
        <v>0</v>
      </c>
      <c r="V287" s="16">
        <v>0</v>
      </c>
      <c r="W287" s="16">
        <v>4442</v>
      </c>
      <c r="X287" s="1" t="s">
        <v>3345</v>
      </c>
      <c r="Y287" s="1" t="s">
        <v>3345</v>
      </c>
    </row>
    <row r="288" spans="1:25" x14ac:dyDescent="0.25">
      <c r="A288" t="str">
        <f t="shared" si="4"/>
        <v>Ouray , Colorado</v>
      </c>
      <c r="B288" t="s">
        <v>258</v>
      </c>
      <c r="C288" t="s">
        <v>257</v>
      </c>
      <c r="E288" t="s">
        <v>3821</v>
      </c>
      <c r="F288" t="s">
        <v>304</v>
      </c>
      <c r="G288" s="7">
        <v>542.21062330389725</v>
      </c>
      <c r="H288" s="8">
        <v>4436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1</v>
      </c>
      <c r="T288" s="9">
        <v>1</v>
      </c>
      <c r="U288" s="16">
        <v>0</v>
      </c>
      <c r="V288" s="16">
        <v>0</v>
      </c>
      <c r="W288" s="16">
        <v>4436</v>
      </c>
      <c r="X288" s="1" t="s">
        <v>3345</v>
      </c>
      <c r="Y288" s="1" t="s">
        <v>3345</v>
      </c>
    </row>
    <row r="289" spans="1:25" x14ac:dyDescent="0.25">
      <c r="A289" t="str">
        <f t="shared" si="4"/>
        <v>Bent , Colorado</v>
      </c>
      <c r="B289" t="s">
        <v>258</v>
      </c>
      <c r="C289" t="s">
        <v>257</v>
      </c>
      <c r="E289" t="s">
        <v>3822</v>
      </c>
      <c r="F289" t="s">
        <v>263</v>
      </c>
      <c r="G289" s="7">
        <v>1541.0869806185738</v>
      </c>
      <c r="H289" s="8">
        <v>6499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9.1275739618141541E-4</v>
      </c>
      <c r="R289" s="9">
        <v>0.62040313894445298</v>
      </c>
      <c r="S289" s="9">
        <v>0.99908724260274628</v>
      </c>
      <c r="T289" s="9">
        <v>0.37959686105554702</v>
      </c>
      <c r="U289" s="16">
        <v>0</v>
      </c>
      <c r="V289" s="16">
        <v>0</v>
      </c>
      <c r="W289" s="16">
        <v>6499</v>
      </c>
      <c r="X289" s="1" t="s">
        <v>3345</v>
      </c>
      <c r="Y289" s="1" t="s">
        <v>3345</v>
      </c>
    </row>
    <row r="290" spans="1:25" x14ac:dyDescent="0.25">
      <c r="A290" t="str">
        <f t="shared" si="4"/>
        <v>Archuleta , Colorado</v>
      </c>
      <c r="B290" t="s">
        <v>258</v>
      </c>
      <c r="C290" t="s">
        <v>257</v>
      </c>
      <c r="E290" t="s">
        <v>3823</v>
      </c>
      <c r="F290" t="s">
        <v>261</v>
      </c>
      <c r="G290" s="7">
        <v>1355.3933805526351</v>
      </c>
      <c r="H290" s="8">
        <v>12084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4.1700869256832661E-3</v>
      </c>
      <c r="R290" s="9">
        <v>0.40623965574313142</v>
      </c>
      <c r="S290" s="9">
        <v>0.99582991307294155</v>
      </c>
      <c r="T290" s="9">
        <v>0.59376034425686863</v>
      </c>
      <c r="U290" s="16">
        <v>0</v>
      </c>
      <c r="V290" s="16">
        <v>0</v>
      </c>
      <c r="W290" s="16">
        <v>12084</v>
      </c>
      <c r="X290" s="1" t="s">
        <v>3345</v>
      </c>
      <c r="Y290" s="1" t="s">
        <v>3345</v>
      </c>
    </row>
    <row r="291" spans="1:25" x14ac:dyDescent="0.25">
      <c r="A291" t="str">
        <f t="shared" si="4"/>
        <v>Routt , Colorado</v>
      </c>
      <c r="B291" t="s">
        <v>258</v>
      </c>
      <c r="C291" t="s">
        <v>257</v>
      </c>
      <c r="E291" t="s">
        <v>3824</v>
      </c>
      <c r="F291" t="s">
        <v>312</v>
      </c>
      <c r="G291" s="7">
        <v>2368.1325658764658</v>
      </c>
      <c r="H291" s="8">
        <v>23509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3.4480637592087891E-3</v>
      </c>
      <c r="R291" s="9">
        <v>0.54821557701305879</v>
      </c>
      <c r="S291" s="9">
        <v>0.99655193624010729</v>
      </c>
      <c r="T291" s="9">
        <v>0.45178442298694116</v>
      </c>
      <c r="U291" s="16">
        <v>0</v>
      </c>
      <c r="V291" s="16">
        <v>0</v>
      </c>
      <c r="W291" s="16">
        <v>23509</v>
      </c>
      <c r="X291" s="1" t="s">
        <v>3345</v>
      </c>
      <c r="Y291" s="1" t="s">
        <v>3345</v>
      </c>
    </row>
    <row r="292" spans="1:25" x14ac:dyDescent="0.25">
      <c r="A292" t="str">
        <f t="shared" si="4"/>
        <v>Hinsdale , Colorado</v>
      </c>
      <c r="B292" t="s">
        <v>258</v>
      </c>
      <c r="C292" t="s">
        <v>257</v>
      </c>
      <c r="E292" t="s">
        <v>3825</v>
      </c>
      <c r="F292" t="s">
        <v>285</v>
      </c>
      <c r="G292" s="7">
        <v>1123.1477276977175</v>
      </c>
      <c r="H292" s="8">
        <v>843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0.99999999999963218</v>
      </c>
      <c r="T292" s="9">
        <v>1</v>
      </c>
      <c r="U292" s="16">
        <v>0</v>
      </c>
      <c r="V292" s="16">
        <v>0</v>
      </c>
      <c r="W292" s="16">
        <v>843</v>
      </c>
      <c r="X292" s="1" t="s">
        <v>3345</v>
      </c>
      <c r="Y292" s="1" t="s">
        <v>3345</v>
      </c>
    </row>
    <row r="293" spans="1:25" x14ac:dyDescent="0.25">
      <c r="A293" t="str">
        <f t="shared" si="4"/>
        <v>Weld , Colorado</v>
      </c>
      <c r="B293" t="s">
        <v>258</v>
      </c>
      <c r="C293" t="s">
        <v>257</v>
      </c>
      <c r="E293" t="s">
        <v>3826</v>
      </c>
      <c r="F293" t="s">
        <v>320</v>
      </c>
      <c r="G293" s="7">
        <v>4016.7229829181811</v>
      </c>
      <c r="H293" s="8">
        <v>252833</v>
      </c>
      <c r="I293" s="9">
        <v>7.1301433790089937E-3</v>
      </c>
      <c r="J293" s="9">
        <v>0.36717121578274986</v>
      </c>
      <c r="K293" s="9">
        <v>7.2408404984550881E-3</v>
      </c>
      <c r="L293" s="9">
        <v>0.20880581253238303</v>
      </c>
      <c r="M293" s="9">
        <v>6.4434482272661365E-3</v>
      </c>
      <c r="N293" s="9">
        <v>0.21795809882412501</v>
      </c>
      <c r="O293" s="9">
        <v>0</v>
      </c>
      <c r="P293" s="9">
        <v>0</v>
      </c>
      <c r="Q293" s="9">
        <v>0</v>
      </c>
      <c r="R293" s="9">
        <v>0</v>
      </c>
      <c r="S293" s="9">
        <v>0.97918556789526978</v>
      </c>
      <c r="T293" s="9">
        <v>0.20606487286074207</v>
      </c>
      <c r="U293" s="16">
        <v>92833</v>
      </c>
      <c r="V293" s="16">
        <v>107900</v>
      </c>
      <c r="W293" s="16">
        <v>52100</v>
      </c>
      <c r="X293" s="1" t="s">
        <v>3345</v>
      </c>
      <c r="Y293" s="1" t="s">
        <v>3347</v>
      </c>
    </row>
    <row r="294" spans="1:25" x14ac:dyDescent="0.25">
      <c r="A294" t="str">
        <f t="shared" si="4"/>
        <v>Larimer , Colorado</v>
      </c>
      <c r="B294" t="s">
        <v>258</v>
      </c>
      <c r="C294" t="s">
        <v>257</v>
      </c>
      <c r="E294" t="s">
        <v>3827</v>
      </c>
      <c r="F294" t="s">
        <v>293</v>
      </c>
      <c r="G294" s="7">
        <v>2634.002861544302</v>
      </c>
      <c r="H294" s="8">
        <v>299630</v>
      </c>
      <c r="I294" s="9">
        <v>1.7212658402319239E-2</v>
      </c>
      <c r="J294" s="9">
        <v>0.4803724593665521</v>
      </c>
      <c r="K294" s="9">
        <v>2.42182705526367E-2</v>
      </c>
      <c r="L294" s="9">
        <v>0.35855888929679941</v>
      </c>
      <c r="M294" s="9">
        <v>1.0330129566367057E-3</v>
      </c>
      <c r="N294" s="9">
        <v>2.0772285819176985E-2</v>
      </c>
      <c r="O294" s="9">
        <v>2.8517571215757225E-3</v>
      </c>
      <c r="P294" s="9">
        <v>2.3635817508260187E-2</v>
      </c>
      <c r="Q294" s="9">
        <v>0</v>
      </c>
      <c r="R294" s="9">
        <v>0</v>
      </c>
      <c r="S294" s="9">
        <v>0.95468430096683166</v>
      </c>
      <c r="T294" s="9">
        <v>0.11666054800921136</v>
      </c>
      <c r="U294" s="16">
        <v>143934</v>
      </c>
      <c r="V294" s="16">
        <v>113659</v>
      </c>
      <c r="W294" s="16">
        <v>42037</v>
      </c>
      <c r="X294" s="1" t="s">
        <v>3345</v>
      </c>
      <c r="Y294" s="1" t="s">
        <v>3346</v>
      </c>
    </row>
    <row r="295" spans="1:25" x14ac:dyDescent="0.25">
      <c r="A295" t="str">
        <f t="shared" si="4"/>
        <v>Lake , Colorado</v>
      </c>
      <c r="B295" t="s">
        <v>258</v>
      </c>
      <c r="C295" t="s">
        <v>257</v>
      </c>
      <c r="E295" t="s">
        <v>3784</v>
      </c>
      <c r="F295" t="s">
        <v>291</v>
      </c>
      <c r="G295" s="7">
        <v>383.91210078239612</v>
      </c>
      <c r="H295" s="8">
        <v>7310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8.6831303312865944E-3</v>
      </c>
      <c r="R295" s="9">
        <v>0.68932968536251715</v>
      </c>
      <c r="S295" s="9">
        <v>0.99131686966832588</v>
      </c>
      <c r="T295" s="9">
        <v>0.3106703146374829</v>
      </c>
      <c r="U295" s="16">
        <v>0</v>
      </c>
      <c r="V295" s="16">
        <v>0</v>
      </c>
      <c r="W295" s="16">
        <v>7310</v>
      </c>
      <c r="X295" s="1" t="s">
        <v>3345</v>
      </c>
      <c r="Y295" s="1" t="s">
        <v>3345</v>
      </c>
    </row>
    <row r="296" spans="1:25" x14ac:dyDescent="0.25">
      <c r="A296" t="str">
        <f t="shared" si="4"/>
        <v>Rio Grande , Colorado</v>
      </c>
      <c r="B296" t="s">
        <v>258</v>
      </c>
      <c r="C296" t="s">
        <v>257</v>
      </c>
      <c r="E296" t="s">
        <v>3828</v>
      </c>
      <c r="F296" t="s">
        <v>311</v>
      </c>
      <c r="G296" s="7">
        <v>912.33644564416011</v>
      </c>
      <c r="H296" s="8">
        <v>11982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2.3238272923496112E-3</v>
      </c>
      <c r="R296" s="9">
        <v>0.37464530128526125</v>
      </c>
      <c r="S296" s="9">
        <v>0.99767617270765041</v>
      </c>
      <c r="T296" s="9">
        <v>0.62535469871473881</v>
      </c>
      <c r="U296" s="16">
        <v>0</v>
      </c>
      <c r="V296" s="16">
        <v>0</v>
      </c>
      <c r="W296" s="16">
        <v>11982</v>
      </c>
      <c r="X296" s="1" t="s">
        <v>3345</v>
      </c>
      <c r="Y296" s="1" t="s">
        <v>3345</v>
      </c>
    </row>
    <row r="297" spans="1:25" x14ac:dyDescent="0.25">
      <c r="A297" t="str">
        <f t="shared" si="4"/>
        <v>Gilpin , Colorado</v>
      </c>
      <c r="B297" t="s">
        <v>258</v>
      </c>
      <c r="C297" t="s">
        <v>257</v>
      </c>
      <c r="E297" t="s">
        <v>3829</v>
      </c>
      <c r="F297" t="s">
        <v>282</v>
      </c>
      <c r="G297" s="7">
        <v>150.25979010138269</v>
      </c>
      <c r="H297" s="8">
        <v>5441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1</v>
      </c>
      <c r="T297" s="9">
        <v>1</v>
      </c>
      <c r="U297" s="16">
        <v>0</v>
      </c>
      <c r="V297" s="16">
        <v>0</v>
      </c>
      <c r="W297" s="16">
        <v>5441</v>
      </c>
      <c r="X297" s="1" t="s">
        <v>3345</v>
      </c>
      <c r="Y297" s="1" t="s">
        <v>3345</v>
      </c>
    </row>
    <row r="298" spans="1:25" x14ac:dyDescent="0.25">
      <c r="A298" t="str">
        <f t="shared" si="4"/>
        <v>Yuma , Colorado</v>
      </c>
      <c r="B298" t="s">
        <v>258</v>
      </c>
      <c r="C298" t="s">
        <v>257</v>
      </c>
      <c r="E298" t="s">
        <v>3662</v>
      </c>
      <c r="F298" t="s">
        <v>321</v>
      </c>
      <c r="G298" s="7">
        <v>2368.6975590594111</v>
      </c>
      <c r="H298" s="8">
        <v>10043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6.5010003611712169E-4</v>
      </c>
      <c r="R298" s="9">
        <v>0.35089116797769593</v>
      </c>
      <c r="S298" s="9">
        <v>0.9993498999638829</v>
      </c>
      <c r="T298" s="9">
        <v>0.64910883202230407</v>
      </c>
      <c r="U298" s="16">
        <v>0</v>
      </c>
      <c r="V298" s="16">
        <v>0</v>
      </c>
      <c r="W298" s="16">
        <v>10043</v>
      </c>
      <c r="X298" s="1" t="s">
        <v>3345</v>
      </c>
      <c r="Y298" s="1" t="s">
        <v>3345</v>
      </c>
    </row>
    <row r="299" spans="1:25" x14ac:dyDescent="0.25">
      <c r="A299" t="str">
        <f t="shared" si="4"/>
        <v>Jackson , Colorado</v>
      </c>
      <c r="B299" t="s">
        <v>258</v>
      </c>
      <c r="C299" t="s">
        <v>257</v>
      </c>
      <c r="E299" t="s">
        <v>3622</v>
      </c>
      <c r="F299" t="s">
        <v>287</v>
      </c>
      <c r="G299" s="7">
        <v>1620.9651717886286</v>
      </c>
      <c r="H299" s="8">
        <v>1394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1</v>
      </c>
      <c r="T299" s="9">
        <v>1</v>
      </c>
      <c r="U299" s="16">
        <v>0</v>
      </c>
      <c r="V299" s="16">
        <v>0</v>
      </c>
      <c r="W299" s="16">
        <v>1394</v>
      </c>
      <c r="X299" s="1" t="s">
        <v>3345</v>
      </c>
      <c r="Y299" s="1" t="s">
        <v>3345</v>
      </c>
    </row>
    <row r="300" spans="1:25" x14ac:dyDescent="0.25">
      <c r="A300" t="str">
        <f t="shared" si="4"/>
        <v>Kit Carson , Colorado</v>
      </c>
      <c r="B300" t="s">
        <v>258</v>
      </c>
      <c r="C300" t="s">
        <v>257</v>
      </c>
      <c r="E300" t="s">
        <v>3830</v>
      </c>
      <c r="F300" t="s">
        <v>290</v>
      </c>
      <c r="G300" s="7">
        <v>2161.6912129997586</v>
      </c>
      <c r="H300" s="8">
        <v>8270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6.8417578608860282E-4</v>
      </c>
      <c r="R300" s="9">
        <v>0.51305925030229749</v>
      </c>
      <c r="S300" s="9">
        <v>0.99931582421391141</v>
      </c>
      <c r="T300" s="9">
        <v>0.48694074969770251</v>
      </c>
      <c r="U300" s="16">
        <v>0</v>
      </c>
      <c r="V300" s="16">
        <v>0</v>
      </c>
      <c r="W300" s="16">
        <v>8270</v>
      </c>
      <c r="X300" s="1" t="s">
        <v>3345</v>
      </c>
      <c r="Y300" s="1" t="s">
        <v>3345</v>
      </c>
    </row>
    <row r="301" spans="1:25" x14ac:dyDescent="0.25">
      <c r="A301" t="str">
        <f t="shared" si="4"/>
        <v>Clear Creek , Colorado</v>
      </c>
      <c r="B301" t="s">
        <v>258</v>
      </c>
      <c r="C301" t="s">
        <v>257</v>
      </c>
      <c r="E301" t="s">
        <v>3831</v>
      </c>
      <c r="F301" t="s">
        <v>268</v>
      </c>
      <c r="G301" s="7">
        <v>396.46334278580855</v>
      </c>
      <c r="H301" s="8">
        <v>9088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1</v>
      </c>
      <c r="T301" s="9">
        <v>1</v>
      </c>
      <c r="U301" s="16">
        <v>0</v>
      </c>
      <c r="V301" s="16">
        <v>0</v>
      </c>
      <c r="W301" s="16">
        <v>9088</v>
      </c>
      <c r="X301" s="1" t="s">
        <v>3345</v>
      </c>
      <c r="Y301" s="1" t="s">
        <v>3345</v>
      </c>
    </row>
    <row r="302" spans="1:25" x14ac:dyDescent="0.25">
      <c r="A302" t="str">
        <f t="shared" si="4"/>
        <v>Logan , Colorado</v>
      </c>
      <c r="B302" t="s">
        <v>258</v>
      </c>
      <c r="C302" t="s">
        <v>257</v>
      </c>
      <c r="E302" t="s">
        <v>3683</v>
      </c>
      <c r="F302" t="s">
        <v>296</v>
      </c>
      <c r="G302" s="7">
        <v>1844.9165575831028</v>
      </c>
      <c r="H302" s="8">
        <v>22709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3.515993771328608E-3</v>
      </c>
      <c r="R302" s="9">
        <v>0.70844158703597693</v>
      </c>
      <c r="S302" s="9">
        <v>0.99648400622867217</v>
      </c>
      <c r="T302" s="9">
        <v>0.29155841296402307</v>
      </c>
      <c r="U302" s="16">
        <v>0</v>
      </c>
      <c r="V302" s="16">
        <v>0</v>
      </c>
      <c r="W302" s="16">
        <v>22709</v>
      </c>
      <c r="X302" s="1" t="s">
        <v>3345</v>
      </c>
      <c r="Y302" s="1" t="s">
        <v>3345</v>
      </c>
    </row>
    <row r="303" spans="1:25" x14ac:dyDescent="0.25">
      <c r="A303" t="str">
        <f t="shared" si="4"/>
        <v>Washington , Colorado</v>
      </c>
      <c r="B303" t="s">
        <v>258</v>
      </c>
      <c r="C303" t="s">
        <v>257</v>
      </c>
      <c r="E303" t="s">
        <v>3641</v>
      </c>
      <c r="F303" t="s">
        <v>319</v>
      </c>
      <c r="G303" s="7">
        <v>2523.9555033740749</v>
      </c>
      <c r="H303" s="8">
        <v>4814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</v>
      </c>
      <c r="T303" s="9">
        <v>1</v>
      </c>
      <c r="U303" s="16">
        <v>0</v>
      </c>
      <c r="V303" s="16">
        <v>0</v>
      </c>
      <c r="W303" s="16">
        <v>4814</v>
      </c>
      <c r="X303" s="1" t="s">
        <v>3345</v>
      </c>
      <c r="Y303" s="1" t="s">
        <v>3345</v>
      </c>
    </row>
    <row r="304" spans="1:25" x14ac:dyDescent="0.25">
      <c r="A304" t="str">
        <f t="shared" si="4"/>
        <v>Douglas , Colorado</v>
      </c>
      <c r="B304" t="s">
        <v>258</v>
      </c>
      <c r="C304" t="s">
        <v>257</v>
      </c>
      <c r="E304" t="s">
        <v>3832</v>
      </c>
      <c r="F304" t="s">
        <v>276</v>
      </c>
      <c r="G304" s="7">
        <v>842.8688124064505</v>
      </c>
      <c r="H304" s="8">
        <v>285465</v>
      </c>
      <c r="I304" s="9">
        <v>3.3224222547905615E-7</v>
      </c>
      <c r="J304" s="9">
        <v>0</v>
      </c>
      <c r="K304" s="9">
        <v>0.11586842589224776</v>
      </c>
      <c r="L304" s="9">
        <v>0.86630585185574416</v>
      </c>
      <c r="M304" s="9">
        <v>3.0130988289918861E-3</v>
      </c>
      <c r="N304" s="9">
        <v>2.9786488711400699E-2</v>
      </c>
      <c r="O304" s="9">
        <v>0</v>
      </c>
      <c r="P304" s="9">
        <v>0</v>
      </c>
      <c r="Q304" s="9">
        <v>0</v>
      </c>
      <c r="R304" s="9">
        <v>0</v>
      </c>
      <c r="S304" s="9">
        <v>0.8811181430365348</v>
      </c>
      <c r="T304" s="9">
        <v>0.10390765943285517</v>
      </c>
      <c r="U304" s="16">
        <v>0</v>
      </c>
      <c r="V304" s="16">
        <v>255803</v>
      </c>
      <c r="W304" s="16">
        <v>29662</v>
      </c>
      <c r="X304" s="1" t="s">
        <v>3345</v>
      </c>
      <c r="Y304" s="1" t="s">
        <v>3347</v>
      </c>
    </row>
    <row r="305" spans="1:25" x14ac:dyDescent="0.25">
      <c r="A305" t="str">
        <f t="shared" si="4"/>
        <v>Conejos , Colorado</v>
      </c>
      <c r="B305" t="s">
        <v>258</v>
      </c>
      <c r="C305" t="s">
        <v>257</v>
      </c>
      <c r="E305" t="s">
        <v>3833</v>
      </c>
      <c r="F305" t="s">
        <v>269</v>
      </c>
      <c r="G305" s="7">
        <v>1290.994085000199</v>
      </c>
      <c r="H305" s="8">
        <v>8256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</v>
      </c>
      <c r="T305" s="9">
        <v>1</v>
      </c>
      <c r="U305" s="16">
        <v>0</v>
      </c>
      <c r="V305" s="16">
        <v>0</v>
      </c>
      <c r="W305" s="16">
        <v>8256</v>
      </c>
      <c r="X305" s="1" t="s">
        <v>3345</v>
      </c>
      <c r="Y305" s="1" t="s">
        <v>3345</v>
      </c>
    </row>
    <row r="306" spans="1:25" x14ac:dyDescent="0.25">
      <c r="A306" t="str">
        <f t="shared" si="4"/>
        <v>El Paso , Colorado</v>
      </c>
      <c r="B306" t="s">
        <v>258</v>
      </c>
      <c r="C306" t="s">
        <v>257</v>
      </c>
      <c r="E306" t="s">
        <v>3834</v>
      </c>
      <c r="F306" t="s">
        <v>279</v>
      </c>
      <c r="G306" s="7">
        <v>2129.5858576764285</v>
      </c>
      <c r="H306" s="8">
        <v>622263</v>
      </c>
      <c r="I306" s="9">
        <v>5.9238928945887774E-2</v>
      </c>
      <c r="J306" s="9">
        <v>0.66388649172456016</v>
      </c>
      <c r="K306" s="9">
        <v>2.9207397987343033E-2</v>
      </c>
      <c r="L306" s="9">
        <v>0.23501477671016918</v>
      </c>
      <c r="M306" s="9">
        <v>2.0080742743310751E-3</v>
      </c>
      <c r="N306" s="9">
        <v>1.1744230333476359E-2</v>
      </c>
      <c r="O306" s="9">
        <v>0</v>
      </c>
      <c r="P306" s="9">
        <v>0</v>
      </c>
      <c r="Q306" s="9">
        <v>0</v>
      </c>
      <c r="R306" s="9">
        <v>0</v>
      </c>
      <c r="S306" s="9">
        <v>0.90954559877757268</v>
      </c>
      <c r="T306" s="9">
        <v>8.9354501231794267E-2</v>
      </c>
      <c r="U306" s="16">
        <v>413112</v>
      </c>
      <c r="V306" s="16">
        <v>153549</v>
      </c>
      <c r="W306" s="16">
        <v>55602</v>
      </c>
      <c r="X306" s="1" t="s">
        <v>3345</v>
      </c>
      <c r="Y306" s="1" t="s">
        <v>3346</v>
      </c>
    </row>
    <row r="307" spans="1:25" x14ac:dyDescent="0.25">
      <c r="A307" t="str">
        <f t="shared" si="4"/>
        <v>Kiowa , Colorado</v>
      </c>
      <c r="B307" t="s">
        <v>258</v>
      </c>
      <c r="C307" t="s">
        <v>257</v>
      </c>
      <c r="E307" t="s">
        <v>3835</v>
      </c>
      <c r="F307" t="s">
        <v>289</v>
      </c>
      <c r="G307" s="7">
        <v>1785.9684808628429</v>
      </c>
      <c r="H307" s="8">
        <v>1398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1</v>
      </c>
      <c r="T307" s="9">
        <v>1</v>
      </c>
      <c r="U307" s="16">
        <v>0</v>
      </c>
      <c r="V307" s="16">
        <v>0</v>
      </c>
      <c r="W307" s="16">
        <v>1398</v>
      </c>
      <c r="X307" s="1" t="s">
        <v>3345</v>
      </c>
      <c r="Y307" s="1" t="s">
        <v>3345</v>
      </c>
    </row>
    <row r="308" spans="1:25" x14ac:dyDescent="0.25">
      <c r="A308" t="str">
        <f t="shared" si="4"/>
        <v>Teller , Colorado</v>
      </c>
      <c r="B308" t="s">
        <v>258</v>
      </c>
      <c r="C308" t="s">
        <v>257</v>
      </c>
      <c r="E308" t="s">
        <v>3836</v>
      </c>
      <c r="F308" t="s">
        <v>318</v>
      </c>
      <c r="G308" s="7">
        <v>558.95198494211468</v>
      </c>
      <c r="H308" s="8">
        <v>23350</v>
      </c>
      <c r="I308" s="9">
        <v>0</v>
      </c>
      <c r="J308" s="9">
        <v>0</v>
      </c>
      <c r="K308" s="9">
        <v>0</v>
      </c>
      <c r="L308" s="9">
        <v>0</v>
      </c>
      <c r="M308" s="9">
        <v>1.203278117719371E-2</v>
      </c>
      <c r="N308" s="9">
        <v>0.37396145610278375</v>
      </c>
      <c r="O308" s="9">
        <v>0</v>
      </c>
      <c r="P308" s="9">
        <v>0</v>
      </c>
      <c r="Q308" s="9">
        <v>0</v>
      </c>
      <c r="R308" s="9">
        <v>0</v>
      </c>
      <c r="S308" s="9">
        <v>0.98796721882280625</v>
      </c>
      <c r="T308" s="9">
        <v>0.62603854389721625</v>
      </c>
      <c r="U308" s="16">
        <v>0</v>
      </c>
      <c r="V308" s="16">
        <v>8732</v>
      </c>
      <c r="W308" s="16">
        <v>14618</v>
      </c>
      <c r="X308" s="1" t="s">
        <v>3345</v>
      </c>
      <c r="Y308" s="1" t="s">
        <v>3345</v>
      </c>
    </row>
    <row r="309" spans="1:25" x14ac:dyDescent="0.25">
      <c r="A309" t="str">
        <f t="shared" si="4"/>
        <v>Gunnison , Colorado</v>
      </c>
      <c r="B309" t="s">
        <v>258</v>
      </c>
      <c r="C309" t="s">
        <v>257</v>
      </c>
      <c r="E309" t="s">
        <v>3837</v>
      </c>
      <c r="F309" t="s">
        <v>284</v>
      </c>
      <c r="G309" s="7">
        <v>3259.6311483531717</v>
      </c>
      <c r="H309" s="8">
        <v>15324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9.8801435569259512E-4</v>
      </c>
      <c r="R309" s="9">
        <v>0.41392586791960323</v>
      </c>
      <c r="S309" s="9">
        <v>0.99901198564430738</v>
      </c>
      <c r="T309" s="9">
        <v>0.58607413208039671</v>
      </c>
      <c r="U309" s="16">
        <v>0</v>
      </c>
      <c r="V309" s="16">
        <v>0</v>
      </c>
      <c r="W309" s="16">
        <v>15324</v>
      </c>
      <c r="X309" s="1" t="s">
        <v>3345</v>
      </c>
      <c r="Y309" s="1" t="s">
        <v>3345</v>
      </c>
    </row>
    <row r="310" spans="1:25" x14ac:dyDescent="0.25">
      <c r="A310" t="str">
        <f t="shared" si="4"/>
        <v>Baca , Colorado</v>
      </c>
      <c r="B310" t="s">
        <v>258</v>
      </c>
      <c r="C310" t="s">
        <v>257</v>
      </c>
      <c r="E310" t="s">
        <v>3838</v>
      </c>
      <c r="F310" t="s">
        <v>262</v>
      </c>
      <c r="G310" s="7">
        <v>2557.3645292584283</v>
      </c>
      <c r="H310" s="8">
        <v>3788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0.99999999999928124</v>
      </c>
      <c r="T310" s="9">
        <v>1</v>
      </c>
      <c r="U310" s="16">
        <v>0</v>
      </c>
      <c r="V310" s="16">
        <v>0</v>
      </c>
      <c r="W310" s="16">
        <v>3788</v>
      </c>
      <c r="X310" s="1" t="s">
        <v>3345</v>
      </c>
      <c r="Y310" s="1" t="s">
        <v>3345</v>
      </c>
    </row>
    <row r="311" spans="1:25" x14ac:dyDescent="0.25">
      <c r="A311" t="str">
        <f t="shared" si="4"/>
        <v>Elbert , Colorado</v>
      </c>
      <c r="B311" t="s">
        <v>258</v>
      </c>
      <c r="C311" t="s">
        <v>257</v>
      </c>
      <c r="E311" t="s">
        <v>3839</v>
      </c>
      <c r="F311" t="s">
        <v>278</v>
      </c>
      <c r="G311" s="7">
        <v>1851.0129933150606</v>
      </c>
      <c r="H311" s="8">
        <v>23086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1</v>
      </c>
      <c r="T311" s="9">
        <v>1</v>
      </c>
      <c r="U311" s="16">
        <v>0</v>
      </c>
      <c r="V311" s="16">
        <v>0</v>
      </c>
      <c r="W311" s="16">
        <v>23086</v>
      </c>
      <c r="X311" s="1" t="s">
        <v>3345</v>
      </c>
      <c r="Y311" s="1" t="s">
        <v>3345</v>
      </c>
    </row>
    <row r="312" spans="1:25" x14ac:dyDescent="0.25">
      <c r="A312" t="str">
        <f t="shared" si="4"/>
        <v>Mesa , Colorado</v>
      </c>
      <c r="B312" t="s">
        <v>258</v>
      </c>
      <c r="C312" t="s">
        <v>257</v>
      </c>
      <c r="E312" t="s">
        <v>3840</v>
      </c>
      <c r="F312" t="s">
        <v>297</v>
      </c>
      <c r="G312" s="7">
        <v>3341.0735318187162</v>
      </c>
      <c r="H312" s="8">
        <v>146723</v>
      </c>
      <c r="I312" s="9">
        <v>1.0601942427898758E-2</v>
      </c>
      <c r="J312" s="9">
        <v>0.4021114617340158</v>
      </c>
      <c r="K312" s="9">
        <v>1.3224738720762134E-2</v>
      </c>
      <c r="L312" s="9">
        <v>0.47105770738057429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0.97617331885112557</v>
      </c>
      <c r="T312" s="9">
        <v>0.12683083088540992</v>
      </c>
      <c r="U312" s="16">
        <v>58999</v>
      </c>
      <c r="V312" s="16">
        <v>69115</v>
      </c>
      <c r="W312" s="16">
        <v>18609</v>
      </c>
      <c r="X312" s="1" t="s">
        <v>3345</v>
      </c>
      <c r="Y312" s="1" t="s">
        <v>3347</v>
      </c>
    </row>
    <row r="313" spans="1:25" x14ac:dyDescent="0.25">
      <c r="A313" t="str">
        <f t="shared" si="4"/>
        <v>Dolores , Colorado</v>
      </c>
      <c r="B313" t="s">
        <v>258</v>
      </c>
      <c r="C313" t="s">
        <v>257</v>
      </c>
      <c r="E313" t="s">
        <v>3841</v>
      </c>
      <c r="F313" t="s">
        <v>275</v>
      </c>
      <c r="G313" s="7">
        <v>1068.2192133357973</v>
      </c>
      <c r="H313" s="8">
        <v>2064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1</v>
      </c>
      <c r="T313" s="9">
        <v>1</v>
      </c>
      <c r="U313" s="16">
        <v>0</v>
      </c>
      <c r="V313" s="16">
        <v>0</v>
      </c>
      <c r="W313" s="16">
        <v>2064</v>
      </c>
      <c r="X313" s="1" t="s">
        <v>3345</v>
      </c>
      <c r="Y313" s="1" t="s">
        <v>3345</v>
      </c>
    </row>
    <row r="314" spans="1:25" x14ac:dyDescent="0.25">
      <c r="A314" t="str">
        <f t="shared" si="4"/>
        <v>Arapahoe , Colorado</v>
      </c>
      <c r="B314" t="s">
        <v>258</v>
      </c>
      <c r="C314" t="s">
        <v>257</v>
      </c>
      <c r="E314" t="s">
        <v>3842</v>
      </c>
      <c r="F314" t="s">
        <v>260</v>
      </c>
      <c r="G314" s="7">
        <v>805.46090269372337</v>
      </c>
      <c r="H314" s="8">
        <v>572113</v>
      </c>
      <c r="I314" s="9">
        <v>7.2318677724098557E-2</v>
      </c>
      <c r="J314" s="9">
        <v>0.49721820689269425</v>
      </c>
      <c r="K314" s="9">
        <v>0.12098741944314374</v>
      </c>
      <c r="L314" s="9">
        <v>0.48683214679617487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0.80669390283275777</v>
      </c>
      <c r="T314" s="9">
        <v>1.5949646311130845E-2</v>
      </c>
      <c r="U314" s="16">
        <v>284465</v>
      </c>
      <c r="V314" s="16">
        <v>278523</v>
      </c>
      <c r="W314" s="16">
        <v>9125</v>
      </c>
      <c r="X314" s="1" t="s">
        <v>3345</v>
      </c>
      <c r="Y314" s="1" t="s">
        <v>3346</v>
      </c>
    </row>
    <row r="315" spans="1:25" x14ac:dyDescent="0.25">
      <c r="A315" t="str">
        <f t="shared" si="4"/>
        <v>Las Animas , Colorado</v>
      </c>
      <c r="B315" t="s">
        <v>258</v>
      </c>
      <c r="C315" t="s">
        <v>257</v>
      </c>
      <c r="E315" t="s">
        <v>3843</v>
      </c>
      <c r="F315" t="s">
        <v>294</v>
      </c>
      <c r="G315" s="7">
        <v>4775.6141759257689</v>
      </c>
      <c r="H315" s="8">
        <v>15507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1.2300608414241839E-3</v>
      </c>
      <c r="R315" s="9">
        <v>0.59205520087702324</v>
      </c>
      <c r="S315" s="9">
        <v>0.99876993915857593</v>
      </c>
      <c r="T315" s="9">
        <v>0.40794479912297671</v>
      </c>
      <c r="U315" s="16">
        <v>0</v>
      </c>
      <c r="V315" s="16">
        <v>0</v>
      </c>
      <c r="W315" s="16">
        <v>15507</v>
      </c>
      <c r="X315" s="1" t="s">
        <v>3345</v>
      </c>
      <c r="Y315" s="1" t="s">
        <v>3345</v>
      </c>
    </row>
    <row r="316" spans="1:25" x14ac:dyDescent="0.25">
      <c r="A316" t="str">
        <f t="shared" si="4"/>
        <v>Grand , Colorado</v>
      </c>
      <c r="B316" t="s">
        <v>258</v>
      </c>
      <c r="C316" t="s">
        <v>257</v>
      </c>
      <c r="E316" t="s">
        <v>3844</v>
      </c>
      <c r="F316" t="s">
        <v>283</v>
      </c>
      <c r="G316" s="7">
        <v>1869.5697232266607</v>
      </c>
      <c r="H316" s="8">
        <v>14843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1.1951810001037831E-3</v>
      </c>
      <c r="P316" s="9">
        <v>0.17402142424038267</v>
      </c>
      <c r="Q316" s="9">
        <v>0</v>
      </c>
      <c r="R316" s="9">
        <v>0</v>
      </c>
      <c r="S316" s="9">
        <v>0.99880481899989615</v>
      </c>
      <c r="T316" s="9">
        <v>0.82597857575961731</v>
      </c>
      <c r="U316" s="16">
        <v>0</v>
      </c>
      <c r="V316" s="16">
        <v>0</v>
      </c>
      <c r="W316" s="16">
        <v>14843</v>
      </c>
      <c r="X316" s="1" t="s">
        <v>3345</v>
      </c>
      <c r="Y316" s="1" t="s">
        <v>3345</v>
      </c>
    </row>
    <row r="317" spans="1:25" x14ac:dyDescent="0.25">
      <c r="A317" t="str">
        <f t="shared" si="4"/>
        <v>Rota Municipality, Commonwealth of the Northern Mariana Islands</v>
      </c>
      <c r="B317" t="s">
        <v>3390</v>
      </c>
      <c r="C317" t="s">
        <v>3391</v>
      </c>
      <c r="E317" t="s">
        <v>3392</v>
      </c>
      <c r="F317" t="s">
        <v>3393</v>
      </c>
      <c r="G317" s="7">
        <v>241.00094733507871</v>
      </c>
      <c r="H317" s="8">
        <v>2527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0.15121238828049216</v>
      </c>
      <c r="T317" s="9">
        <v>1</v>
      </c>
      <c r="U317" s="16">
        <v>0</v>
      </c>
      <c r="V317" s="16">
        <v>0</v>
      </c>
      <c r="W317" s="16">
        <v>2527</v>
      </c>
      <c r="X317" s="1" t="s">
        <v>3345</v>
      </c>
      <c r="Y317" s="1" t="s">
        <v>3345</v>
      </c>
    </row>
    <row r="318" spans="1:25" x14ac:dyDescent="0.25">
      <c r="A318" t="str">
        <f t="shared" si="4"/>
        <v>Tinian Municipality, Commonwealth of the Northern Mariana Islands</v>
      </c>
      <c r="B318" t="s">
        <v>3390</v>
      </c>
      <c r="C318" t="s">
        <v>3391</v>
      </c>
      <c r="E318" t="s">
        <v>3394</v>
      </c>
      <c r="F318" t="s">
        <v>3395</v>
      </c>
      <c r="G318" s="7">
        <v>286.1534302867629</v>
      </c>
      <c r="H318" s="8">
        <v>3136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1.3452469537844736E-2</v>
      </c>
      <c r="R318" s="9">
        <v>0.89094387755102045</v>
      </c>
      <c r="S318" s="9">
        <v>0.1331247827855899</v>
      </c>
      <c r="T318" s="9">
        <v>0.10905612244897959</v>
      </c>
      <c r="U318" s="16">
        <v>0</v>
      </c>
      <c r="V318" s="16">
        <v>0</v>
      </c>
      <c r="W318" s="16">
        <v>3136</v>
      </c>
      <c r="X318" s="1" t="s">
        <v>3345</v>
      </c>
      <c r="Y318" s="1" t="s">
        <v>3345</v>
      </c>
    </row>
    <row r="319" spans="1:25" x14ac:dyDescent="0.25">
      <c r="A319" t="str">
        <f t="shared" si="4"/>
        <v>Northern Islands Municipality, Commonwealth of the Northern Mariana Islands</v>
      </c>
      <c r="B319" t="s">
        <v>3390</v>
      </c>
      <c r="C319" t="s">
        <v>3391</v>
      </c>
      <c r="E319" t="s">
        <v>3396</v>
      </c>
      <c r="F319" t="s">
        <v>3397</v>
      </c>
      <c r="G319" s="7">
        <v>1196.749466759979</v>
      </c>
      <c r="H319" s="8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5.3218034225550992E-2</v>
      </c>
      <c r="T319" s="9">
        <v>0</v>
      </c>
      <c r="U319" s="16">
        <v>0</v>
      </c>
      <c r="V319" s="16">
        <v>0</v>
      </c>
      <c r="W319" s="16">
        <v>0</v>
      </c>
      <c r="X319" s="1" t="s">
        <v>3345</v>
      </c>
      <c r="Y319" s="1" t="s">
        <v>3345</v>
      </c>
    </row>
    <row r="320" spans="1:25" x14ac:dyDescent="0.25">
      <c r="A320" t="str">
        <f t="shared" si="4"/>
        <v>Saipan Municipality, Commonwealth of the Northern Mariana Islands</v>
      </c>
      <c r="B320" t="s">
        <v>3390</v>
      </c>
      <c r="C320" t="s">
        <v>3391</v>
      </c>
      <c r="E320" t="s">
        <v>3398</v>
      </c>
      <c r="F320" t="s">
        <v>3399</v>
      </c>
      <c r="G320" s="7">
        <v>251.60582092696407</v>
      </c>
      <c r="H320" s="8">
        <v>48220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9.1515411822385401E-2</v>
      </c>
      <c r="R320" s="9">
        <v>0.95817088345085022</v>
      </c>
      <c r="S320" s="9">
        <v>9.3156125849556931E-2</v>
      </c>
      <c r="T320" s="9">
        <v>4.1829116549149732E-2</v>
      </c>
      <c r="U320" s="16">
        <v>0</v>
      </c>
      <c r="V320" s="16">
        <v>0</v>
      </c>
      <c r="W320" s="16">
        <v>48220</v>
      </c>
      <c r="X320" s="1" t="s">
        <v>3345</v>
      </c>
      <c r="Y320" s="1" t="s">
        <v>3345</v>
      </c>
    </row>
    <row r="321" spans="1:25" x14ac:dyDescent="0.25">
      <c r="A321" t="str">
        <f t="shared" si="4"/>
        <v>Middlesex , Connecticut</v>
      </c>
      <c r="B321" t="s">
        <v>324</v>
      </c>
      <c r="C321" t="s">
        <v>323</v>
      </c>
      <c r="E321" t="s">
        <v>3845</v>
      </c>
      <c r="F321" t="s">
        <v>327</v>
      </c>
      <c r="G321" s="7">
        <v>439.06496747951979</v>
      </c>
      <c r="H321" s="8">
        <v>165676</v>
      </c>
      <c r="I321" s="9">
        <v>5.1513153781971674E-2</v>
      </c>
      <c r="J321" s="9">
        <v>0.27402279147251263</v>
      </c>
      <c r="K321" s="9">
        <v>0.1660985225460786</v>
      </c>
      <c r="L321" s="9">
        <v>0.40560491561843598</v>
      </c>
      <c r="M321" s="9">
        <v>3.6990287524694486E-2</v>
      </c>
      <c r="N321" s="9">
        <v>7.4971631376904324E-2</v>
      </c>
      <c r="O321" s="9">
        <v>0</v>
      </c>
      <c r="P321" s="9">
        <v>0</v>
      </c>
      <c r="Q321" s="9">
        <v>0</v>
      </c>
      <c r="R321" s="9">
        <v>0</v>
      </c>
      <c r="S321" s="9">
        <v>0.59991282409048152</v>
      </c>
      <c r="T321" s="9">
        <v>0.24540066153214707</v>
      </c>
      <c r="U321" s="16">
        <v>45399</v>
      </c>
      <c r="V321" s="16">
        <v>79620</v>
      </c>
      <c r="W321" s="16">
        <v>40657</v>
      </c>
      <c r="X321" s="1" t="s">
        <v>3345</v>
      </c>
      <c r="Y321" s="1" t="s">
        <v>3347</v>
      </c>
    </row>
    <row r="322" spans="1:25" x14ac:dyDescent="0.25">
      <c r="A322" t="str">
        <f t="shared" si="4"/>
        <v>New London , Connecticut</v>
      </c>
      <c r="B322" t="s">
        <v>324</v>
      </c>
      <c r="C322" t="s">
        <v>323</v>
      </c>
      <c r="E322" t="s">
        <v>3846</v>
      </c>
      <c r="F322" t="s">
        <v>329</v>
      </c>
      <c r="G322" s="7">
        <v>771.96284160114101</v>
      </c>
      <c r="H322" s="8">
        <v>274058</v>
      </c>
      <c r="I322" s="9">
        <v>3.6326111868292085E-2</v>
      </c>
      <c r="J322" s="9">
        <v>0.24413810215355874</v>
      </c>
      <c r="K322" s="9">
        <v>0.145415396708485</v>
      </c>
      <c r="L322" s="9">
        <v>0.44195024410891126</v>
      </c>
      <c r="M322" s="9">
        <v>2.2035235393998813E-2</v>
      </c>
      <c r="N322" s="9">
        <v>5.5783812185741702E-2</v>
      </c>
      <c r="O322" s="9">
        <v>0</v>
      </c>
      <c r="P322" s="9">
        <v>0</v>
      </c>
      <c r="Q322" s="9">
        <v>0</v>
      </c>
      <c r="R322" s="9">
        <v>0</v>
      </c>
      <c r="S322" s="9">
        <v>0.68085563600833743</v>
      </c>
      <c r="T322" s="9">
        <v>0.25812784155178831</v>
      </c>
      <c r="U322" s="16">
        <v>66908</v>
      </c>
      <c r="V322" s="16">
        <v>136408</v>
      </c>
      <c r="W322" s="16">
        <v>70742</v>
      </c>
      <c r="X322" s="1" t="s">
        <v>3345</v>
      </c>
      <c r="Y322" s="1" t="s">
        <v>3347</v>
      </c>
    </row>
    <row r="323" spans="1:25" x14ac:dyDescent="0.25">
      <c r="A323" t="str">
        <f t="shared" si="4"/>
        <v>New Haven , Connecticut</v>
      </c>
      <c r="B323" t="s">
        <v>324</v>
      </c>
      <c r="C323" t="s">
        <v>323</v>
      </c>
      <c r="E323" t="s">
        <v>3847</v>
      </c>
      <c r="F323" t="s">
        <v>328</v>
      </c>
      <c r="G323" s="7">
        <v>862.0681994422896</v>
      </c>
      <c r="H323" s="8">
        <v>862477</v>
      </c>
      <c r="I323" s="9">
        <v>4.7677571605752943E-2</v>
      </c>
      <c r="J323" s="9">
        <v>0.20991864130869578</v>
      </c>
      <c r="K323" s="9">
        <v>0.46573332295998709</v>
      </c>
      <c r="L323" s="9">
        <v>0.7536745907427097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0.20177117361902083</v>
      </c>
      <c r="T323" s="9">
        <v>3.6406767948594571E-2</v>
      </c>
      <c r="U323" s="16">
        <v>181050</v>
      </c>
      <c r="V323" s="16">
        <v>650027</v>
      </c>
      <c r="W323" s="16">
        <v>31400</v>
      </c>
      <c r="X323" s="1" t="s">
        <v>3347</v>
      </c>
      <c r="Y323" s="1" t="s">
        <v>3347</v>
      </c>
    </row>
    <row r="324" spans="1:25" x14ac:dyDescent="0.25">
      <c r="A324" t="str">
        <f t="shared" si="4"/>
        <v>Tolland , Connecticut</v>
      </c>
      <c r="B324" t="s">
        <v>324</v>
      </c>
      <c r="C324" t="s">
        <v>323</v>
      </c>
      <c r="E324" t="s">
        <v>3848</v>
      </c>
      <c r="F324" t="s">
        <v>330</v>
      </c>
      <c r="G324" s="7">
        <v>417.12824029173714</v>
      </c>
      <c r="H324" s="8">
        <v>152688</v>
      </c>
      <c r="I324" s="9">
        <v>0</v>
      </c>
      <c r="J324" s="9">
        <v>0</v>
      </c>
      <c r="K324" s="9">
        <v>0.1758873336249481</v>
      </c>
      <c r="L324" s="9">
        <v>0.53091271088756153</v>
      </c>
      <c r="M324" s="9">
        <v>3.605725791722883E-2</v>
      </c>
      <c r="N324" s="9">
        <v>8.6928900764958614E-2</v>
      </c>
      <c r="O324" s="9">
        <v>0</v>
      </c>
      <c r="P324" s="9">
        <v>0</v>
      </c>
      <c r="Q324" s="9">
        <v>0</v>
      </c>
      <c r="R324" s="9">
        <v>0</v>
      </c>
      <c r="S324" s="9">
        <v>0.78805540845782307</v>
      </c>
      <c r="T324" s="9">
        <v>0.38215838834747984</v>
      </c>
      <c r="U324" s="16">
        <v>0</v>
      </c>
      <c r="V324" s="16">
        <v>94337</v>
      </c>
      <c r="W324" s="16">
        <v>58351</v>
      </c>
      <c r="X324" s="1" t="s">
        <v>3345</v>
      </c>
      <c r="Y324" s="1" t="s">
        <v>3347</v>
      </c>
    </row>
    <row r="325" spans="1:25" x14ac:dyDescent="0.25">
      <c r="A325" t="str">
        <f t="shared" ref="A325:A388" si="5">E325&amp;", "&amp;B325</f>
        <v>Hartford , Connecticut</v>
      </c>
      <c r="B325" t="s">
        <v>324</v>
      </c>
      <c r="C325" t="s">
        <v>323</v>
      </c>
      <c r="E325" t="s">
        <v>3849</v>
      </c>
      <c r="F325" t="s">
        <v>325</v>
      </c>
      <c r="G325" s="7">
        <v>750.62553398182069</v>
      </c>
      <c r="H325" s="8">
        <v>894014</v>
      </c>
      <c r="I325" s="9">
        <v>7.2090746415951659E-2</v>
      </c>
      <c r="J325" s="9">
        <v>0.26740520841955495</v>
      </c>
      <c r="K325" s="9">
        <v>0.54313429858437812</v>
      </c>
      <c r="L325" s="9">
        <v>0.67842561749592289</v>
      </c>
      <c r="M325" s="9">
        <v>1.6787668598554852E-4</v>
      </c>
      <c r="N325" s="9">
        <v>7.4942897985937578E-5</v>
      </c>
      <c r="O325" s="9">
        <v>0</v>
      </c>
      <c r="P325" s="9">
        <v>0</v>
      </c>
      <c r="Q325" s="9">
        <v>0</v>
      </c>
      <c r="R325" s="9">
        <v>0</v>
      </c>
      <c r="S325" s="9">
        <v>0.38094964972566936</v>
      </c>
      <c r="T325" s="9">
        <v>5.409423118653623E-2</v>
      </c>
      <c r="U325" s="16">
        <v>239064</v>
      </c>
      <c r="V325" s="16">
        <v>606589</v>
      </c>
      <c r="W325" s="16">
        <v>48361</v>
      </c>
      <c r="X325" s="1" t="s">
        <v>3347</v>
      </c>
      <c r="Y325" s="1" t="s">
        <v>3347</v>
      </c>
    </row>
    <row r="326" spans="1:25" x14ac:dyDescent="0.25">
      <c r="A326" t="str">
        <f t="shared" si="5"/>
        <v>Windham , Connecticut</v>
      </c>
      <c r="B326" t="s">
        <v>324</v>
      </c>
      <c r="C326" t="s">
        <v>323</v>
      </c>
      <c r="E326" t="s">
        <v>3850</v>
      </c>
      <c r="F326" t="s">
        <v>331</v>
      </c>
      <c r="G326" s="7">
        <v>521.22111007086119</v>
      </c>
      <c r="H326" s="8">
        <v>118428</v>
      </c>
      <c r="I326" s="9">
        <v>0</v>
      </c>
      <c r="J326" s="9">
        <v>0</v>
      </c>
      <c r="K326" s="9">
        <v>6.3815068355276242E-2</v>
      </c>
      <c r="L326" s="9">
        <v>0.27804235484851553</v>
      </c>
      <c r="M326" s="9">
        <v>2.8254792865880302E-2</v>
      </c>
      <c r="N326" s="9">
        <v>0.22434728273719054</v>
      </c>
      <c r="O326" s="9">
        <v>0</v>
      </c>
      <c r="P326" s="9">
        <v>0</v>
      </c>
      <c r="Q326" s="9">
        <v>0</v>
      </c>
      <c r="R326" s="9">
        <v>0</v>
      </c>
      <c r="S326" s="9">
        <v>0.90793013555860946</v>
      </c>
      <c r="T326" s="9">
        <v>0.49761036241429391</v>
      </c>
      <c r="U326" s="16">
        <v>0</v>
      </c>
      <c r="V326" s="16">
        <v>59497</v>
      </c>
      <c r="W326" s="16">
        <v>58931</v>
      </c>
      <c r="X326" s="1" t="s">
        <v>3345</v>
      </c>
      <c r="Y326" s="1" t="s">
        <v>3347</v>
      </c>
    </row>
    <row r="327" spans="1:25" x14ac:dyDescent="0.25">
      <c r="A327" t="str">
        <f t="shared" si="5"/>
        <v>Fairfield , Connecticut</v>
      </c>
      <c r="B327" t="s">
        <v>324</v>
      </c>
      <c r="C327" t="s">
        <v>323</v>
      </c>
      <c r="E327" t="s">
        <v>3851</v>
      </c>
      <c r="F327" t="s">
        <v>322</v>
      </c>
      <c r="G327" s="7">
        <v>837.04833214761663</v>
      </c>
      <c r="H327" s="8">
        <v>916829</v>
      </c>
      <c r="I327" s="9">
        <v>0.14739106143614267</v>
      </c>
      <c r="J327" s="9">
        <v>0.52489722729102151</v>
      </c>
      <c r="K327" s="9">
        <v>0.38906950169700766</v>
      </c>
      <c r="L327" s="9">
        <v>0.42926652625516865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0.2329949704056955</v>
      </c>
      <c r="T327" s="9">
        <v>4.5836246453809813E-2</v>
      </c>
      <c r="U327" s="16">
        <v>481241</v>
      </c>
      <c r="V327" s="16">
        <v>393564</v>
      </c>
      <c r="W327" s="16">
        <v>42024</v>
      </c>
      <c r="X327" s="1" t="s">
        <v>3347</v>
      </c>
      <c r="Y327" s="1" t="s">
        <v>3346</v>
      </c>
    </row>
    <row r="328" spans="1:25" x14ac:dyDescent="0.25">
      <c r="A328" t="str">
        <f t="shared" si="5"/>
        <v>Litchfield , Connecticut</v>
      </c>
      <c r="B328" t="s">
        <v>324</v>
      </c>
      <c r="C328" t="s">
        <v>323</v>
      </c>
      <c r="E328" t="s">
        <v>3852</v>
      </c>
      <c r="F328" t="s">
        <v>326</v>
      </c>
      <c r="G328" s="7">
        <v>944.58020590249203</v>
      </c>
      <c r="H328" s="8">
        <v>189927</v>
      </c>
      <c r="I328" s="9">
        <v>0</v>
      </c>
      <c r="J328" s="9">
        <v>0</v>
      </c>
      <c r="K328" s="9">
        <v>7.0020136103406641E-2</v>
      </c>
      <c r="L328" s="9">
        <v>0.34677007481821964</v>
      </c>
      <c r="M328" s="9">
        <v>3.0464399725134428E-2</v>
      </c>
      <c r="N328" s="9">
        <v>0.23874435967503305</v>
      </c>
      <c r="O328" s="9">
        <v>0</v>
      </c>
      <c r="P328" s="9">
        <v>0</v>
      </c>
      <c r="Q328" s="9">
        <v>0</v>
      </c>
      <c r="R328" s="9">
        <v>0</v>
      </c>
      <c r="S328" s="9">
        <v>0.899515464171459</v>
      </c>
      <c r="T328" s="9">
        <v>0.41448556550674731</v>
      </c>
      <c r="U328" s="16">
        <v>0</v>
      </c>
      <c r="V328" s="16">
        <v>111205</v>
      </c>
      <c r="W328" s="16">
        <v>78722</v>
      </c>
      <c r="X328" s="1" t="s">
        <v>3345</v>
      </c>
      <c r="Y328" s="1" t="s">
        <v>3347</v>
      </c>
    </row>
    <row r="329" spans="1:25" x14ac:dyDescent="0.25">
      <c r="A329" t="str">
        <f t="shared" si="5"/>
        <v>New Castle , Delaware</v>
      </c>
      <c r="B329" t="s">
        <v>334</v>
      </c>
      <c r="C329" t="s">
        <v>333</v>
      </c>
      <c r="E329" t="s">
        <v>3853</v>
      </c>
      <c r="F329" t="s">
        <v>335</v>
      </c>
      <c r="G329" s="7">
        <v>494.02781568132008</v>
      </c>
      <c r="H329" s="8">
        <v>538479</v>
      </c>
      <c r="I329" s="9">
        <v>2.2055635166127255E-2</v>
      </c>
      <c r="J329" s="9">
        <v>0.13157616174446915</v>
      </c>
      <c r="K329" s="9">
        <v>0.36706108179884628</v>
      </c>
      <c r="L329" s="9">
        <v>0.76777367362515525</v>
      </c>
      <c r="M329" s="9">
        <v>3.5641640873989452E-2</v>
      </c>
      <c r="N329" s="9">
        <v>5.409124589816873E-2</v>
      </c>
      <c r="O329" s="9">
        <v>0</v>
      </c>
      <c r="P329" s="9">
        <v>0</v>
      </c>
      <c r="Q329" s="9">
        <v>0</v>
      </c>
      <c r="R329" s="9">
        <v>0</v>
      </c>
      <c r="S329" s="9">
        <v>0.44615432666539329</v>
      </c>
      <c r="T329" s="9">
        <v>4.6558918732206828E-2</v>
      </c>
      <c r="U329" s="16">
        <v>70851</v>
      </c>
      <c r="V329" s="16">
        <v>442557</v>
      </c>
      <c r="W329" s="16">
        <v>25071</v>
      </c>
      <c r="X329" s="1" t="s">
        <v>3345</v>
      </c>
      <c r="Y329" s="1" t="s">
        <v>3347</v>
      </c>
    </row>
    <row r="330" spans="1:25" x14ac:dyDescent="0.25">
      <c r="A330" t="str">
        <f t="shared" si="5"/>
        <v>Sussex , Delaware</v>
      </c>
      <c r="B330" t="s">
        <v>334</v>
      </c>
      <c r="C330" t="s">
        <v>333</v>
      </c>
      <c r="E330" t="s">
        <v>3854</v>
      </c>
      <c r="F330" t="s">
        <v>336</v>
      </c>
      <c r="G330" s="7">
        <v>1196.4213852887608</v>
      </c>
      <c r="H330" s="8">
        <v>197145</v>
      </c>
      <c r="I330" s="9">
        <v>0</v>
      </c>
      <c r="J330" s="9">
        <v>0</v>
      </c>
      <c r="K330" s="9">
        <v>1.7805015548361888E-2</v>
      </c>
      <c r="L330" s="9">
        <v>0.12472038347409267</v>
      </c>
      <c r="M330" s="9">
        <v>1.6337003101529107E-2</v>
      </c>
      <c r="N330" s="9">
        <v>0.12382256714600928</v>
      </c>
      <c r="O330" s="9">
        <v>6.2922575019397242E-2</v>
      </c>
      <c r="P330" s="9">
        <v>0.33836516269750694</v>
      </c>
      <c r="Q330" s="9">
        <v>0</v>
      </c>
      <c r="R330" s="9">
        <v>0</v>
      </c>
      <c r="S330" s="9">
        <v>0.69121820275466173</v>
      </c>
      <c r="T330" s="9">
        <v>0.41309188668239111</v>
      </c>
      <c r="U330" s="16">
        <v>0</v>
      </c>
      <c r="V330" s="16">
        <v>48999</v>
      </c>
      <c r="W330" s="16">
        <v>148146</v>
      </c>
      <c r="X330" s="1" t="s">
        <v>3345</v>
      </c>
      <c r="Y330" s="1" t="s">
        <v>3345</v>
      </c>
    </row>
    <row r="331" spans="1:25" x14ac:dyDescent="0.25">
      <c r="A331" t="str">
        <f t="shared" si="5"/>
        <v>Kent , Delaware</v>
      </c>
      <c r="B331" t="s">
        <v>334</v>
      </c>
      <c r="C331" t="s">
        <v>333</v>
      </c>
      <c r="E331" t="s">
        <v>3855</v>
      </c>
      <c r="F331" t="s">
        <v>332</v>
      </c>
      <c r="G331" s="7">
        <v>798.33115341427765</v>
      </c>
      <c r="H331" s="8">
        <v>162310</v>
      </c>
      <c r="I331" s="9">
        <v>2.395959044835325E-2</v>
      </c>
      <c r="J331" s="9">
        <v>0.21777462879674697</v>
      </c>
      <c r="K331" s="9">
        <v>6.8452806849344142E-2</v>
      </c>
      <c r="L331" s="9">
        <v>0.44831495286796869</v>
      </c>
      <c r="M331" s="9">
        <v>1.193727887374392E-2</v>
      </c>
      <c r="N331" s="9">
        <v>6.4216622512476132E-2</v>
      </c>
      <c r="O331" s="9">
        <v>0</v>
      </c>
      <c r="P331" s="9">
        <v>0</v>
      </c>
      <c r="Q331" s="9">
        <v>0</v>
      </c>
      <c r="R331" s="9">
        <v>0</v>
      </c>
      <c r="S331" s="9">
        <v>0.64200036737579613</v>
      </c>
      <c r="T331" s="9">
        <v>0.26969379582280822</v>
      </c>
      <c r="U331" s="16">
        <v>35347</v>
      </c>
      <c r="V331" s="16">
        <v>83189</v>
      </c>
      <c r="W331" s="16">
        <v>43774</v>
      </c>
      <c r="X331" s="1" t="s">
        <v>3345</v>
      </c>
      <c r="Y331" s="1" t="s">
        <v>3347</v>
      </c>
    </row>
    <row r="332" spans="1:25" x14ac:dyDescent="0.25">
      <c r="A332" t="str">
        <f t="shared" si="5"/>
        <v>District of Columbia, District of Columbia</v>
      </c>
      <c r="B332" t="s">
        <v>339</v>
      </c>
      <c r="C332" t="s">
        <v>338</v>
      </c>
      <c r="E332" t="s">
        <v>339</v>
      </c>
      <c r="F332" t="s">
        <v>337</v>
      </c>
      <c r="G332" s="7">
        <v>68.350726459417885</v>
      </c>
      <c r="H332" s="8">
        <v>601718</v>
      </c>
      <c r="I332" s="9">
        <v>0.90350695894015964</v>
      </c>
      <c r="J332" s="9">
        <v>1</v>
      </c>
      <c r="K332" s="9">
        <v>3.9372385108340878E-8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16">
        <v>601718</v>
      </c>
      <c r="V332" s="16">
        <v>0</v>
      </c>
      <c r="W332" s="16">
        <v>0</v>
      </c>
      <c r="X332" s="1" t="s">
        <v>3346</v>
      </c>
      <c r="Y332" s="1" t="s">
        <v>3346</v>
      </c>
    </row>
    <row r="333" spans="1:25" x14ac:dyDescent="0.25">
      <c r="A333" t="str">
        <f t="shared" si="5"/>
        <v>Hernando , Florida</v>
      </c>
      <c r="B333" t="s">
        <v>342</v>
      </c>
      <c r="C333" t="s">
        <v>341</v>
      </c>
      <c r="E333" t="s">
        <v>3856</v>
      </c>
      <c r="F333" t="s">
        <v>367</v>
      </c>
      <c r="G333" s="7">
        <v>589.02036020195351</v>
      </c>
      <c r="H333" s="8">
        <v>172778</v>
      </c>
      <c r="I333" s="9">
        <v>0</v>
      </c>
      <c r="J333" s="9">
        <v>0</v>
      </c>
      <c r="K333" s="9">
        <v>0.17288909032881156</v>
      </c>
      <c r="L333" s="9">
        <v>0.78914560881593721</v>
      </c>
      <c r="M333" s="9">
        <v>5.1705589988816497E-3</v>
      </c>
      <c r="N333" s="9">
        <v>1.7102871893412357E-2</v>
      </c>
      <c r="O333" s="9">
        <v>0</v>
      </c>
      <c r="P333" s="9">
        <v>0</v>
      </c>
      <c r="Q333" s="9">
        <v>0</v>
      </c>
      <c r="R333" s="9">
        <v>0</v>
      </c>
      <c r="S333" s="9">
        <v>0.65277155456663749</v>
      </c>
      <c r="T333" s="9">
        <v>0.19375151929065043</v>
      </c>
      <c r="U333" s="16">
        <v>0</v>
      </c>
      <c r="V333" s="16">
        <v>139302</v>
      </c>
      <c r="W333" s="16">
        <v>33476</v>
      </c>
      <c r="X333" s="1" t="s">
        <v>3345</v>
      </c>
      <c r="Y333" s="1" t="s">
        <v>3347</v>
      </c>
    </row>
    <row r="334" spans="1:25" x14ac:dyDescent="0.25">
      <c r="A334" t="str">
        <f t="shared" si="5"/>
        <v>Wakulla , Florida</v>
      </c>
      <c r="B334" t="s">
        <v>342</v>
      </c>
      <c r="C334" t="s">
        <v>341</v>
      </c>
      <c r="E334" t="s">
        <v>3857</v>
      </c>
      <c r="F334" t="s">
        <v>406</v>
      </c>
      <c r="G334" s="7">
        <v>735.72810278248619</v>
      </c>
      <c r="H334" s="8">
        <v>30776</v>
      </c>
      <c r="I334" s="9">
        <v>0</v>
      </c>
      <c r="J334" s="9">
        <v>0</v>
      </c>
      <c r="K334" s="9">
        <v>0</v>
      </c>
      <c r="L334" s="9">
        <v>0</v>
      </c>
      <c r="M334" s="9">
        <v>7.3146838068349597E-3</v>
      </c>
      <c r="N334" s="9">
        <v>0.11216532362880166</v>
      </c>
      <c r="O334" s="9">
        <v>1.2997930575371821E-2</v>
      </c>
      <c r="P334" s="9">
        <v>0.2710553678190798</v>
      </c>
      <c r="Q334" s="9">
        <v>0</v>
      </c>
      <c r="R334" s="9">
        <v>0</v>
      </c>
      <c r="S334" s="9">
        <v>0.81222131978006917</v>
      </c>
      <c r="T334" s="9">
        <v>0.61677930855211849</v>
      </c>
      <c r="U334" s="16">
        <v>0</v>
      </c>
      <c r="V334" s="16">
        <v>3452</v>
      </c>
      <c r="W334" s="16">
        <v>27324</v>
      </c>
      <c r="X334" s="1" t="s">
        <v>3345</v>
      </c>
      <c r="Y334" s="1" t="s">
        <v>3345</v>
      </c>
    </row>
    <row r="335" spans="1:25" x14ac:dyDescent="0.25">
      <c r="A335" t="str">
        <f t="shared" si="5"/>
        <v>Walton , Florida</v>
      </c>
      <c r="B335" t="s">
        <v>342</v>
      </c>
      <c r="C335" t="s">
        <v>341</v>
      </c>
      <c r="E335" t="s">
        <v>3858</v>
      </c>
      <c r="F335" t="s">
        <v>407</v>
      </c>
      <c r="G335" s="7">
        <v>1239.594180431377</v>
      </c>
      <c r="H335" s="8">
        <v>55043</v>
      </c>
      <c r="I335" s="9">
        <v>0</v>
      </c>
      <c r="J335" s="9">
        <v>0</v>
      </c>
      <c r="K335" s="9">
        <v>8.176133265058368E-3</v>
      </c>
      <c r="L335" s="9">
        <v>0.18118561851643261</v>
      </c>
      <c r="M335" s="9">
        <v>6.3209067314051355E-3</v>
      </c>
      <c r="N335" s="9">
        <v>8.1972276220409493E-2</v>
      </c>
      <c r="O335" s="9">
        <v>5.6841981271610444E-3</v>
      </c>
      <c r="P335" s="9">
        <v>0.10559017495412677</v>
      </c>
      <c r="Q335" s="9">
        <v>0</v>
      </c>
      <c r="R335" s="9">
        <v>0</v>
      </c>
      <c r="S335" s="9">
        <v>0.84069463115055965</v>
      </c>
      <c r="T335" s="9">
        <v>0.63125193030903115</v>
      </c>
      <c r="U335" s="16">
        <v>0</v>
      </c>
      <c r="V335" s="16">
        <v>14485</v>
      </c>
      <c r="W335" s="16">
        <v>40558</v>
      </c>
      <c r="X335" s="1" t="s">
        <v>3345</v>
      </c>
      <c r="Y335" s="1" t="s">
        <v>3345</v>
      </c>
    </row>
    <row r="336" spans="1:25" x14ac:dyDescent="0.25">
      <c r="A336" t="str">
        <f t="shared" si="5"/>
        <v>Volusia , Florida</v>
      </c>
      <c r="B336" t="s">
        <v>342</v>
      </c>
      <c r="C336" t="s">
        <v>341</v>
      </c>
      <c r="E336" t="s">
        <v>3859</v>
      </c>
      <c r="F336" t="s">
        <v>405</v>
      </c>
      <c r="G336" s="7">
        <v>1432.4517417535649</v>
      </c>
      <c r="H336" s="8">
        <v>494593</v>
      </c>
      <c r="I336" s="9">
        <v>5.9174236658773111E-2</v>
      </c>
      <c r="J336" s="9">
        <v>0.36898015135677209</v>
      </c>
      <c r="K336" s="9">
        <v>9.9490710671534727E-2</v>
      </c>
      <c r="L336" s="9">
        <v>0.53158657724634195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0.64478048012220746</v>
      </c>
      <c r="T336" s="9">
        <v>9.9433271396885917E-2</v>
      </c>
      <c r="U336" s="16">
        <v>182495</v>
      </c>
      <c r="V336" s="16">
        <v>262919</v>
      </c>
      <c r="W336" s="16">
        <v>49179</v>
      </c>
      <c r="X336" s="1" t="s">
        <v>3345</v>
      </c>
      <c r="Y336" s="1" t="s">
        <v>3347</v>
      </c>
    </row>
    <row r="337" spans="1:25" x14ac:dyDescent="0.25">
      <c r="A337" t="str">
        <f t="shared" si="5"/>
        <v>Hendry , Florida</v>
      </c>
      <c r="B337" t="s">
        <v>342</v>
      </c>
      <c r="C337" t="s">
        <v>341</v>
      </c>
      <c r="E337" t="s">
        <v>3860</v>
      </c>
      <c r="F337" t="s">
        <v>366</v>
      </c>
      <c r="G337" s="7">
        <v>1189.8344567463705</v>
      </c>
      <c r="H337" s="8">
        <v>39140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8.5782140063297065E-3</v>
      </c>
      <c r="P337" s="9">
        <v>0.29320388349514565</v>
      </c>
      <c r="Q337" s="9">
        <v>3.9349068015593503E-3</v>
      </c>
      <c r="R337" s="9">
        <v>0.32455288707204905</v>
      </c>
      <c r="S337" s="9">
        <v>0.98748687919211098</v>
      </c>
      <c r="T337" s="9">
        <v>0.38224322943280531</v>
      </c>
      <c r="U337" s="16">
        <v>0</v>
      </c>
      <c r="V337" s="16">
        <v>0</v>
      </c>
      <c r="W337" s="16">
        <v>39140</v>
      </c>
      <c r="X337" s="1" t="s">
        <v>3345</v>
      </c>
      <c r="Y337" s="1" t="s">
        <v>3345</v>
      </c>
    </row>
    <row r="338" spans="1:25" x14ac:dyDescent="0.25">
      <c r="A338" t="str">
        <f t="shared" si="5"/>
        <v>Orange , Florida</v>
      </c>
      <c r="B338" t="s">
        <v>342</v>
      </c>
      <c r="C338" t="s">
        <v>341</v>
      </c>
      <c r="E338" t="s">
        <v>3780</v>
      </c>
      <c r="F338" t="s">
        <v>389</v>
      </c>
      <c r="G338" s="7">
        <v>1003.2013256841669</v>
      </c>
      <c r="H338" s="8">
        <v>1145956</v>
      </c>
      <c r="I338" s="9">
        <v>8.2677386981145878E-2</v>
      </c>
      <c r="J338" s="9">
        <v>0.20564576650412406</v>
      </c>
      <c r="K338" s="9">
        <v>0.37257626418722112</v>
      </c>
      <c r="L338" s="9">
        <v>0.76836894261210731</v>
      </c>
      <c r="M338" s="9">
        <v>5.6423073680760419E-3</v>
      </c>
      <c r="N338" s="9">
        <v>5.2323125844273254E-3</v>
      </c>
      <c r="O338" s="9">
        <v>0</v>
      </c>
      <c r="P338" s="9">
        <v>0</v>
      </c>
      <c r="Q338" s="9">
        <v>0</v>
      </c>
      <c r="R338" s="9">
        <v>0</v>
      </c>
      <c r="S338" s="9">
        <v>0.53910404127927458</v>
      </c>
      <c r="T338" s="9">
        <v>2.0752978299341335E-2</v>
      </c>
      <c r="U338" s="16">
        <v>235661</v>
      </c>
      <c r="V338" s="16">
        <v>886513</v>
      </c>
      <c r="W338" s="16">
        <v>23782</v>
      </c>
      <c r="X338" s="1" t="s">
        <v>3345</v>
      </c>
      <c r="Y338" s="1" t="s">
        <v>3347</v>
      </c>
    </row>
    <row r="339" spans="1:25" x14ac:dyDescent="0.25">
      <c r="A339" t="str">
        <f t="shared" si="5"/>
        <v>Broward , Florida</v>
      </c>
      <c r="B339" t="s">
        <v>342</v>
      </c>
      <c r="C339" t="s">
        <v>341</v>
      </c>
      <c r="E339" t="s">
        <v>3861</v>
      </c>
      <c r="F339" t="s">
        <v>347</v>
      </c>
      <c r="G339" s="7">
        <v>1322.816670170766</v>
      </c>
      <c r="H339" s="8">
        <v>1748066</v>
      </c>
      <c r="I339" s="9">
        <v>5.7191855983047137E-2</v>
      </c>
      <c r="J339" s="9">
        <v>0.19471633222086582</v>
      </c>
      <c r="K339" s="9">
        <v>0.24850774018183541</v>
      </c>
      <c r="L339" s="9">
        <v>0.80511433778816133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0.61806927009965373</v>
      </c>
      <c r="T339" s="9">
        <v>1.6932999097288089E-4</v>
      </c>
      <c r="U339" s="16">
        <v>340377</v>
      </c>
      <c r="V339" s="16">
        <v>1407393</v>
      </c>
      <c r="W339" s="16">
        <v>296</v>
      </c>
      <c r="X339" s="1" t="s">
        <v>3345</v>
      </c>
      <c r="Y339" s="1" t="s">
        <v>3347</v>
      </c>
    </row>
    <row r="340" spans="1:25" x14ac:dyDescent="0.25">
      <c r="A340" t="str">
        <f t="shared" si="5"/>
        <v>Palm Beach , Florida</v>
      </c>
      <c r="B340" t="s">
        <v>342</v>
      </c>
      <c r="C340" t="s">
        <v>341</v>
      </c>
      <c r="E340" t="s">
        <v>3862</v>
      </c>
      <c r="F340" t="s">
        <v>391</v>
      </c>
      <c r="G340" s="7">
        <v>2383.1945341978044</v>
      </c>
      <c r="H340" s="8">
        <v>1320134</v>
      </c>
      <c r="I340" s="9">
        <v>3.9956070221527251E-2</v>
      </c>
      <c r="J340" s="9">
        <v>0.2265709390107368</v>
      </c>
      <c r="K340" s="9">
        <v>0.14277520222660459</v>
      </c>
      <c r="L340" s="9">
        <v>0.72975091922486657</v>
      </c>
      <c r="M340" s="9">
        <v>4.5247864750282826E-3</v>
      </c>
      <c r="N340" s="9">
        <v>8.3037025029277338E-3</v>
      </c>
      <c r="O340" s="9">
        <v>5.1224890164694283E-3</v>
      </c>
      <c r="P340" s="9">
        <v>2.418163610663766E-2</v>
      </c>
      <c r="Q340" s="9">
        <v>0</v>
      </c>
      <c r="R340" s="9">
        <v>0</v>
      </c>
      <c r="S340" s="9">
        <v>0.7357766127630605</v>
      </c>
      <c r="T340" s="9">
        <v>1.1192803154831251E-2</v>
      </c>
      <c r="U340" s="16">
        <v>299104</v>
      </c>
      <c r="V340" s="16">
        <v>974331</v>
      </c>
      <c r="W340" s="16">
        <v>46699</v>
      </c>
      <c r="X340" s="1" t="s">
        <v>3345</v>
      </c>
      <c r="Y340" s="1" t="s">
        <v>3347</v>
      </c>
    </row>
    <row r="341" spans="1:25" x14ac:dyDescent="0.25">
      <c r="A341" t="str">
        <f t="shared" si="5"/>
        <v>Gilchrist , Florida</v>
      </c>
      <c r="B341" t="s">
        <v>342</v>
      </c>
      <c r="C341" t="s">
        <v>341</v>
      </c>
      <c r="E341" t="s">
        <v>3863</v>
      </c>
      <c r="F341" t="s">
        <v>361</v>
      </c>
      <c r="G341" s="7">
        <v>355.24012897100806</v>
      </c>
      <c r="H341" s="8">
        <v>16939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5.4600820076078586E-3</v>
      </c>
      <c r="P341" s="9">
        <v>0.1608123265836236</v>
      </c>
      <c r="Q341" s="9">
        <v>0</v>
      </c>
      <c r="R341" s="9">
        <v>0</v>
      </c>
      <c r="S341" s="9">
        <v>0.99453991799219976</v>
      </c>
      <c r="T341" s="9">
        <v>0.83918767341637646</v>
      </c>
      <c r="U341" s="16">
        <v>0</v>
      </c>
      <c r="V341" s="16">
        <v>0</v>
      </c>
      <c r="W341" s="16">
        <v>16939</v>
      </c>
      <c r="X341" s="1" t="s">
        <v>3345</v>
      </c>
      <c r="Y341" s="1" t="s">
        <v>3345</v>
      </c>
    </row>
    <row r="342" spans="1:25" x14ac:dyDescent="0.25">
      <c r="A342" t="str">
        <f t="shared" si="5"/>
        <v>Miami-Dade , Florida</v>
      </c>
      <c r="B342" t="s">
        <v>342</v>
      </c>
      <c r="C342" t="s">
        <v>341</v>
      </c>
      <c r="E342" t="s">
        <v>3864</v>
      </c>
      <c r="F342" t="s">
        <v>384</v>
      </c>
      <c r="G342" s="7">
        <v>2431.1783896744337</v>
      </c>
      <c r="H342" s="8">
        <v>2496435</v>
      </c>
      <c r="I342" s="9">
        <v>2.407960514838316E-2</v>
      </c>
      <c r="J342" s="9">
        <v>0.22536096473571313</v>
      </c>
      <c r="K342" s="9">
        <v>0.15204559626634623</v>
      </c>
      <c r="L342" s="9">
        <v>0.77059526885338492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0.64020321757609999</v>
      </c>
      <c r="T342" s="9">
        <v>4.043766410901946E-3</v>
      </c>
      <c r="U342" s="16">
        <v>562599</v>
      </c>
      <c r="V342" s="16">
        <v>1923741</v>
      </c>
      <c r="W342" s="16">
        <v>10095</v>
      </c>
      <c r="X342" s="1" t="s">
        <v>3345</v>
      </c>
      <c r="Y342" s="1" t="s">
        <v>3347</v>
      </c>
    </row>
    <row r="343" spans="1:25" x14ac:dyDescent="0.25">
      <c r="A343" t="str">
        <f t="shared" si="5"/>
        <v>Highlands , Florida</v>
      </c>
      <c r="B343" t="s">
        <v>342</v>
      </c>
      <c r="C343" t="s">
        <v>341</v>
      </c>
      <c r="E343" t="s">
        <v>3865</v>
      </c>
      <c r="F343" t="s">
        <v>368</v>
      </c>
      <c r="G343" s="7">
        <v>1106.030305865246</v>
      </c>
      <c r="H343" s="8">
        <v>98786</v>
      </c>
      <c r="I343" s="9">
        <v>5.5242849836903132E-3</v>
      </c>
      <c r="J343" s="9">
        <v>0.10306116251290669</v>
      </c>
      <c r="K343" s="9">
        <v>3.9725802766796582E-2</v>
      </c>
      <c r="L343" s="9">
        <v>0.52076205130281616</v>
      </c>
      <c r="M343" s="9">
        <v>1.9363999902423427E-2</v>
      </c>
      <c r="N343" s="9">
        <v>0.16551940558378717</v>
      </c>
      <c r="O343" s="9">
        <v>0</v>
      </c>
      <c r="P343" s="9">
        <v>0</v>
      </c>
      <c r="Q343" s="9">
        <v>0</v>
      </c>
      <c r="R343" s="9">
        <v>0</v>
      </c>
      <c r="S343" s="9">
        <v>0.93538591234708968</v>
      </c>
      <c r="T343" s="9">
        <v>0.21065738060048994</v>
      </c>
      <c r="U343" s="16">
        <v>10181</v>
      </c>
      <c r="V343" s="16">
        <v>67795</v>
      </c>
      <c r="W343" s="16">
        <v>20810</v>
      </c>
      <c r="X343" s="1" t="s">
        <v>3345</v>
      </c>
      <c r="Y343" s="1" t="s">
        <v>3347</v>
      </c>
    </row>
    <row r="344" spans="1:25" x14ac:dyDescent="0.25">
      <c r="A344" t="str">
        <f t="shared" si="5"/>
        <v>Citrus , Florida</v>
      </c>
      <c r="B344" t="s">
        <v>342</v>
      </c>
      <c r="C344" t="s">
        <v>341</v>
      </c>
      <c r="E344" t="s">
        <v>3866</v>
      </c>
      <c r="F344" t="s">
        <v>350</v>
      </c>
      <c r="G344" s="7">
        <v>773.24296142467745</v>
      </c>
      <c r="H344" s="8">
        <v>141236</v>
      </c>
      <c r="I344" s="9">
        <v>1.4626316885109063E-2</v>
      </c>
      <c r="J344" s="9">
        <v>6.8445722053867286E-2</v>
      </c>
      <c r="K344" s="9">
        <v>0.10338582403750651</v>
      </c>
      <c r="L344" s="9">
        <v>0.4928771701265966</v>
      </c>
      <c r="M344" s="9">
        <v>1.9827486774791923E-2</v>
      </c>
      <c r="N344" s="9">
        <v>9.3488912175366048E-2</v>
      </c>
      <c r="O344" s="9">
        <v>0</v>
      </c>
      <c r="P344" s="9">
        <v>0</v>
      </c>
      <c r="Q344" s="9">
        <v>0</v>
      </c>
      <c r="R344" s="9">
        <v>0</v>
      </c>
      <c r="S344" s="9">
        <v>0.66728110398291562</v>
      </c>
      <c r="T344" s="9">
        <v>0.34518819564417003</v>
      </c>
      <c r="U344" s="16">
        <v>9667</v>
      </c>
      <c r="V344" s="16">
        <v>82816</v>
      </c>
      <c r="W344" s="16">
        <v>48753</v>
      </c>
      <c r="X344" s="1" t="s">
        <v>3345</v>
      </c>
      <c r="Y344" s="1" t="s">
        <v>3347</v>
      </c>
    </row>
    <row r="345" spans="1:25" x14ac:dyDescent="0.25">
      <c r="A345" t="str">
        <f t="shared" si="5"/>
        <v>Okeechobee , Florida</v>
      </c>
      <c r="B345" t="s">
        <v>342</v>
      </c>
      <c r="C345" t="s">
        <v>341</v>
      </c>
      <c r="E345" t="s">
        <v>3867</v>
      </c>
      <c r="F345" t="s">
        <v>388</v>
      </c>
      <c r="G345" s="7">
        <v>891.90038881438227</v>
      </c>
      <c r="H345" s="8">
        <v>39996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2.8530395008284366E-2</v>
      </c>
      <c r="P345" s="9">
        <v>0.63451345134513448</v>
      </c>
      <c r="Q345" s="9">
        <v>0</v>
      </c>
      <c r="R345" s="9">
        <v>0</v>
      </c>
      <c r="S345" s="9">
        <v>0.97146960499171564</v>
      </c>
      <c r="T345" s="9">
        <v>0.36548654865486546</v>
      </c>
      <c r="U345" s="16">
        <v>0</v>
      </c>
      <c r="V345" s="16">
        <v>0</v>
      </c>
      <c r="W345" s="16">
        <v>39996</v>
      </c>
      <c r="X345" s="1" t="s">
        <v>3345</v>
      </c>
      <c r="Y345" s="1" t="s">
        <v>3345</v>
      </c>
    </row>
    <row r="346" spans="1:25" x14ac:dyDescent="0.25">
      <c r="A346" t="str">
        <f t="shared" si="5"/>
        <v>St. Johns , Florida</v>
      </c>
      <c r="B346" t="s">
        <v>342</v>
      </c>
      <c r="C346" t="s">
        <v>341</v>
      </c>
      <c r="E346" t="s">
        <v>3868</v>
      </c>
      <c r="F346" t="s">
        <v>396</v>
      </c>
      <c r="G346" s="7">
        <v>821.53189821823742</v>
      </c>
      <c r="H346" s="8">
        <v>190039</v>
      </c>
      <c r="I346" s="9">
        <v>0</v>
      </c>
      <c r="J346" s="9">
        <v>0</v>
      </c>
      <c r="K346" s="9">
        <v>0.11155893023014646</v>
      </c>
      <c r="L346" s="9">
        <v>0.72741910870926496</v>
      </c>
      <c r="M346" s="9">
        <v>7.9739657590833148E-3</v>
      </c>
      <c r="N346" s="9">
        <v>3.484547908587185E-2</v>
      </c>
      <c r="O346" s="9">
        <v>0</v>
      </c>
      <c r="P346" s="9">
        <v>0</v>
      </c>
      <c r="Q346" s="9">
        <v>0</v>
      </c>
      <c r="R346" s="9">
        <v>0</v>
      </c>
      <c r="S346" s="9">
        <v>0.62729888925786359</v>
      </c>
      <c r="T346" s="9">
        <v>0.23773541220486322</v>
      </c>
      <c r="U346" s="16">
        <v>0</v>
      </c>
      <c r="V346" s="16">
        <v>144860</v>
      </c>
      <c r="W346" s="16">
        <v>45179</v>
      </c>
      <c r="X346" s="1" t="s">
        <v>3345</v>
      </c>
      <c r="Y346" s="1" t="s">
        <v>3347</v>
      </c>
    </row>
    <row r="347" spans="1:25" x14ac:dyDescent="0.25">
      <c r="A347" t="str">
        <f t="shared" si="5"/>
        <v>DeSoto , Florida</v>
      </c>
      <c r="B347" t="s">
        <v>342</v>
      </c>
      <c r="C347" t="s">
        <v>341</v>
      </c>
      <c r="E347" t="s">
        <v>3869</v>
      </c>
      <c r="F347" t="s">
        <v>354</v>
      </c>
      <c r="G347" s="7">
        <v>639.4720679121541</v>
      </c>
      <c r="H347" s="8">
        <v>34862</v>
      </c>
      <c r="I347" s="9">
        <v>0</v>
      </c>
      <c r="J347" s="9">
        <v>0</v>
      </c>
      <c r="K347" s="9">
        <v>2.489209394234233E-3</v>
      </c>
      <c r="L347" s="9">
        <v>3.5884343984854572E-2</v>
      </c>
      <c r="M347" s="9">
        <v>0</v>
      </c>
      <c r="N347" s="9">
        <v>0</v>
      </c>
      <c r="O347" s="9">
        <v>1.584595691966258E-2</v>
      </c>
      <c r="P347" s="9">
        <v>0.50169238712638398</v>
      </c>
      <c r="Q347" s="9">
        <v>0</v>
      </c>
      <c r="R347" s="9">
        <v>0</v>
      </c>
      <c r="S347" s="9">
        <v>0.98166483368610313</v>
      </c>
      <c r="T347" s="9">
        <v>0.4624232688887614</v>
      </c>
      <c r="U347" s="16">
        <v>0</v>
      </c>
      <c r="V347" s="16">
        <v>1251</v>
      </c>
      <c r="W347" s="16">
        <v>33611</v>
      </c>
      <c r="X347" s="1" t="s">
        <v>3345</v>
      </c>
      <c r="Y347" s="1" t="s">
        <v>3345</v>
      </c>
    </row>
    <row r="348" spans="1:25" x14ac:dyDescent="0.25">
      <c r="A348" t="str">
        <f t="shared" si="5"/>
        <v>Glades , Florida</v>
      </c>
      <c r="B348" t="s">
        <v>342</v>
      </c>
      <c r="C348" t="s">
        <v>341</v>
      </c>
      <c r="E348" t="s">
        <v>3870</v>
      </c>
      <c r="F348" t="s">
        <v>362</v>
      </c>
      <c r="G348" s="7">
        <v>986.88851083517704</v>
      </c>
      <c r="H348" s="8">
        <v>12884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2.7976582431557648E-3</v>
      </c>
      <c r="P348" s="9">
        <v>0.29361999379074821</v>
      </c>
      <c r="Q348" s="9">
        <v>0</v>
      </c>
      <c r="R348" s="9">
        <v>0</v>
      </c>
      <c r="S348" s="9">
        <v>0.99720234170440947</v>
      </c>
      <c r="T348" s="9">
        <v>0.70638000620925179</v>
      </c>
      <c r="U348" s="16">
        <v>0</v>
      </c>
      <c r="V348" s="16">
        <v>0</v>
      </c>
      <c r="W348" s="16">
        <v>12884</v>
      </c>
      <c r="X348" s="1" t="s">
        <v>3345</v>
      </c>
      <c r="Y348" s="1" t="s">
        <v>3345</v>
      </c>
    </row>
    <row r="349" spans="1:25" x14ac:dyDescent="0.25">
      <c r="A349" t="str">
        <f t="shared" si="5"/>
        <v>Manatee , Florida</v>
      </c>
      <c r="B349" t="s">
        <v>342</v>
      </c>
      <c r="C349" t="s">
        <v>341</v>
      </c>
      <c r="E349" t="s">
        <v>3871</v>
      </c>
      <c r="F349" t="s">
        <v>381</v>
      </c>
      <c r="G349" s="7">
        <v>892.7504512869383</v>
      </c>
      <c r="H349" s="8">
        <v>322833</v>
      </c>
      <c r="I349" s="9">
        <v>1.5456589313985775E-2</v>
      </c>
      <c r="J349" s="9">
        <v>0.15370795426737663</v>
      </c>
      <c r="K349" s="9">
        <v>0.14999828073117652</v>
      </c>
      <c r="L349" s="9">
        <v>0.78838904325146442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0.67602586631756922</v>
      </c>
      <c r="T349" s="9">
        <v>5.790300248115899E-2</v>
      </c>
      <c r="U349" s="16">
        <v>49622</v>
      </c>
      <c r="V349" s="16">
        <v>254518</v>
      </c>
      <c r="W349" s="16">
        <v>18693</v>
      </c>
      <c r="X349" s="1" t="s">
        <v>3345</v>
      </c>
      <c r="Y349" s="1" t="s">
        <v>3347</v>
      </c>
    </row>
    <row r="350" spans="1:25" x14ac:dyDescent="0.25">
      <c r="A350" t="str">
        <f t="shared" si="5"/>
        <v>Calhoun , Florida</v>
      </c>
      <c r="B350" t="s">
        <v>342</v>
      </c>
      <c r="C350" t="s">
        <v>341</v>
      </c>
      <c r="E350" t="s">
        <v>3644</v>
      </c>
      <c r="F350" t="s">
        <v>348</v>
      </c>
      <c r="G350" s="7">
        <v>574.3130974920665</v>
      </c>
      <c r="H350" s="8">
        <v>14625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6.8641235776198874E-3</v>
      </c>
      <c r="P350" s="9">
        <v>0.31664957264957266</v>
      </c>
      <c r="Q350" s="9">
        <v>0</v>
      </c>
      <c r="R350" s="9">
        <v>0</v>
      </c>
      <c r="S350" s="9">
        <v>0.99313587642237999</v>
      </c>
      <c r="T350" s="9">
        <v>0.68335042735042739</v>
      </c>
      <c r="U350" s="16">
        <v>0</v>
      </c>
      <c r="V350" s="16">
        <v>0</v>
      </c>
      <c r="W350" s="16">
        <v>14625</v>
      </c>
      <c r="X350" s="1" t="s">
        <v>3345</v>
      </c>
      <c r="Y350" s="1" t="s">
        <v>3345</v>
      </c>
    </row>
    <row r="351" spans="1:25" x14ac:dyDescent="0.25">
      <c r="A351" t="str">
        <f t="shared" si="5"/>
        <v>Lake , Florida</v>
      </c>
      <c r="B351" t="s">
        <v>342</v>
      </c>
      <c r="C351" t="s">
        <v>341</v>
      </c>
      <c r="E351" t="s">
        <v>3784</v>
      </c>
      <c r="F351" t="s">
        <v>375</v>
      </c>
      <c r="G351" s="7">
        <v>1156.9455034465361</v>
      </c>
      <c r="H351" s="8">
        <v>297057</v>
      </c>
      <c r="I351" s="9">
        <v>3.8519224044382344E-10</v>
      </c>
      <c r="J351" s="9">
        <v>0</v>
      </c>
      <c r="K351" s="9">
        <v>0.14755545520166136</v>
      </c>
      <c r="L351" s="9">
        <v>0.77003403387228708</v>
      </c>
      <c r="M351" s="9">
        <v>1.0984246027824707E-2</v>
      </c>
      <c r="N351" s="9">
        <v>3.7413695014761474E-2</v>
      </c>
      <c r="O351" s="9">
        <v>0</v>
      </c>
      <c r="P351" s="9">
        <v>0</v>
      </c>
      <c r="Q351" s="9">
        <v>0</v>
      </c>
      <c r="R351" s="9">
        <v>0</v>
      </c>
      <c r="S351" s="9">
        <v>0.83859313731046792</v>
      </c>
      <c r="T351" s="9">
        <v>0.1925522711129514</v>
      </c>
      <c r="U351" s="16">
        <v>0</v>
      </c>
      <c r="V351" s="16">
        <v>239858</v>
      </c>
      <c r="W351" s="16">
        <v>57199</v>
      </c>
      <c r="X351" s="1" t="s">
        <v>3345</v>
      </c>
      <c r="Y351" s="1" t="s">
        <v>3347</v>
      </c>
    </row>
    <row r="352" spans="1:25" x14ac:dyDescent="0.25">
      <c r="A352" t="str">
        <f t="shared" si="5"/>
        <v>Pinellas , Florida</v>
      </c>
      <c r="B352" t="s">
        <v>342</v>
      </c>
      <c r="C352" t="s">
        <v>341</v>
      </c>
      <c r="E352" t="s">
        <v>3872</v>
      </c>
      <c r="F352" t="s">
        <v>393</v>
      </c>
      <c r="G352" s="7">
        <v>608.12804921795373</v>
      </c>
      <c r="H352" s="8">
        <v>916542</v>
      </c>
      <c r="I352" s="9">
        <v>0.17785648581123473</v>
      </c>
      <c r="J352" s="9">
        <v>0.47078911822917008</v>
      </c>
      <c r="K352" s="9">
        <v>0.25079076912160259</v>
      </c>
      <c r="L352" s="9">
        <v>0.52637085916411908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3.9806076699604571E-2</v>
      </c>
      <c r="T352" s="9">
        <v>2.8400226067108762E-3</v>
      </c>
      <c r="U352" s="16">
        <v>431498</v>
      </c>
      <c r="V352" s="16">
        <v>482441</v>
      </c>
      <c r="W352" s="16">
        <v>2603</v>
      </c>
      <c r="X352" s="1" t="s">
        <v>3347</v>
      </c>
      <c r="Y352" s="1" t="s">
        <v>3347</v>
      </c>
    </row>
    <row r="353" spans="1:25" x14ac:dyDescent="0.25">
      <c r="A353" t="str">
        <f t="shared" si="5"/>
        <v>Franklin , Florida</v>
      </c>
      <c r="B353" t="s">
        <v>342</v>
      </c>
      <c r="C353" t="s">
        <v>341</v>
      </c>
      <c r="E353" t="s">
        <v>3649</v>
      </c>
      <c r="F353" t="s">
        <v>359</v>
      </c>
      <c r="G353" s="7">
        <v>1037.6298204736031</v>
      </c>
      <c r="H353" s="8">
        <v>11549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2.7028459433599849E-3</v>
      </c>
      <c r="R353" s="9">
        <v>0.31959477010996623</v>
      </c>
      <c r="S353" s="9">
        <v>0.52620754899755029</v>
      </c>
      <c r="T353" s="9">
        <v>0.68040522989003371</v>
      </c>
      <c r="U353" s="16">
        <v>0</v>
      </c>
      <c r="V353" s="16">
        <v>0</v>
      </c>
      <c r="W353" s="16">
        <v>11549</v>
      </c>
      <c r="X353" s="1" t="s">
        <v>3345</v>
      </c>
      <c r="Y353" s="1" t="s">
        <v>3345</v>
      </c>
    </row>
    <row r="354" spans="1:25" x14ac:dyDescent="0.25">
      <c r="A354" t="str">
        <f t="shared" si="5"/>
        <v>Pasco , Florida</v>
      </c>
      <c r="B354" t="s">
        <v>342</v>
      </c>
      <c r="C354" t="s">
        <v>341</v>
      </c>
      <c r="E354" t="s">
        <v>3873</v>
      </c>
      <c r="F354" t="s">
        <v>392</v>
      </c>
      <c r="G354" s="7">
        <v>868.46279775519292</v>
      </c>
      <c r="H354" s="8">
        <v>464697</v>
      </c>
      <c r="I354" s="9">
        <v>0</v>
      </c>
      <c r="J354" s="9">
        <v>0</v>
      </c>
      <c r="K354" s="9">
        <v>0.29703456888321916</v>
      </c>
      <c r="L354" s="9">
        <v>0.90523932799221862</v>
      </c>
      <c r="M354" s="9">
        <v>3.5798402159150862E-5</v>
      </c>
      <c r="N354" s="9">
        <v>3.4431037859078065E-5</v>
      </c>
      <c r="O354" s="9">
        <v>0</v>
      </c>
      <c r="P354" s="9">
        <v>0</v>
      </c>
      <c r="Q354" s="9">
        <v>0</v>
      </c>
      <c r="R354" s="9">
        <v>0</v>
      </c>
      <c r="S354" s="9">
        <v>0.58365763231243906</v>
      </c>
      <c r="T354" s="9">
        <v>9.472624096992234E-2</v>
      </c>
      <c r="U354" s="16">
        <v>0</v>
      </c>
      <c r="V354" s="16">
        <v>420678</v>
      </c>
      <c r="W354" s="16">
        <v>44019</v>
      </c>
      <c r="X354" s="1" t="s">
        <v>3345</v>
      </c>
      <c r="Y354" s="1" t="s">
        <v>3347</v>
      </c>
    </row>
    <row r="355" spans="1:25" x14ac:dyDescent="0.25">
      <c r="A355" t="str">
        <f t="shared" si="5"/>
        <v>Sumter , Florida</v>
      </c>
      <c r="B355" t="s">
        <v>342</v>
      </c>
      <c r="C355" t="s">
        <v>341</v>
      </c>
      <c r="E355" t="s">
        <v>3619</v>
      </c>
      <c r="F355" t="s">
        <v>401</v>
      </c>
      <c r="G355" s="7">
        <v>579.82551082573514</v>
      </c>
      <c r="H355" s="8">
        <v>93420</v>
      </c>
      <c r="I355" s="9">
        <v>3.0096423554679903E-2</v>
      </c>
      <c r="J355" s="9">
        <v>0.45724684221794049</v>
      </c>
      <c r="K355" s="9">
        <v>2.3280774682581436E-2</v>
      </c>
      <c r="L355" s="9">
        <v>0.11962106615285806</v>
      </c>
      <c r="M355" s="9">
        <v>4.2022117302019249E-3</v>
      </c>
      <c r="N355" s="9">
        <v>3.6020124170413191E-2</v>
      </c>
      <c r="O355" s="9">
        <v>4.6895827656837485E-3</v>
      </c>
      <c r="P355" s="9">
        <v>3.7465210875615503E-2</v>
      </c>
      <c r="Q355" s="9">
        <v>0</v>
      </c>
      <c r="R355" s="9">
        <v>0</v>
      </c>
      <c r="S355" s="9">
        <v>0.93773100726685288</v>
      </c>
      <c r="T355" s="9">
        <v>0.34964675658317279</v>
      </c>
      <c r="U355" s="16">
        <v>42716</v>
      </c>
      <c r="V355" s="16">
        <v>14540</v>
      </c>
      <c r="W355" s="16">
        <v>36164</v>
      </c>
      <c r="X355" s="1" t="s">
        <v>3345</v>
      </c>
      <c r="Y355" s="1" t="s">
        <v>3346</v>
      </c>
    </row>
    <row r="356" spans="1:25" x14ac:dyDescent="0.25">
      <c r="A356" t="str">
        <f t="shared" si="5"/>
        <v>Seminole , Florida</v>
      </c>
      <c r="B356" t="s">
        <v>342</v>
      </c>
      <c r="C356" t="s">
        <v>341</v>
      </c>
      <c r="E356" t="s">
        <v>3874</v>
      </c>
      <c r="F356" t="s">
        <v>400</v>
      </c>
      <c r="G356" s="7">
        <v>345.34085748138551</v>
      </c>
      <c r="H356" s="8">
        <v>422718</v>
      </c>
      <c r="I356" s="9">
        <v>5.2461842953734239E-2</v>
      </c>
      <c r="J356" s="9">
        <v>0.12650040925628905</v>
      </c>
      <c r="K356" s="9">
        <v>0.44885868354570652</v>
      </c>
      <c r="L356" s="9">
        <v>0.841922984117071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0.49867947344754882</v>
      </c>
      <c r="T356" s="9">
        <v>3.1576606626639983E-2</v>
      </c>
      <c r="U356" s="16">
        <v>53474</v>
      </c>
      <c r="V356" s="16">
        <v>355896</v>
      </c>
      <c r="W356" s="16">
        <v>13348</v>
      </c>
      <c r="X356" s="1" t="s">
        <v>3345</v>
      </c>
      <c r="Y356" s="1" t="s">
        <v>3347</v>
      </c>
    </row>
    <row r="357" spans="1:25" x14ac:dyDescent="0.25">
      <c r="A357" t="str">
        <f t="shared" si="5"/>
        <v>Bradford , Florida</v>
      </c>
      <c r="B357" t="s">
        <v>342</v>
      </c>
      <c r="C357" t="s">
        <v>341</v>
      </c>
      <c r="E357" t="s">
        <v>3875</v>
      </c>
      <c r="F357" t="s">
        <v>345</v>
      </c>
      <c r="G357" s="7">
        <v>300.49072976524513</v>
      </c>
      <c r="H357" s="8">
        <v>28520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2.0726883389942989E-2</v>
      </c>
      <c r="P357" s="9">
        <v>0.24470546984572231</v>
      </c>
      <c r="Q357" s="9">
        <v>0</v>
      </c>
      <c r="R357" s="9">
        <v>0</v>
      </c>
      <c r="S357" s="9">
        <v>0.979273116610057</v>
      </c>
      <c r="T357" s="9">
        <v>0.75529453015427772</v>
      </c>
      <c r="U357" s="16">
        <v>0</v>
      </c>
      <c r="V357" s="16">
        <v>0</v>
      </c>
      <c r="W357" s="16">
        <v>28520</v>
      </c>
      <c r="X357" s="1" t="s">
        <v>3345</v>
      </c>
      <c r="Y357" s="1" t="s">
        <v>3345</v>
      </c>
    </row>
    <row r="358" spans="1:25" x14ac:dyDescent="0.25">
      <c r="A358" t="str">
        <f t="shared" si="5"/>
        <v>Duval , Florida</v>
      </c>
      <c r="B358" t="s">
        <v>342</v>
      </c>
      <c r="C358" t="s">
        <v>341</v>
      </c>
      <c r="E358" t="s">
        <v>3876</v>
      </c>
      <c r="F358" t="s">
        <v>356</v>
      </c>
      <c r="G358" s="7">
        <v>918.46019169948579</v>
      </c>
      <c r="H358" s="8">
        <v>864263</v>
      </c>
      <c r="I358" s="9">
        <v>0.41022275017649729</v>
      </c>
      <c r="J358" s="9">
        <v>0.9232664131173034</v>
      </c>
      <c r="K358" s="9">
        <v>1.5074646093979972E-2</v>
      </c>
      <c r="L358" s="9">
        <v>4.7501744260716933E-2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0.42082117001117103</v>
      </c>
      <c r="T358" s="9">
        <v>2.9231842621979653E-2</v>
      </c>
      <c r="U358" s="16">
        <v>797945</v>
      </c>
      <c r="V358" s="16">
        <v>41054</v>
      </c>
      <c r="W358" s="16">
        <v>25264</v>
      </c>
      <c r="X358" s="1" t="s">
        <v>3345</v>
      </c>
      <c r="Y358" s="1" t="s">
        <v>3346</v>
      </c>
    </row>
    <row r="359" spans="1:25" x14ac:dyDescent="0.25">
      <c r="A359" t="str">
        <f t="shared" si="5"/>
        <v>Martin , Florida</v>
      </c>
      <c r="B359" t="s">
        <v>342</v>
      </c>
      <c r="C359" t="s">
        <v>341</v>
      </c>
      <c r="E359" t="s">
        <v>3877</v>
      </c>
      <c r="F359" t="s">
        <v>383</v>
      </c>
      <c r="G359" s="7">
        <v>753.09480292829687</v>
      </c>
      <c r="H359" s="8">
        <v>146846</v>
      </c>
      <c r="I359" s="9">
        <v>2.8767267225021945E-6</v>
      </c>
      <c r="J359" s="9">
        <v>0</v>
      </c>
      <c r="K359" s="9">
        <v>0.10031628502531881</v>
      </c>
      <c r="L359" s="9">
        <v>0.87125287716383149</v>
      </c>
      <c r="M359" s="9">
        <v>3.6471066156498508E-3</v>
      </c>
      <c r="N359" s="9">
        <v>4.4284488511774238E-2</v>
      </c>
      <c r="O359" s="9">
        <v>0</v>
      </c>
      <c r="P359" s="9">
        <v>0</v>
      </c>
      <c r="Q359" s="9">
        <v>0</v>
      </c>
      <c r="R359" s="9">
        <v>0</v>
      </c>
      <c r="S359" s="9">
        <v>0.76502184560123376</v>
      </c>
      <c r="T359" s="9">
        <v>8.446263432439427E-2</v>
      </c>
      <c r="U359" s="16">
        <v>0</v>
      </c>
      <c r="V359" s="16">
        <v>134443</v>
      </c>
      <c r="W359" s="16">
        <v>12403</v>
      </c>
      <c r="X359" s="1" t="s">
        <v>3345</v>
      </c>
      <c r="Y359" s="1" t="s">
        <v>3347</v>
      </c>
    </row>
    <row r="360" spans="1:25" x14ac:dyDescent="0.25">
      <c r="A360" t="str">
        <f t="shared" si="5"/>
        <v>Dixie , Florida</v>
      </c>
      <c r="B360" t="s">
        <v>342</v>
      </c>
      <c r="C360" t="s">
        <v>341</v>
      </c>
      <c r="E360" t="s">
        <v>3878</v>
      </c>
      <c r="F360" t="s">
        <v>355</v>
      </c>
      <c r="G360" s="7">
        <v>863.65000528706184</v>
      </c>
      <c r="H360" s="8">
        <v>16422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4.0233466669101796E-3</v>
      </c>
      <c r="R360" s="9">
        <v>0.22975277067348679</v>
      </c>
      <c r="S360" s="9">
        <v>0.82031203288220533</v>
      </c>
      <c r="T360" s="9">
        <v>0.77024722932651324</v>
      </c>
      <c r="U360" s="16">
        <v>0</v>
      </c>
      <c r="V360" s="16">
        <v>0</v>
      </c>
      <c r="W360" s="16">
        <v>16422</v>
      </c>
      <c r="X360" s="1" t="s">
        <v>3345</v>
      </c>
      <c r="Y360" s="1" t="s">
        <v>3345</v>
      </c>
    </row>
    <row r="361" spans="1:25" x14ac:dyDescent="0.25">
      <c r="A361" t="str">
        <f t="shared" si="5"/>
        <v>Escambia , Florida</v>
      </c>
      <c r="B361" t="s">
        <v>342</v>
      </c>
      <c r="C361" t="s">
        <v>341</v>
      </c>
      <c r="E361" t="s">
        <v>3611</v>
      </c>
      <c r="F361" t="s">
        <v>357</v>
      </c>
      <c r="G361" s="7">
        <v>874.70421274342971</v>
      </c>
      <c r="H361" s="8">
        <v>297619</v>
      </c>
      <c r="I361" s="9">
        <v>5.3920313610908682E-2</v>
      </c>
      <c r="J361" s="9">
        <v>0.34500485520077684</v>
      </c>
      <c r="K361" s="9">
        <v>0.14417025623689786</v>
      </c>
      <c r="L361" s="9">
        <v>0.56266569002651046</v>
      </c>
      <c r="M361" s="9">
        <v>0</v>
      </c>
      <c r="N361" s="9">
        <v>0</v>
      </c>
      <c r="O361" s="9">
        <v>2.6262880201185636E-3</v>
      </c>
      <c r="P361" s="9">
        <v>9.3072014891522389E-3</v>
      </c>
      <c r="Q361" s="9">
        <v>0</v>
      </c>
      <c r="R361" s="9">
        <v>0</v>
      </c>
      <c r="S361" s="9">
        <v>0.5600392206760858</v>
      </c>
      <c r="T361" s="9">
        <v>8.3022253283560526E-2</v>
      </c>
      <c r="U361" s="16">
        <v>102680</v>
      </c>
      <c r="V361" s="16">
        <v>167460</v>
      </c>
      <c r="W361" s="16">
        <v>27479</v>
      </c>
      <c r="X361" s="1" t="s">
        <v>3345</v>
      </c>
      <c r="Y361" s="1" t="s">
        <v>3347</v>
      </c>
    </row>
    <row r="362" spans="1:25" x14ac:dyDescent="0.25">
      <c r="A362" t="str">
        <f t="shared" si="5"/>
        <v>Monroe , Florida</v>
      </c>
      <c r="B362" t="s">
        <v>342</v>
      </c>
      <c r="C362" t="s">
        <v>341</v>
      </c>
      <c r="E362" t="s">
        <v>3614</v>
      </c>
      <c r="F362" t="s">
        <v>385</v>
      </c>
      <c r="G362" s="7">
        <v>3737.2333633719727</v>
      </c>
      <c r="H362" s="8">
        <v>73090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3.7728265780736184E-3</v>
      </c>
      <c r="P362" s="9">
        <v>0.24792721302503765</v>
      </c>
      <c r="Q362" s="9">
        <v>6.4765307816337728E-3</v>
      </c>
      <c r="R362" s="9">
        <v>0.66493364345327677</v>
      </c>
      <c r="S362" s="9">
        <v>0.26670623235521107</v>
      </c>
      <c r="T362" s="9">
        <v>8.71391435216856E-2</v>
      </c>
      <c r="U362" s="16">
        <v>0</v>
      </c>
      <c r="V362" s="16">
        <v>0</v>
      </c>
      <c r="W362" s="16">
        <v>73090</v>
      </c>
      <c r="X362" s="1" t="s">
        <v>3345</v>
      </c>
      <c r="Y362" s="1" t="s">
        <v>3345</v>
      </c>
    </row>
    <row r="363" spans="1:25" x14ac:dyDescent="0.25">
      <c r="A363" t="str">
        <f t="shared" si="5"/>
        <v>Flagler , Florida</v>
      </c>
      <c r="B363" t="s">
        <v>342</v>
      </c>
      <c r="C363" t="s">
        <v>341</v>
      </c>
      <c r="E363" t="s">
        <v>3879</v>
      </c>
      <c r="F363" t="s">
        <v>358</v>
      </c>
      <c r="G363" s="7">
        <v>570.81849376775722</v>
      </c>
      <c r="H363" s="8">
        <v>95696</v>
      </c>
      <c r="I363" s="9">
        <v>0</v>
      </c>
      <c r="J363" s="9">
        <v>0</v>
      </c>
      <c r="K363" s="9">
        <v>9.1615771718916342E-2</v>
      </c>
      <c r="L363" s="9">
        <v>0.89589951513124899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0.77116769892703063</v>
      </c>
      <c r="T363" s="9">
        <v>0.10410048486875105</v>
      </c>
      <c r="U363" s="16">
        <v>0</v>
      </c>
      <c r="V363" s="16">
        <v>85734</v>
      </c>
      <c r="W363" s="16">
        <v>9962</v>
      </c>
      <c r="X363" s="1" t="s">
        <v>3345</v>
      </c>
      <c r="Y363" s="1" t="s">
        <v>3347</v>
      </c>
    </row>
    <row r="364" spans="1:25" x14ac:dyDescent="0.25">
      <c r="A364" t="str">
        <f t="shared" si="5"/>
        <v>Lee , Florida</v>
      </c>
      <c r="B364" t="s">
        <v>342</v>
      </c>
      <c r="C364" t="s">
        <v>341</v>
      </c>
      <c r="E364" t="s">
        <v>3604</v>
      </c>
      <c r="F364" t="s">
        <v>376</v>
      </c>
      <c r="G364" s="7">
        <v>1212.3726711739605</v>
      </c>
      <c r="H364" s="8">
        <v>618754</v>
      </c>
      <c r="I364" s="9">
        <v>9.9753267879967036E-2</v>
      </c>
      <c r="J364" s="9">
        <v>0.34640099296327781</v>
      </c>
      <c r="K364" s="9">
        <v>0.21604483301604621</v>
      </c>
      <c r="L364" s="9">
        <v>0.59244869528116184</v>
      </c>
      <c r="M364" s="9">
        <v>1.0765477491210883E-3</v>
      </c>
      <c r="N364" s="9">
        <v>2.9478597310077996E-3</v>
      </c>
      <c r="O364" s="9">
        <v>0</v>
      </c>
      <c r="P364" s="9">
        <v>0</v>
      </c>
      <c r="Q364" s="9">
        <v>0</v>
      </c>
      <c r="R364" s="9">
        <v>0</v>
      </c>
      <c r="S364" s="9">
        <v>0.3558783473452794</v>
      </c>
      <c r="T364" s="9">
        <v>5.820245202455257E-2</v>
      </c>
      <c r="U364" s="16">
        <v>214337</v>
      </c>
      <c r="V364" s="16">
        <v>368404</v>
      </c>
      <c r="W364" s="16">
        <v>36013</v>
      </c>
      <c r="X364" s="1" t="s">
        <v>3345</v>
      </c>
      <c r="Y364" s="1" t="s">
        <v>3347</v>
      </c>
    </row>
    <row r="365" spans="1:25" x14ac:dyDescent="0.25">
      <c r="A365" t="str">
        <f t="shared" si="5"/>
        <v>Bay , Florida</v>
      </c>
      <c r="B365" t="s">
        <v>342</v>
      </c>
      <c r="C365" t="s">
        <v>341</v>
      </c>
      <c r="E365" t="s">
        <v>3880</v>
      </c>
      <c r="F365" t="s">
        <v>344</v>
      </c>
      <c r="G365" s="7">
        <v>1033.1529243363916</v>
      </c>
      <c r="H365" s="8">
        <v>168852</v>
      </c>
      <c r="I365" s="9">
        <v>1.6430396067774869E-2</v>
      </c>
      <c r="J365" s="9">
        <v>0.20984649278658235</v>
      </c>
      <c r="K365" s="9">
        <v>7.2280749881909606E-2</v>
      </c>
      <c r="L365" s="9">
        <v>0.63570464075047972</v>
      </c>
      <c r="M365" s="9">
        <v>6.6220455538703706E-3</v>
      </c>
      <c r="N365" s="9">
        <v>3.4450287826025161E-2</v>
      </c>
      <c r="O365" s="9">
        <v>0</v>
      </c>
      <c r="P365" s="9">
        <v>0</v>
      </c>
      <c r="Q365" s="9">
        <v>0</v>
      </c>
      <c r="R365" s="9">
        <v>0</v>
      </c>
      <c r="S365" s="9">
        <v>0.6479676052825627</v>
      </c>
      <c r="T365" s="9">
        <v>0.11999857863691279</v>
      </c>
      <c r="U365" s="16">
        <v>35433</v>
      </c>
      <c r="V365" s="16">
        <v>113157</v>
      </c>
      <c r="W365" s="16">
        <v>20262</v>
      </c>
      <c r="X365" s="1" t="s">
        <v>3345</v>
      </c>
      <c r="Y365" s="1" t="s">
        <v>3347</v>
      </c>
    </row>
    <row r="366" spans="1:25" x14ac:dyDescent="0.25">
      <c r="A366" t="str">
        <f t="shared" si="5"/>
        <v>Putnam , Florida</v>
      </c>
      <c r="B366" t="s">
        <v>342</v>
      </c>
      <c r="C366" t="s">
        <v>341</v>
      </c>
      <c r="E366" t="s">
        <v>3881</v>
      </c>
      <c r="F366" t="s">
        <v>395</v>
      </c>
      <c r="G366" s="7">
        <v>826.92099235414537</v>
      </c>
      <c r="H366" s="8">
        <v>74364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4.7902668800683418E-2</v>
      </c>
      <c r="P366" s="9">
        <v>0.43837071701360869</v>
      </c>
      <c r="Q366" s="9">
        <v>0</v>
      </c>
      <c r="R366" s="9">
        <v>0</v>
      </c>
      <c r="S366" s="9">
        <v>0.86591896852131045</v>
      </c>
      <c r="T366" s="9">
        <v>0.56162928298639125</v>
      </c>
      <c r="U366" s="16">
        <v>0</v>
      </c>
      <c r="V366" s="16">
        <v>0</v>
      </c>
      <c r="W366" s="16">
        <v>74364</v>
      </c>
      <c r="X366" s="1" t="s">
        <v>3345</v>
      </c>
      <c r="Y366" s="1" t="s">
        <v>3345</v>
      </c>
    </row>
    <row r="367" spans="1:25" x14ac:dyDescent="0.25">
      <c r="A367" t="str">
        <f t="shared" si="5"/>
        <v>Jefferson , Florida</v>
      </c>
      <c r="B367" t="s">
        <v>342</v>
      </c>
      <c r="C367" t="s">
        <v>341</v>
      </c>
      <c r="E367" t="s">
        <v>3652</v>
      </c>
      <c r="F367" t="s">
        <v>373</v>
      </c>
      <c r="G367" s="7">
        <v>636.53726251720479</v>
      </c>
      <c r="H367" s="8">
        <v>14761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0.96076523132973235</v>
      </c>
      <c r="T367" s="9">
        <v>1</v>
      </c>
      <c r="U367" s="16">
        <v>0</v>
      </c>
      <c r="V367" s="16">
        <v>0</v>
      </c>
      <c r="W367" s="16">
        <v>14761</v>
      </c>
      <c r="X367" s="1" t="s">
        <v>3345</v>
      </c>
      <c r="Y367" s="1" t="s">
        <v>3345</v>
      </c>
    </row>
    <row r="368" spans="1:25" x14ac:dyDescent="0.25">
      <c r="A368" t="str">
        <f t="shared" si="5"/>
        <v>Lafayette , Florida</v>
      </c>
      <c r="B368" t="s">
        <v>342</v>
      </c>
      <c r="C368" t="s">
        <v>341</v>
      </c>
      <c r="E368" t="s">
        <v>3723</v>
      </c>
      <c r="F368" t="s">
        <v>374</v>
      </c>
      <c r="G368" s="7">
        <v>547.90766579707486</v>
      </c>
      <c r="H368" s="8">
        <v>8870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</v>
      </c>
      <c r="T368" s="9">
        <v>1</v>
      </c>
      <c r="U368" s="16">
        <v>0</v>
      </c>
      <c r="V368" s="16">
        <v>0</v>
      </c>
      <c r="W368" s="16">
        <v>8870</v>
      </c>
      <c r="X368" s="1" t="s">
        <v>3345</v>
      </c>
      <c r="Y368" s="1" t="s">
        <v>3345</v>
      </c>
    </row>
    <row r="369" spans="1:25" x14ac:dyDescent="0.25">
      <c r="A369" t="str">
        <f t="shared" si="5"/>
        <v>Hamilton , Florida</v>
      </c>
      <c r="B369" t="s">
        <v>342</v>
      </c>
      <c r="C369" t="s">
        <v>341</v>
      </c>
      <c r="E369" t="s">
        <v>3882</v>
      </c>
      <c r="F369" t="s">
        <v>364</v>
      </c>
      <c r="G369" s="7">
        <v>519.05636099945627</v>
      </c>
      <c r="H369" s="8">
        <v>14799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4.227013450975611E-3</v>
      </c>
      <c r="P369" s="9">
        <v>0.36515980809514154</v>
      </c>
      <c r="Q369" s="9">
        <v>0</v>
      </c>
      <c r="R369" s="9">
        <v>0</v>
      </c>
      <c r="S369" s="9">
        <v>0.99577298654596702</v>
      </c>
      <c r="T369" s="9">
        <v>0.63484019190485841</v>
      </c>
      <c r="U369" s="16">
        <v>0</v>
      </c>
      <c r="V369" s="16">
        <v>0</v>
      </c>
      <c r="W369" s="16">
        <v>14799</v>
      </c>
      <c r="X369" s="1" t="s">
        <v>3345</v>
      </c>
      <c r="Y369" s="1" t="s">
        <v>3345</v>
      </c>
    </row>
    <row r="370" spans="1:25" x14ac:dyDescent="0.25">
      <c r="A370" t="str">
        <f t="shared" si="5"/>
        <v>Levy , Florida</v>
      </c>
      <c r="B370" t="s">
        <v>342</v>
      </c>
      <c r="C370" t="s">
        <v>341</v>
      </c>
      <c r="E370" t="s">
        <v>3883</v>
      </c>
      <c r="F370" t="s">
        <v>378</v>
      </c>
      <c r="G370" s="7">
        <v>1412.7939118807585</v>
      </c>
      <c r="H370" s="8">
        <v>40801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2.1342258056757497E-3</v>
      </c>
      <c r="P370" s="9">
        <v>7.9507855199627456E-2</v>
      </c>
      <c r="Q370" s="9">
        <v>0</v>
      </c>
      <c r="R370" s="9">
        <v>0</v>
      </c>
      <c r="S370" s="9">
        <v>0.79996037676580101</v>
      </c>
      <c r="T370" s="9">
        <v>0.92049214480037245</v>
      </c>
      <c r="U370" s="16">
        <v>0</v>
      </c>
      <c r="V370" s="16">
        <v>0</v>
      </c>
      <c r="W370" s="16">
        <v>40801</v>
      </c>
      <c r="X370" s="1" t="s">
        <v>3345</v>
      </c>
      <c r="Y370" s="1" t="s">
        <v>3345</v>
      </c>
    </row>
    <row r="371" spans="1:25" x14ac:dyDescent="0.25">
      <c r="A371" t="str">
        <f t="shared" si="5"/>
        <v>Polk , Florida</v>
      </c>
      <c r="B371" t="s">
        <v>342</v>
      </c>
      <c r="C371" t="s">
        <v>341</v>
      </c>
      <c r="E371" t="s">
        <v>3678</v>
      </c>
      <c r="F371" t="s">
        <v>394</v>
      </c>
      <c r="G371" s="7">
        <v>2010.4501720411317</v>
      </c>
      <c r="H371" s="8">
        <v>602095</v>
      </c>
      <c r="I371" s="9">
        <v>3.7300402844631146E-2</v>
      </c>
      <c r="J371" s="9">
        <v>0.2141040865644126</v>
      </c>
      <c r="K371" s="9">
        <v>0.12091579684024129</v>
      </c>
      <c r="L371" s="9">
        <v>0.55558674295584587</v>
      </c>
      <c r="M371" s="9">
        <v>2.1772079487988181E-2</v>
      </c>
      <c r="N371" s="9">
        <v>9.4900306430048417E-2</v>
      </c>
      <c r="O371" s="9">
        <v>2.2138672991157147E-5</v>
      </c>
      <c r="P371" s="9">
        <v>2.4580838571986146E-4</v>
      </c>
      <c r="Q371" s="9">
        <v>0</v>
      </c>
      <c r="R371" s="9">
        <v>0</v>
      </c>
      <c r="S371" s="9">
        <v>0.8199895820293801</v>
      </c>
      <c r="T371" s="9">
        <v>0.1351630556639733</v>
      </c>
      <c r="U371" s="16">
        <v>128911</v>
      </c>
      <c r="V371" s="16">
        <v>391655</v>
      </c>
      <c r="W371" s="16">
        <v>81529</v>
      </c>
      <c r="X371" s="1" t="s">
        <v>3345</v>
      </c>
      <c r="Y371" s="1" t="s">
        <v>3347</v>
      </c>
    </row>
    <row r="372" spans="1:25" x14ac:dyDescent="0.25">
      <c r="A372" t="str">
        <f t="shared" si="5"/>
        <v>St. Lucie , Florida</v>
      </c>
      <c r="B372" t="s">
        <v>342</v>
      </c>
      <c r="C372" t="s">
        <v>341</v>
      </c>
      <c r="E372" t="s">
        <v>3884</v>
      </c>
      <c r="F372" t="s">
        <v>397</v>
      </c>
      <c r="G372" s="7">
        <v>687.84131208916267</v>
      </c>
      <c r="H372" s="8">
        <v>277261</v>
      </c>
      <c r="I372" s="9">
        <v>0.11711627706455871</v>
      </c>
      <c r="J372" s="9">
        <v>0.59208471440267474</v>
      </c>
      <c r="K372" s="9">
        <v>0.10113901997850649</v>
      </c>
      <c r="L372" s="9">
        <v>0.3742791088541122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0.61811476850048019</v>
      </c>
      <c r="T372" s="9">
        <v>3.3636176743213071E-2</v>
      </c>
      <c r="U372" s="16">
        <v>164162</v>
      </c>
      <c r="V372" s="16">
        <v>103773</v>
      </c>
      <c r="W372" s="16">
        <v>9326</v>
      </c>
      <c r="X372" s="1" t="s">
        <v>3345</v>
      </c>
      <c r="Y372" s="1" t="s">
        <v>3346</v>
      </c>
    </row>
    <row r="373" spans="1:25" x14ac:dyDescent="0.25">
      <c r="A373" t="str">
        <f t="shared" si="5"/>
        <v>Okaloosa , Florida</v>
      </c>
      <c r="B373" t="s">
        <v>342</v>
      </c>
      <c r="C373" t="s">
        <v>341</v>
      </c>
      <c r="E373" t="s">
        <v>3885</v>
      </c>
      <c r="F373" t="s">
        <v>387</v>
      </c>
      <c r="G373" s="7">
        <v>1082.0781116633984</v>
      </c>
      <c r="H373" s="8">
        <v>180822</v>
      </c>
      <c r="I373" s="9">
        <v>1.4028801857507043E-2</v>
      </c>
      <c r="J373" s="9">
        <v>0.17600734423908596</v>
      </c>
      <c r="K373" s="9">
        <v>4.9169285003478939E-2</v>
      </c>
      <c r="L373" s="9">
        <v>0.52364203470816606</v>
      </c>
      <c r="M373" s="9">
        <v>0</v>
      </c>
      <c r="N373" s="9">
        <v>0</v>
      </c>
      <c r="O373" s="9">
        <v>2.2237742731765486E-2</v>
      </c>
      <c r="P373" s="9">
        <v>0.17935870635210319</v>
      </c>
      <c r="Q373" s="9">
        <v>0</v>
      </c>
      <c r="R373" s="9">
        <v>0</v>
      </c>
      <c r="S373" s="9">
        <v>0.78172200672580316</v>
      </c>
      <c r="T373" s="9">
        <v>0.12099191470064484</v>
      </c>
      <c r="U373" s="16">
        <v>31826</v>
      </c>
      <c r="V373" s="16">
        <v>94686</v>
      </c>
      <c r="W373" s="16">
        <v>54310</v>
      </c>
      <c r="X373" s="1" t="s">
        <v>3345</v>
      </c>
      <c r="Y373" s="1" t="s">
        <v>3347</v>
      </c>
    </row>
    <row r="374" spans="1:25" x14ac:dyDescent="0.25">
      <c r="A374" t="str">
        <f t="shared" si="5"/>
        <v>Columbia , Florida</v>
      </c>
      <c r="B374" t="s">
        <v>342</v>
      </c>
      <c r="C374" t="s">
        <v>341</v>
      </c>
      <c r="E374" t="s">
        <v>3697</v>
      </c>
      <c r="F374" t="s">
        <v>353</v>
      </c>
      <c r="G374" s="7">
        <v>801.31723689880289</v>
      </c>
      <c r="H374" s="8">
        <v>67531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3.1751362753407716E-2</v>
      </c>
      <c r="P374" s="9">
        <v>0.37942574521330946</v>
      </c>
      <c r="Q374" s="9">
        <v>0</v>
      </c>
      <c r="R374" s="9">
        <v>0</v>
      </c>
      <c r="S374" s="9">
        <v>0.96824863724659227</v>
      </c>
      <c r="T374" s="9">
        <v>0.62057425478669059</v>
      </c>
      <c r="U374" s="16">
        <v>0</v>
      </c>
      <c r="V374" s="16">
        <v>0</v>
      </c>
      <c r="W374" s="16">
        <v>67531</v>
      </c>
      <c r="X374" s="1" t="s">
        <v>3345</v>
      </c>
      <c r="Y374" s="1" t="s">
        <v>3345</v>
      </c>
    </row>
    <row r="375" spans="1:25" x14ac:dyDescent="0.25">
      <c r="A375" t="str">
        <f t="shared" si="5"/>
        <v>Holmes , Florida</v>
      </c>
      <c r="B375" t="s">
        <v>342</v>
      </c>
      <c r="C375" t="s">
        <v>341</v>
      </c>
      <c r="E375" t="s">
        <v>3886</v>
      </c>
      <c r="F375" t="s">
        <v>370</v>
      </c>
      <c r="G375" s="7">
        <v>489.04723158677427</v>
      </c>
      <c r="H375" s="8">
        <v>19927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7.3080136281099932E-3</v>
      </c>
      <c r="P375" s="9">
        <v>0.21227480303106339</v>
      </c>
      <c r="Q375" s="9">
        <v>0</v>
      </c>
      <c r="R375" s="9">
        <v>0</v>
      </c>
      <c r="S375" s="9">
        <v>0.99269198637189004</v>
      </c>
      <c r="T375" s="9">
        <v>0.78772519696893661</v>
      </c>
      <c r="U375" s="16">
        <v>0</v>
      </c>
      <c r="V375" s="16">
        <v>0</v>
      </c>
      <c r="W375" s="16">
        <v>19927</v>
      </c>
      <c r="X375" s="1" t="s">
        <v>3345</v>
      </c>
      <c r="Y375" s="1" t="s">
        <v>3345</v>
      </c>
    </row>
    <row r="376" spans="1:25" x14ac:dyDescent="0.25">
      <c r="A376" t="str">
        <f t="shared" si="5"/>
        <v>Collier , Florida</v>
      </c>
      <c r="B376" t="s">
        <v>342</v>
      </c>
      <c r="C376" t="s">
        <v>341</v>
      </c>
      <c r="E376" t="s">
        <v>3887</v>
      </c>
      <c r="F376" t="s">
        <v>352</v>
      </c>
      <c r="G376" s="7">
        <v>2304.9759018434834</v>
      </c>
      <c r="H376" s="8">
        <v>321520</v>
      </c>
      <c r="I376" s="9">
        <v>8.7975714543520912E-3</v>
      </c>
      <c r="J376" s="9">
        <v>0.11061520278676287</v>
      </c>
      <c r="K376" s="9">
        <v>6.1251867102184165E-2</v>
      </c>
      <c r="L376" s="9">
        <v>0.69629883055486441</v>
      </c>
      <c r="M376" s="9">
        <v>7.6441763500740972E-3</v>
      </c>
      <c r="N376" s="9">
        <v>3.6007091316247825E-2</v>
      </c>
      <c r="O376" s="9">
        <v>3.8835752878647852E-3</v>
      </c>
      <c r="P376" s="9">
        <v>7.2032843991042553E-2</v>
      </c>
      <c r="Q376" s="9">
        <v>0</v>
      </c>
      <c r="R376" s="9">
        <v>0</v>
      </c>
      <c r="S376" s="9">
        <v>0.80298601568834749</v>
      </c>
      <c r="T376" s="9">
        <v>8.5046031351082366E-2</v>
      </c>
      <c r="U376" s="16">
        <v>35565</v>
      </c>
      <c r="V376" s="16">
        <v>235451</v>
      </c>
      <c r="W376" s="16">
        <v>50504</v>
      </c>
      <c r="X376" s="1" t="s">
        <v>3345</v>
      </c>
      <c r="Y376" s="1" t="s">
        <v>3347</v>
      </c>
    </row>
    <row r="377" spans="1:25" x14ac:dyDescent="0.25">
      <c r="A377" t="str">
        <f t="shared" si="5"/>
        <v>Baker , Florida</v>
      </c>
      <c r="B377" t="s">
        <v>342</v>
      </c>
      <c r="C377" t="s">
        <v>341</v>
      </c>
      <c r="E377" t="s">
        <v>3888</v>
      </c>
      <c r="F377" t="s">
        <v>343</v>
      </c>
      <c r="G377" s="7">
        <v>588.96993160625789</v>
      </c>
      <c r="H377" s="8">
        <v>27115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1.640666242595723E-2</v>
      </c>
      <c r="P377" s="9">
        <v>0.40508943389267932</v>
      </c>
      <c r="Q377" s="9">
        <v>0</v>
      </c>
      <c r="R377" s="9">
        <v>0</v>
      </c>
      <c r="S377" s="9">
        <v>0.98359333757209522</v>
      </c>
      <c r="T377" s="9">
        <v>0.59491056610732063</v>
      </c>
      <c r="U377" s="16">
        <v>0</v>
      </c>
      <c r="V377" s="16">
        <v>0</v>
      </c>
      <c r="W377" s="16">
        <v>27115</v>
      </c>
      <c r="X377" s="1" t="s">
        <v>3345</v>
      </c>
      <c r="Y377" s="1" t="s">
        <v>3345</v>
      </c>
    </row>
    <row r="378" spans="1:25" x14ac:dyDescent="0.25">
      <c r="A378" t="str">
        <f t="shared" si="5"/>
        <v>Sarasota , Florida</v>
      </c>
      <c r="B378" t="s">
        <v>342</v>
      </c>
      <c r="C378" t="s">
        <v>341</v>
      </c>
      <c r="E378" t="s">
        <v>3889</v>
      </c>
      <c r="F378" t="s">
        <v>399</v>
      </c>
      <c r="G378" s="7">
        <v>725.28517366988865</v>
      </c>
      <c r="H378" s="8">
        <v>379448</v>
      </c>
      <c r="I378" s="9">
        <v>8.9052299024381623E-2</v>
      </c>
      <c r="J378" s="9">
        <v>0.33226160106259622</v>
      </c>
      <c r="K378" s="9">
        <v>0.17210402852215398</v>
      </c>
      <c r="L378" s="9">
        <v>0.62449927262760641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0.53321168513767569</v>
      </c>
      <c r="T378" s="9">
        <v>4.3239126309797392E-2</v>
      </c>
      <c r="U378" s="16">
        <v>126076</v>
      </c>
      <c r="V378" s="16">
        <v>236965</v>
      </c>
      <c r="W378" s="16">
        <v>16407</v>
      </c>
      <c r="X378" s="1" t="s">
        <v>3345</v>
      </c>
      <c r="Y378" s="1" t="s">
        <v>3347</v>
      </c>
    </row>
    <row r="379" spans="1:25" x14ac:dyDescent="0.25">
      <c r="A379" t="str">
        <f t="shared" si="5"/>
        <v>Suwannee , Florida</v>
      </c>
      <c r="B379" t="s">
        <v>342</v>
      </c>
      <c r="C379" t="s">
        <v>341</v>
      </c>
      <c r="E379" t="s">
        <v>3890</v>
      </c>
      <c r="F379" t="s">
        <v>402</v>
      </c>
      <c r="G379" s="7">
        <v>692.25628366338742</v>
      </c>
      <c r="H379" s="8">
        <v>41551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8.0932221591190293E-3</v>
      </c>
      <c r="R379" s="9">
        <v>0.16832326538470796</v>
      </c>
      <c r="S379" s="9">
        <v>0.99190677783851444</v>
      </c>
      <c r="T379" s="9">
        <v>0.83167673461529201</v>
      </c>
      <c r="U379" s="16">
        <v>0</v>
      </c>
      <c r="V379" s="16">
        <v>0</v>
      </c>
      <c r="W379" s="16">
        <v>41551</v>
      </c>
      <c r="X379" s="1" t="s">
        <v>3345</v>
      </c>
      <c r="Y379" s="1" t="s">
        <v>3345</v>
      </c>
    </row>
    <row r="380" spans="1:25" x14ac:dyDescent="0.25">
      <c r="A380" t="str">
        <f t="shared" si="5"/>
        <v>Taylor , Florida</v>
      </c>
      <c r="B380" t="s">
        <v>342</v>
      </c>
      <c r="C380" t="s">
        <v>341</v>
      </c>
      <c r="E380" t="s">
        <v>3891</v>
      </c>
      <c r="F380" t="s">
        <v>403</v>
      </c>
      <c r="G380" s="7">
        <v>1232.1969188816204</v>
      </c>
      <c r="H380" s="8">
        <v>22570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5.5570694490168892E-3</v>
      </c>
      <c r="R380" s="9">
        <v>0.30717766947275144</v>
      </c>
      <c r="S380" s="9">
        <v>0.8450453881486637</v>
      </c>
      <c r="T380" s="9">
        <v>0.69282233052724851</v>
      </c>
      <c r="U380" s="16">
        <v>0</v>
      </c>
      <c r="V380" s="16">
        <v>0</v>
      </c>
      <c r="W380" s="16">
        <v>22570</v>
      </c>
      <c r="X380" s="1" t="s">
        <v>3345</v>
      </c>
      <c r="Y380" s="1" t="s">
        <v>3345</v>
      </c>
    </row>
    <row r="381" spans="1:25" x14ac:dyDescent="0.25">
      <c r="A381" t="str">
        <f t="shared" si="5"/>
        <v>Union , Florida</v>
      </c>
      <c r="B381" t="s">
        <v>342</v>
      </c>
      <c r="C381" t="s">
        <v>341</v>
      </c>
      <c r="E381" t="s">
        <v>3730</v>
      </c>
      <c r="F381" t="s">
        <v>404</v>
      </c>
      <c r="G381" s="7">
        <v>249.75266532593426</v>
      </c>
      <c r="H381" s="8">
        <v>15535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1.9744762397294387E-2</v>
      </c>
      <c r="P381" s="9">
        <v>0.32552301255230126</v>
      </c>
      <c r="Q381" s="9">
        <v>0</v>
      </c>
      <c r="R381" s="9">
        <v>0</v>
      </c>
      <c r="S381" s="9">
        <v>0.9802552376027055</v>
      </c>
      <c r="T381" s="9">
        <v>0.67447698744769879</v>
      </c>
      <c r="U381" s="16">
        <v>0</v>
      </c>
      <c r="V381" s="16">
        <v>0</v>
      </c>
      <c r="W381" s="16">
        <v>15535</v>
      </c>
      <c r="X381" s="1" t="s">
        <v>3345</v>
      </c>
      <c r="Y381" s="1" t="s">
        <v>3345</v>
      </c>
    </row>
    <row r="382" spans="1:25" x14ac:dyDescent="0.25">
      <c r="A382" t="str">
        <f t="shared" si="5"/>
        <v>Clay , Florida</v>
      </c>
      <c r="B382" t="s">
        <v>342</v>
      </c>
      <c r="C382" t="s">
        <v>341</v>
      </c>
      <c r="E382" t="s">
        <v>3595</v>
      </c>
      <c r="F382" t="s">
        <v>351</v>
      </c>
      <c r="G382" s="7">
        <v>643.54712915331447</v>
      </c>
      <c r="H382" s="8">
        <v>190865</v>
      </c>
      <c r="I382" s="9">
        <v>0</v>
      </c>
      <c r="J382" s="9">
        <v>0</v>
      </c>
      <c r="K382" s="9">
        <v>0.15914900817870528</v>
      </c>
      <c r="L382" s="9">
        <v>0.82285384957954577</v>
      </c>
      <c r="M382" s="9">
        <v>0</v>
      </c>
      <c r="N382" s="9">
        <v>0</v>
      </c>
      <c r="O382" s="9">
        <v>1.0724018585146992E-2</v>
      </c>
      <c r="P382" s="9">
        <v>2.7459198910224504E-2</v>
      </c>
      <c r="Q382" s="9">
        <v>0</v>
      </c>
      <c r="R382" s="9">
        <v>0</v>
      </c>
      <c r="S382" s="9">
        <v>0.7924785239078731</v>
      </c>
      <c r="T382" s="9">
        <v>0.14968695151022973</v>
      </c>
      <c r="U382" s="16">
        <v>0</v>
      </c>
      <c r="V382" s="16">
        <v>157054</v>
      </c>
      <c r="W382" s="16">
        <v>33811</v>
      </c>
      <c r="X382" s="1" t="s">
        <v>3345</v>
      </c>
      <c r="Y382" s="1" t="s">
        <v>3347</v>
      </c>
    </row>
    <row r="383" spans="1:25" x14ac:dyDescent="0.25">
      <c r="A383" t="str">
        <f t="shared" si="5"/>
        <v>Madison , Florida</v>
      </c>
      <c r="B383" t="s">
        <v>342</v>
      </c>
      <c r="C383" t="s">
        <v>341</v>
      </c>
      <c r="E383" t="s">
        <v>3642</v>
      </c>
      <c r="F383" t="s">
        <v>380</v>
      </c>
      <c r="G383" s="7">
        <v>715.69275414066044</v>
      </c>
      <c r="H383" s="8">
        <v>19224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2.8429838254660383E-3</v>
      </c>
      <c r="P383" s="9">
        <v>0.19990636704119849</v>
      </c>
      <c r="Q383" s="9">
        <v>0</v>
      </c>
      <c r="R383" s="9">
        <v>0</v>
      </c>
      <c r="S383" s="9">
        <v>0.99715701617427388</v>
      </c>
      <c r="T383" s="9">
        <v>0.80009363295880154</v>
      </c>
      <c r="U383" s="16">
        <v>0</v>
      </c>
      <c r="V383" s="16">
        <v>0</v>
      </c>
      <c r="W383" s="16">
        <v>19224</v>
      </c>
      <c r="X383" s="1" t="s">
        <v>3345</v>
      </c>
      <c r="Y383" s="1" t="s">
        <v>3345</v>
      </c>
    </row>
    <row r="384" spans="1:25" x14ac:dyDescent="0.25">
      <c r="A384" t="str">
        <f t="shared" si="5"/>
        <v>Osceola , Florida</v>
      </c>
      <c r="B384" t="s">
        <v>342</v>
      </c>
      <c r="C384" t="s">
        <v>341</v>
      </c>
      <c r="E384" t="s">
        <v>3892</v>
      </c>
      <c r="F384" t="s">
        <v>390</v>
      </c>
      <c r="G384" s="7">
        <v>1506.0373227408436</v>
      </c>
      <c r="H384" s="8">
        <v>268685</v>
      </c>
      <c r="I384" s="9">
        <v>1.3474120695456789E-2</v>
      </c>
      <c r="J384" s="9">
        <v>0.22224165844762453</v>
      </c>
      <c r="K384" s="9">
        <v>7.0919356810021719E-2</v>
      </c>
      <c r="L384" s="9">
        <v>0.58230269646612209</v>
      </c>
      <c r="M384" s="9">
        <v>1.0384826519099662E-2</v>
      </c>
      <c r="N384" s="9">
        <v>0.11679475966280217</v>
      </c>
      <c r="O384" s="9">
        <v>0</v>
      </c>
      <c r="P384" s="9">
        <v>0</v>
      </c>
      <c r="Q384" s="9">
        <v>0</v>
      </c>
      <c r="R384" s="9">
        <v>0</v>
      </c>
      <c r="S384" s="9">
        <v>0.90522169597542179</v>
      </c>
      <c r="T384" s="9">
        <v>7.866088542345126E-2</v>
      </c>
      <c r="U384" s="16">
        <v>59713</v>
      </c>
      <c r="V384" s="16">
        <v>187837</v>
      </c>
      <c r="W384" s="16">
        <v>21135</v>
      </c>
      <c r="X384" s="1" t="s">
        <v>3345</v>
      </c>
      <c r="Y384" s="1" t="s">
        <v>3347</v>
      </c>
    </row>
    <row r="385" spans="1:25" x14ac:dyDescent="0.25">
      <c r="A385" t="str">
        <f t="shared" si="5"/>
        <v>Marion , Florida</v>
      </c>
      <c r="B385" t="s">
        <v>342</v>
      </c>
      <c r="C385" t="s">
        <v>341</v>
      </c>
      <c r="E385" t="s">
        <v>3615</v>
      </c>
      <c r="F385" t="s">
        <v>382</v>
      </c>
      <c r="G385" s="7">
        <v>1662.6625108608348</v>
      </c>
      <c r="H385" s="8">
        <v>331293</v>
      </c>
      <c r="I385" s="9">
        <v>2.537386424789773E-2</v>
      </c>
      <c r="J385" s="9">
        <v>0.19384955311461455</v>
      </c>
      <c r="K385" s="9">
        <v>6.281740085173905E-2</v>
      </c>
      <c r="L385" s="9">
        <v>0.41801064314670094</v>
      </c>
      <c r="M385" s="9">
        <v>1.5586892678468512E-2</v>
      </c>
      <c r="N385" s="9">
        <v>7.7894794034283857E-2</v>
      </c>
      <c r="O385" s="9">
        <v>0</v>
      </c>
      <c r="P385" s="9">
        <v>0</v>
      </c>
      <c r="Q385" s="9">
        <v>0</v>
      </c>
      <c r="R385" s="9">
        <v>0</v>
      </c>
      <c r="S385" s="9">
        <v>0.8921528350760265</v>
      </c>
      <c r="T385" s="9">
        <v>0.31024500970440061</v>
      </c>
      <c r="U385" s="16">
        <v>64221</v>
      </c>
      <c r="V385" s="16">
        <v>164290</v>
      </c>
      <c r="W385" s="16">
        <v>102782</v>
      </c>
      <c r="X385" s="1" t="s">
        <v>3345</v>
      </c>
      <c r="Y385" s="1" t="s">
        <v>3347</v>
      </c>
    </row>
    <row r="386" spans="1:25" x14ac:dyDescent="0.25">
      <c r="A386" t="str">
        <f t="shared" si="5"/>
        <v>Jackson , Florida</v>
      </c>
      <c r="B386" t="s">
        <v>342</v>
      </c>
      <c r="C386" t="s">
        <v>341</v>
      </c>
      <c r="E386" t="s">
        <v>3622</v>
      </c>
      <c r="F386" t="s">
        <v>372</v>
      </c>
      <c r="G386" s="7">
        <v>954.56421206889149</v>
      </c>
      <c r="H386" s="8">
        <v>49746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9.0010699049789065E-3</v>
      </c>
      <c r="P386" s="9">
        <v>0.24637156756322115</v>
      </c>
      <c r="Q386" s="9">
        <v>0</v>
      </c>
      <c r="R386" s="9">
        <v>0</v>
      </c>
      <c r="S386" s="9">
        <v>0.99099893009502127</v>
      </c>
      <c r="T386" s="9">
        <v>0.75362843243677879</v>
      </c>
      <c r="U386" s="16">
        <v>0</v>
      </c>
      <c r="V386" s="16">
        <v>0</v>
      </c>
      <c r="W386" s="16">
        <v>49746</v>
      </c>
      <c r="X386" s="1" t="s">
        <v>3345</v>
      </c>
      <c r="Y386" s="1" t="s">
        <v>3345</v>
      </c>
    </row>
    <row r="387" spans="1:25" x14ac:dyDescent="0.25">
      <c r="A387" t="str">
        <f t="shared" si="5"/>
        <v>Alachua , Florida</v>
      </c>
      <c r="B387" t="s">
        <v>342</v>
      </c>
      <c r="C387" t="s">
        <v>341</v>
      </c>
      <c r="E387" t="s">
        <v>3893</v>
      </c>
      <c r="F387" t="s">
        <v>340</v>
      </c>
      <c r="G387" s="7">
        <v>968.80836462052832</v>
      </c>
      <c r="H387" s="8">
        <v>247336</v>
      </c>
      <c r="I387" s="9">
        <v>4.8793526039482518E-2</v>
      </c>
      <c r="J387" s="9">
        <v>0.49886793673383573</v>
      </c>
      <c r="K387" s="9">
        <v>4.2602164825318499E-2</v>
      </c>
      <c r="L387" s="9">
        <v>0.25972765792282565</v>
      </c>
      <c r="M387" s="9">
        <v>3.9102837960520668E-3</v>
      </c>
      <c r="N387" s="9">
        <v>1.6633243846427531E-2</v>
      </c>
      <c r="O387" s="9">
        <v>2.4657321851592794E-3</v>
      </c>
      <c r="P387" s="9">
        <v>1.2218197108386971E-2</v>
      </c>
      <c r="Q387" s="9">
        <v>0</v>
      </c>
      <c r="R387" s="9">
        <v>0</v>
      </c>
      <c r="S387" s="9">
        <v>0.90222829315249653</v>
      </c>
      <c r="T387" s="9">
        <v>0.21255296438852411</v>
      </c>
      <c r="U387" s="16">
        <v>123388</v>
      </c>
      <c r="V387" s="16">
        <v>68354</v>
      </c>
      <c r="W387" s="16">
        <v>55594</v>
      </c>
      <c r="X387" s="1" t="s">
        <v>3345</v>
      </c>
      <c r="Y387" s="1" t="s">
        <v>3346</v>
      </c>
    </row>
    <row r="388" spans="1:25" x14ac:dyDescent="0.25">
      <c r="A388" t="str">
        <f t="shared" si="5"/>
        <v>Hardee , Florida</v>
      </c>
      <c r="B388" t="s">
        <v>342</v>
      </c>
      <c r="C388" t="s">
        <v>341</v>
      </c>
      <c r="E388" t="s">
        <v>3894</v>
      </c>
      <c r="F388" t="s">
        <v>365</v>
      </c>
      <c r="G388" s="7">
        <v>638.34569243058138</v>
      </c>
      <c r="H388" s="8">
        <v>27731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1.594810687824335E-2</v>
      </c>
      <c r="P388" s="9">
        <v>0.52147416248963252</v>
      </c>
      <c r="Q388" s="9">
        <v>0</v>
      </c>
      <c r="R388" s="9">
        <v>0</v>
      </c>
      <c r="S388" s="9">
        <v>0.98405189312175667</v>
      </c>
      <c r="T388" s="9">
        <v>0.47852583751036748</v>
      </c>
      <c r="U388" s="16">
        <v>0</v>
      </c>
      <c r="V388" s="16">
        <v>0</v>
      </c>
      <c r="W388" s="16">
        <v>27731</v>
      </c>
      <c r="X388" s="1" t="s">
        <v>3345</v>
      </c>
      <c r="Y388" s="1" t="s">
        <v>3345</v>
      </c>
    </row>
    <row r="389" spans="1:25" x14ac:dyDescent="0.25">
      <c r="A389" t="str">
        <f t="shared" ref="A389:A452" si="6">E389&amp;", "&amp;B389</f>
        <v>Nassau , Florida</v>
      </c>
      <c r="B389" t="s">
        <v>342</v>
      </c>
      <c r="C389" t="s">
        <v>341</v>
      </c>
      <c r="E389" t="s">
        <v>3895</v>
      </c>
      <c r="F389" t="s">
        <v>386</v>
      </c>
      <c r="G389" s="7">
        <v>725.92049457421854</v>
      </c>
      <c r="H389" s="8">
        <v>73314</v>
      </c>
      <c r="I389" s="9">
        <v>0</v>
      </c>
      <c r="J389" s="9">
        <v>0</v>
      </c>
      <c r="K389" s="9">
        <v>0</v>
      </c>
      <c r="L389" s="9">
        <v>0</v>
      </c>
      <c r="M389" s="9">
        <v>5.6354189148141554E-2</v>
      </c>
      <c r="N389" s="9">
        <v>0.51853670513135286</v>
      </c>
      <c r="O389" s="9">
        <v>0</v>
      </c>
      <c r="P389" s="9">
        <v>0</v>
      </c>
      <c r="Q389" s="9">
        <v>0</v>
      </c>
      <c r="R389" s="9">
        <v>0</v>
      </c>
      <c r="S389" s="9">
        <v>0.84372688222167169</v>
      </c>
      <c r="T389" s="9">
        <v>0.4814632948686472</v>
      </c>
      <c r="U389" s="16">
        <v>0</v>
      </c>
      <c r="V389" s="16">
        <v>38016</v>
      </c>
      <c r="W389" s="16">
        <v>35298</v>
      </c>
      <c r="X389" s="1" t="s">
        <v>3345</v>
      </c>
      <c r="Y389" s="1" t="s">
        <v>3347</v>
      </c>
    </row>
    <row r="390" spans="1:25" x14ac:dyDescent="0.25">
      <c r="A390" t="str">
        <f t="shared" si="6"/>
        <v>Washington , Florida</v>
      </c>
      <c r="B390" t="s">
        <v>342</v>
      </c>
      <c r="C390" t="s">
        <v>341</v>
      </c>
      <c r="E390" t="s">
        <v>3641</v>
      </c>
      <c r="F390" t="s">
        <v>408</v>
      </c>
      <c r="G390" s="7">
        <v>615.95428494240537</v>
      </c>
      <c r="H390" s="8">
        <v>24896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6.0845024026984461E-3</v>
      </c>
      <c r="P390" s="9">
        <v>0.15448264781491003</v>
      </c>
      <c r="Q390" s="9">
        <v>0</v>
      </c>
      <c r="R390" s="9">
        <v>0</v>
      </c>
      <c r="S390" s="9">
        <v>0.9939154969742291</v>
      </c>
      <c r="T390" s="9">
        <v>0.84551735218508994</v>
      </c>
      <c r="U390" s="16">
        <v>0</v>
      </c>
      <c r="V390" s="16">
        <v>0</v>
      </c>
      <c r="W390" s="16">
        <v>24896</v>
      </c>
      <c r="X390" s="1" t="s">
        <v>3345</v>
      </c>
      <c r="Y390" s="1" t="s">
        <v>3345</v>
      </c>
    </row>
    <row r="391" spans="1:25" x14ac:dyDescent="0.25">
      <c r="A391" t="str">
        <f t="shared" si="6"/>
        <v>Santa Rosa , Florida</v>
      </c>
      <c r="B391" t="s">
        <v>342</v>
      </c>
      <c r="C391" t="s">
        <v>341</v>
      </c>
      <c r="E391" t="s">
        <v>3896</v>
      </c>
      <c r="F391" t="s">
        <v>398</v>
      </c>
      <c r="G391" s="7">
        <v>1173.7774296778798</v>
      </c>
      <c r="H391" s="8">
        <v>151372</v>
      </c>
      <c r="I391" s="9">
        <v>0</v>
      </c>
      <c r="J391" s="9">
        <v>0</v>
      </c>
      <c r="K391" s="9">
        <v>8.3046189370107104E-2</v>
      </c>
      <c r="L391" s="9">
        <v>0.79010649261422194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0.78742073514375188</v>
      </c>
      <c r="T391" s="9">
        <v>0.20989350738577808</v>
      </c>
      <c r="U391" s="16">
        <v>0</v>
      </c>
      <c r="V391" s="16">
        <v>119600</v>
      </c>
      <c r="W391" s="16">
        <v>31772</v>
      </c>
      <c r="X391" s="1" t="s">
        <v>3345</v>
      </c>
      <c r="Y391" s="1" t="s">
        <v>3347</v>
      </c>
    </row>
    <row r="392" spans="1:25" x14ac:dyDescent="0.25">
      <c r="A392" t="str">
        <f t="shared" si="6"/>
        <v>Brevard , Florida</v>
      </c>
      <c r="B392" t="s">
        <v>342</v>
      </c>
      <c r="C392" t="s">
        <v>341</v>
      </c>
      <c r="E392" t="s">
        <v>3897</v>
      </c>
      <c r="F392" t="s">
        <v>346</v>
      </c>
      <c r="G392" s="7">
        <v>1557.0265060259403</v>
      </c>
      <c r="H392" s="8">
        <v>543376</v>
      </c>
      <c r="I392" s="9">
        <v>6.7138061140199642E-2</v>
      </c>
      <c r="J392" s="9">
        <v>0.40867097553075588</v>
      </c>
      <c r="K392" s="9">
        <v>0.10448236975700421</v>
      </c>
      <c r="L392" s="9">
        <v>0.54064588793027302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0.52456048173021519</v>
      </c>
      <c r="T392" s="9">
        <v>5.068313653897117E-2</v>
      </c>
      <c r="U392" s="16">
        <v>222062</v>
      </c>
      <c r="V392" s="16">
        <v>293774</v>
      </c>
      <c r="W392" s="16">
        <v>27540</v>
      </c>
      <c r="X392" s="1" t="s">
        <v>3345</v>
      </c>
      <c r="Y392" s="1" t="s">
        <v>3347</v>
      </c>
    </row>
    <row r="393" spans="1:25" x14ac:dyDescent="0.25">
      <c r="A393" t="str">
        <f t="shared" si="6"/>
        <v>Liberty , Florida</v>
      </c>
      <c r="B393" t="s">
        <v>342</v>
      </c>
      <c r="C393" t="s">
        <v>341</v>
      </c>
      <c r="E393" t="s">
        <v>3898</v>
      </c>
      <c r="F393" t="s">
        <v>379</v>
      </c>
      <c r="G393" s="7">
        <v>843.12427387945206</v>
      </c>
      <c r="H393" s="8">
        <v>8365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0.99999999999966571</v>
      </c>
      <c r="T393" s="9">
        <v>1</v>
      </c>
      <c r="U393" s="16">
        <v>0</v>
      </c>
      <c r="V393" s="16">
        <v>0</v>
      </c>
      <c r="W393" s="16">
        <v>8365</v>
      </c>
      <c r="X393" s="1" t="s">
        <v>3345</v>
      </c>
      <c r="Y393" s="1" t="s">
        <v>3345</v>
      </c>
    </row>
    <row r="394" spans="1:25" x14ac:dyDescent="0.25">
      <c r="A394" t="str">
        <f t="shared" si="6"/>
        <v>Indian River , Florida</v>
      </c>
      <c r="B394" t="s">
        <v>342</v>
      </c>
      <c r="C394" t="s">
        <v>341</v>
      </c>
      <c r="E394" t="s">
        <v>3899</v>
      </c>
      <c r="F394" t="s">
        <v>371</v>
      </c>
      <c r="G394" s="7">
        <v>616.90752670256461</v>
      </c>
      <c r="H394" s="8">
        <v>138028</v>
      </c>
      <c r="I394" s="9">
        <v>3.6169762591265101E-2</v>
      </c>
      <c r="J394" s="9">
        <v>0.267815225896195</v>
      </c>
      <c r="K394" s="9">
        <v>9.7297849052142643E-2</v>
      </c>
      <c r="L394" s="9">
        <v>0.6441519112064219</v>
      </c>
      <c r="M394" s="9">
        <v>3.0336005282768385E-3</v>
      </c>
      <c r="N394" s="9">
        <v>3.8354536760657261E-2</v>
      </c>
      <c r="O394" s="9">
        <v>0</v>
      </c>
      <c r="P394" s="9">
        <v>0</v>
      </c>
      <c r="Q394" s="9">
        <v>0</v>
      </c>
      <c r="R394" s="9">
        <v>0</v>
      </c>
      <c r="S394" s="9">
        <v>0.69715198514207144</v>
      </c>
      <c r="T394" s="9">
        <v>4.9678326136725882E-2</v>
      </c>
      <c r="U394" s="16">
        <v>36966</v>
      </c>
      <c r="V394" s="16">
        <v>94205</v>
      </c>
      <c r="W394" s="16">
        <v>6857</v>
      </c>
      <c r="X394" s="1" t="s">
        <v>3345</v>
      </c>
      <c r="Y394" s="1" t="s">
        <v>3347</v>
      </c>
    </row>
    <row r="395" spans="1:25" x14ac:dyDescent="0.25">
      <c r="A395" t="str">
        <f t="shared" si="6"/>
        <v>Gadsden , Florida</v>
      </c>
      <c r="B395" t="s">
        <v>342</v>
      </c>
      <c r="C395" t="s">
        <v>341</v>
      </c>
      <c r="E395" t="s">
        <v>3900</v>
      </c>
      <c r="F395" t="s">
        <v>360</v>
      </c>
      <c r="G395" s="7">
        <v>528.52777612113323</v>
      </c>
      <c r="H395" s="8">
        <v>46389</v>
      </c>
      <c r="I395" s="9">
        <v>0</v>
      </c>
      <c r="J395" s="9">
        <v>0</v>
      </c>
      <c r="K395" s="9">
        <v>1.4440646047861403E-3</v>
      </c>
      <c r="L395" s="9">
        <v>1.3408351117721875E-2</v>
      </c>
      <c r="M395" s="9">
        <v>1.9121477871639384E-2</v>
      </c>
      <c r="N395" s="9">
        <v>0.2600400957123456</v>
      </c>
      <c r="O395" s="9">
        <v>4.0388744815145023E-3</v>
      </c>
      <c r="P395" s="9">
        <v>7.2754316756127535E-2</v>
      </c>
      <c r="Q395" s="9">
        <v>0</v>
      </c>
      <c r="R395" s="9">
        <v>0</v>
      </c>
      <c r="S395" s="9">
        <v>0.9753955830342369</v>
      </c>
      <c r="T395" s="9">
        <v>0.65379723641380505</v>
      </c>
      <c r="U395" s="16">
        <v>0</v>
      </c>
      <c r="V395" s="16">
        <v>12685</v>
      </c>
      <c r="W395" s="16">
        <v>33704</v>
      </c>
      <c r="X395" s="1" t="s">
        <v>3345</v>
      </c>
      <c r="Y395" s="1" t="s">
        <v>3345</v>
      </c>
    </row>
    <row r="396" spans="1:25" x14ac:dyDescent="0.25">
      <c r="A396" t="str">
        <f t="shared" si="6"/>
        <v>Gulf , Florida</v>
      </c>
      <c r="B396" t="s">
        <v>342</v>
      </c>
      <c r="C396" t="s">
        <v>341</v>
      </c>
      <c r="E396" t="s">
        <v>3901</v>
      </c>
      <c r="F396" t="s">
        <v>363</v>
      </c>
      <c r="G396" s="7">
        <v>744.42500937122281</v>
      </c>
      <c r="H396" s="8">
        <v>15863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3.8456450762394297E-3</v>
      </c>
      <c r="P396" s="9">
        <v>0.22914959339343124</v>
      </c>
      <c r="Q396" s="9">
        <v>0</v>
      </c>
      <c r="R396" s="9">
        <v>0</v>
      </c>
      <c r="S396" s="9">
        <v>0.74992666658730711</v>
      </c>
      <c r="T396" s="9">
        <v>0.77085040660656867</v>
      </c>
      <c r="U396" s="16">
        <v>0</v>
      </c>
      <c r="V396" s="16">
        <v>0</v>
      </c>
      <c r="W396" s="16">
        <v>15863</v>
      </c>
      <c r="X396" s="1" t="s">
        <v>3345</v>
      </c>
      <c r="Y396" s="1" t="s">
        <v>3345</v>
      </c>
    </row>
    <row r="397" spans="1:25" x14ac:dyDescent="0.25">
      <c r="A397" t="str">
        <f t="shared" si="6"/>
        <v>Leon , Florida</v>
      </c>
      <c r="B397" t="s">
        <v>342</v>
      </c>
      <c r="C397" t="s">
        <v>341</v>
      </c>
      <c r="E397" t="s">
        <v>3902</v>
      </c>
      <c r="F397" t="s">
        <v>377</v>
      </c>
      <c r="G397" s="7">
        <v>701.78913522743198</v>
      </c>
      <c r="H397" s="8">
        <v>275487</v>
      </c>
      <c r="I397" s="9">
        <v>0.10624036636268598</v>
      </c>
      <c r="J397" s="9">
        <v>0.6545971316250857</v>
      </c>
      <c r="K397" s="9">
        <v>7.885715464513518E-2</v>
      </c>
      <c r="L397" s="9">
        <v>0.21361806546225412</v>
      </c>
      <c r="M397" s="9">
        <v>3.1846125609142567E-3</v>
      </c>
      <c r="N397" s="9">
        <v>7.1691223179315179E-3</v>
      </c>
      <c r="O397" s="9">
        <v>0</v>
      </c>
      <c r="P397" s="9">
        <v>0</v>
      </c>
      <c r="Q397" s="9">
        <v>0</v>
      </c>
      <c r="R397" s="9">
        <v>0</v>
      </c>
      <c r="S397" s="9">
        <v>0.81170179025794764</v>
      </c>
      <c r="T397" s="9">
        <v>0.12461568059472861</v>
      </c>
      <c r="U397" s="16">
        <v>180333</v>
      </c>
      <c r="V397" s="16">
        <v>60824</v>
      </c>
      <c r="W397" s="16">
        <v>34330</v>
      </c>
      <c r="X397" s="1" t="s">
        <v>3345</v>
      </c>
      <c r="Y397" s="1" t="s">
        <v>3346</v>
      </c>
    </row>
    <row r="398" spans="1:25" x14ac:dyDescent="0.25">
      <c r="A398" t="str">
        <f t="shared" si="6"/>
        <v>Hillsborough , Florida</v>
      </c>
      <c r="B398" t="s">
        <v>342</v>
      </c>
      <c r="C398" t="s">
        <v>341</v>
      </c>
      <c r="E398" t="s">
        <v>3903</v>
      </c>
      <c r="F398" t="s">
        <v>369</v>
      </c>
      <c r="G398" s="7">
        <v>1265.7175296102178</v>
      </c>
      <c r="H398" s="8">
        <v>1229226</v>
      </c>
      <c r="I398" s="9">
        <v>8.883870967351444E-2</v>
      </c>
      <c r="J398" s="9">
        <v>0.2722208934728032</v>
      </c>
      <c r="K398" s="9">
        <v>0.33621330790743931</v>
      </c>
      <c r="L398" s="9">
        <v>0.69265049714210403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0.41888727031129985</v>
      </c>
      <c r="T398" s="9">
        <v>3.5128609385092734E-2</v>
      </c>
      <c r="U398" s="16">
        <v>334621</v>
      </c>
      <c r="V398" s="16">
        <v>851424</v>
      </c>
      <c r="W398" s="16">
        <v>43181</v>
      </c>
      <c r="X398" s="1" t="s">
        <v>3345</v>
      </c>
      <c r="Y398" s="1" t="s">
        <v>3347</v>
      </c>
    </row>
    <row r="399" spans="1:25" x14ac:dyDescent="0.25">
      <c r="A399" t="str">
        <f t="shared" si="6"/>
        <v>Charlotte , Florida</v>
      </c>
      <c r="B399" t="s">
        <v>342</v>
      </c>
      <c r="C399" t="s">
        <v>341</v>
      </c>
      <c r="E399" t="s">
        <v>3904</v>
      </c>
      <c r="F399" t="s">
        <v>349</v>
      </c>
      <c r="G399" s="7">
        <v>858.24324620697985</v>
      </c>
      <c r="H399" s="8">
        <v>159978</v>
      </c>
      <c r="I399" s="9">
        <v>1.1833041629875847E-2</v>
      </c>
      <c r="J399" s="9">
        <v>0.10354548750453187</v>
      </c>
      <c r="K399" s="9">
        <v>0.13417816866481463</v>
      </c>
      <c r="L399" s="9">
        <v>0.79987873332583237</v>
      </c>
      <c r="M399" s="9">
        <v>2.4925043957453215E-3</v>
      </c>
      <c r="N399" s="9">
        <v>7.7323131930640467E-3</v>
      </c>
      <c r="O399" s="9">
        <v>0</v>
      </c>
      <c r="P399" s="9">
        <v>0</v>
      </c>
      <c r="Q399" s="9">
        <v>0</v>
      </c>
      <c r="R399" s="9">
        <v>0</v>
      </c>
      <c r="S399" s="9">
        <v>0.67561019225729935</v>
      </c>
      <c r="T399" s="9">
        <v>8.8843465976571778E-2</v>
      </c>
      <c r="U399" s="16">
        <v>16565</v>
      </c>
      <c r="V399" s="16">
        <v>129200</v>
      </c>
      <c r="W399" s="16">
        <v>14213</v>
      </c>
      <c r="X399" s="1" t="s">
        <v>3345</v>
      </c>
      <c r="Y399" s="1" t="s">
        <v>3347</v>
      </c>
    </row>
    <row r="400" spans="1:25" x14ac:dyDescent="0.25">
      <c r="A400" t="str">
        <f t="shared" si="6"/>
        <v>McDuffie , Georgia</v>
      </c>
      <c r="B400" t="s">
        <v>411</v>
      </c>
      <c r="C400" t="s">
        <v>410</v>
      </c>
      <c r="E400" t="s">
        <v>3905</v>
      </c>
      <c r="F400" t="s">
        <v>504</v>
      </c>
      <c r="G400" s="7">
        <v>266.38460235845383</v>
      </c>
      <c r="H400" s="8">
        <v>21869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2.3255370644965623E-2</v>
      </c>
      <c r="P400" s="9">
        <v>0.39050711052174308</v>
      </c>
      <c r="Q400" s="9">
        <v>0</v>
      </c>
      <c r="R400" s="9">
        <v>0</v>
      </c>
      <c r="S400" s="9">
        <v>0.97674462935503437</v>
      </c>
      <c r="T400" s="9">
        <v>0.60949288947825686</v>
      </c>
      <c r="U400" s="16">
        <v>0</v>
      </c>
      <c r="V400" s="16">
        <v>0</v>
      </c>
      <c r="W400" s="16">
        <v>21869</v>
      </c>
      <c r="X400" s="1" t="s">
        <v>3345</v>
      </c>
      <c r="Y400" s="1" t="s">
        <v>3345</v>
      </c>
    </row>
    <row r="401" spans="1:25" x14ac:dyDescent="0.25">
      <c r="A401" t="str">
        <f t="shared" si="6"/>
        <v>Brantley , Georgia</v>
      </c>
      <c r="B401" t="s">
        <v>411</v>
      </c>
      <c r="C401" t="s">
        <v>410</v>
      </c>
      <c r="E401" t="s">
        <v>3906</v>
      </c>
      <c r="F401" t="s">
        <v>423</v>
      </c>
      <c r="G401" s="7">
        <v>447.20242881940146</v>
      </c>
      <c r="H401" s="8">
        <v>18411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3.9382506928681136E-4</v>
      </c>
      <c r="R401" s="9">
        <v>5.5401662049861496E-3</v>
      </c>
      <c r="S401" s="9">
        <v>0.99960617492146042</v>
      </c>
      <c r="T401" s="9">
        <v>0.9944598337950139</v>
      </c>
      <c r="U401" s="16">
        <v>0</v>
      </c>
      <c r="V401" s="16">
        <v>0</v>
      </c>
      <c r="W401" s="16">
        <v>18411</v>
      </c>
      <c r="X401" s="1" t="s">
        <v>3345</v>
      </c>
      <c r="Y401" s="1" t="s">
        <v>3345</v>
      </c>
    </row>
    <row r="402" spans="1:25" x14ac:dyDescent="0.25">
      <c r="A402" t="str">
        <f t="shared" si="6"/>
        <v>Lamar , Georgia</v>
      </c>
      <c r="B402" t="s">
        <v>411</v>
      </c>
      <c r="C402" t="s">
        <v>410</v>
      </c>
      <c r="E402" t="s">
        <v>3647</v>
      </c>
      <c r="F402" t="s">
        <v>495</v>
      </c>
      <c r="G402" s="7">
        <v>185.83437795342215</v>
      </c>
      <c r="H402" s="8">
        <v>18317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2.9412997523415533E-2</v>
      </c>
      <c r="P402" s="9">
        <v>0.39127586395152042</v>
      </c>
      <c r="Q402" s="9">
        <v>0</v>
      </c>
      <c r="R402" s="9">
        <v>0</v>
      </c>
      <c r="S402" s="9">
        <v>0.97058700247651597</v>
      </c>
      <c r="T402" s="9">
        <v>0.60872413604847952</v>
      </c>
      <c r="U402" s="16">
        <v>0</v>
      </c>
      <c r="V402" s="16">
        <v>0</v>
      </c>
      <c r="W402" s="16">
        <v>18317</v>
      </c>
      <c r="X402" s="1" t="s">
        <v>3345</v>
      </c>
      <c r="Y402" s="1" t="s">
        <v>3345</v>
      </c>
    </row>
    <row r="403" spans="1:25" x14ac:dyDescent="0.25">
      <c r="A403" t="str">
        <f t="shared" si="6"/>
        <v>Floyd , Georgia</v>
      </c>
      <c r="B403" t="s">
        <v>411</v>
      </c>
      <c r="C403" t="s">
        <v>410</v>
      </c>
      <c r="E403" t="s">
        <v>3907</v>
      </c>
      <c r="F403" t="s">
        <v>467</v>
      </c>
      <c r="G403" s="7">
        <v>518.46517690338283</v>
      </c>
      <c r="H403" s="8">
        <v>96317</v>
      </c>
      <c r="I403" s="9">
        <v>4.7439162120437327E-2</v>
      </c>
      <c r="J403" s="9">
        <v>0.37438873719073479</v>
      </c>
      <c r="K403" s="9">
        <v>4.5879528650646775E-2</v>
      </c>
      <c r="L403" s="9">
        <v>0.25738966122283707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0.90668130922891588</v>
      </c>
      <c r="T403" s="9">
        <v>0.36822160158642814</v>
      </c>
      <c r="U403" s="16">
        <v>36060</v>
      </c>
      <c r="V403" s="16">
        <v>24791</v>
      </c>
      <c r="W403" s="16">
        <v>35466</v>
      </c>
      <c r="X403" s="1" t="s">
        <v>3345</v>
      </c>
      <c r="Y403" s="1" t="s">
        <v>3346</v>
      </c>
    </row>
    <row r="404" spans="1:25" x14ac:dyDescent="0.25">
      <c r="A404" t="str">
        <f t="shared" si="6"/>
        <v>Terrell , Georgia</v>
      </c>
      <c r="B404" t="s">
        <v>411</v>
      </c>
      <c r="C404" t="s">
        <v>410</v>
      </c>
      <c r="E404" t="s">
        <v>3908</v>
      </c>
      <c r="F404" t="s">
        <v>545</v>
      </c>
      <c r="G404" s="7">
        <v>337.70313902693721</v>
      </c>
      <c r="H404" s="8">
        <v>9315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6.4868813570715337E-3</v>
      </c>
      <c r="P404" s="9">
        <v>0.47944176060118088</v>
      </c>
      <c r="Q404" s="9">
        <v>0</v>
      </c>
      <c r="R404" s="9">
        <v>0</v>
      </c>
      <c r="S404" s="9">
        <v>0.99351311864266445</v>
      </c>
      <c r="T404" s="9">
        <v>0.52055823939881907</v>
      </c>
      <c r="U404" s="16">
        <v>0</v>
      </c>
      <c r="V404" s="16">
        <v>0</v>
      </c>
      <c r="W404" s="16">
        <v>9315</v>
      </c>
      <c r="X404" s="1" t="s">
        <v>3345</v>
      </c>
      <c r="Y404" s="1" t="s">
        <v>3345</v>
      </c>
    </row>
    <row r="405" spans="1:25" x14ac:dyDescent="0.25">
      <c r="A405" t="str">
        <f t="shared" si="6"/>
        <v>Clayton , Georgia</v>
      </c>
      <c r="B405" t="s">
        <v>411</v>
      </c>
      <c r="C405" t="s">
        <v>410</v>
      </c>
      <c r="E405" t="s">
        <v>3909</v>
      </c>
      <c r="F405" t="s">
        <v>441</v>
      </c>
      <c r="G405" s="7">
        <v>144.37104158052028</v>
      </c>
      <c r="H405" s="8">
        <v>259424</v>
      </c>
      <c r="I405" s="9">
        <v>2.170722359540572E-10</v>
      </c>
      <c r="J405" s="9">
        <v>0</v>
      </c>
      <c r="K405" s="9">
        <v>0.86481177583678759</v>
      </c>
      <c r="L405" s="9">
        <v>0.99112264092759339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0.13518822394614</v>
      </c>
      <c r="T405" s="9">
        <v>8.877359072406563E-3</v>
      </c>
      <c r="U405" s="16">
        <v>0</v>
      </c>
      <c r="V405" s="16">
        <v>257121</v>
      </c>
      <c r="W405" s="16">
        <v>2303</v>
      </c>
      <c r="X405" s="1" t="s">
        <v>3347</v>
      </c>
      <c r="Y405" s="1" t="s">
        <v>3347</v>
      </c>
    </row>
    <row r="406" spans="1:25" x14ac:dyDescent="0.25">
      <c r="A406" t="str">
        <f t="shared" si="6"/>
        <v>Columbia , Georgia</v>
      </c>
      <c r="B406" t="s">
        <v>411</v>
      </c>
      <c r="C406" t="s">
        <v>410</v>
      </c>
      <c r="E406" t="s">
        <v>3697</v>
      </c>
      <c r="F406" t="s">
        <v>446</v>
      </c>
      <c r="G406" s="7">
        <v>307.60636613752627</v>
      </c>
      <c r="H406" s="8">
        <v>124059</v>
      </c>
      <c r="I406" s="9">
        <v>0</v>
      </c>
      <c r="J406" s="9">
        <v>0</v>
      </c>
      <c r="K406" s="9">
        <v>0.20684327089656751</v>
      </c>
      <c r="L406" s="9">
        <v>0.8156844727105651</v>
      </c>
      <c r="M406" s="9">
        <v>1.1257268823736368E-2</v>
      </c>
      <c r="N406" s="9">
        <v>2.180414157779766E-2</v>
      </c>
      <c r="O406" s="9">
        <v>0</v>
      </c>
      <c r="P406" s="9">
        <v>0</v>
      </c>
      <c r="Q406" s="9">
        <v>0</v>
      </c>
      <c r="R406" s="9">
        <v>0</v>
      </c>
      <c r="S406" s="9">
        <v>0.78189946027969603</v>
      </c>
      <c r="T406" s="9">
        <v>0.1625113857116372</v>
      </c>
      <c r="U406" s="16">
        <v>0</v>
      </c>
      <c r="V406" s="16">
        <v>103898</v>
      </c>
      <c r="W406" s="16">
        <v>20161</v>
      </c>
      <c r="X406" s="1" t="s">
        <v>3345</v>
      </c>
      <c r="Y406" s="1" t="s">
        <v>3347</v>
      </c>
    </row>
    <row r="407" spans="1:25" x14ac:dyDescent="0.25">
      <c r="A407" t="str">
        <f t="shared" si="6"/>
        <v>Macon , Georgia</v>
      </c>
      <c r="B407" t="s">
        <v>411</v>
      </c>
      <c r="C407" t="s">
        <v>410</v>
      </c>
      <c r="E407" t="s">
        <v>3626</v>
      </c>
      <c r="F407" t="s">
        <v>506</v>
      </c>
      <c r="G407" s="7">
        <v>405.99169528021878</v>
      </c>
      <c r="H407" s="8">
        <v>14740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1.4686435922972073E-2</v>
      </c>
      <c r="P407" s="9">
        <v>0.46811397557666212</v>
      </c>
      <c r="Q407" s="9">
        <v>0</v>
      </c>
      <c r="R407" s="9">
        <v>0</v>
      </c>
      <c r="S407" s="9">
        <v>0.98531356407702797</v>
      </c>
      <c r="T407" s="9">
        <v>0.53188602442333788</v>
      </c>
      <c r="U407" s="16">
        <v>0</v>
      </c>
      <c r="V407" s="16">
        <v>0</v>
      </c>
      <c r="W407" s="16">
        <v>14740</v>
      </c>
      <c r="X407" s="1" t="s">
        <v>3345</v>
      </c>
      <c r="Y407" s="1" t="s">
        <v>3345</v>
      </c>
    </row>
    <row r="408" spans="1:25" x14ac:dyDescent="0.25">
      <c r="A408" t="str">
        <f t="shared" si="6"/>
        <v>Charlton , Georgia</v>
      </c>
      <c r="B408" t="s">
        <v>411</v>
      </c>
      <c r="C408" t="s">
        <v>410</v>
      </c>
      <c r="E408" t="s">
        <v>3910</v>
      </c>
      <c r="F408" t="s">
        <v>434</v>
      </c>
      <c r="G408" s="7">
        <v>782.38931834504194</v>
      </c>
      <c r="H408" s="8">
        <v>12171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6.2231651513449228E-3</v>
      </c>
      <c r="P408" s="9">
        <v>0.48254046503984882</v>
      </c>
      <c r="Q408" s="9">
        <v>0</v>
      </c>
      <c r="R408" s="9">
        <v>0</v>
      </c>
      <c r="S408" s="9">
        <v>0.99377683484779367</v>
      </c>
      <c r="T408" s="9">
        <v>0.51745953496015118</v>
      </c>
      <c r="U408" s="16">
        <v>0</v>
      </c>
      <c r="V408" s="16">
        <v>0</v>
      </c>
      <c r="W408" s="16">
        <v>12171</v>
      </c>
      <c r="X408" s="1" t="s">
        <v>3345</v>
      </c>
      <c r="Y408" s="1" t="s">
        <v>3345</v>
      </c>
    </row>
    <row r="409" spans="1:25" x14ac:dyDescent="0.25">
      <c r="A409" t="str">
        <f t="shared" si="6"/>
        <v>Polk , Georgia</v>
      </c>
      <c r="B409" t="s">
        <v>411</v>
      </c>
      <c r="C409" t="s">
        <v>410</v>
      </c>
      <c r="E409" t="s">
        <v>3678</v>
      </c>
      <c r="F409" t="s">
        <v>525</v>
      </c>
      <c r="G409" s="7">
        <v>312.14056623386233</v>
      </c>
      <c r="H409" s="8">
        <v>41475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5.0765904038641875E-2</v>
      </c>
      <c r="P409" s="9">
        <v>0.48578661844484627</v>
      </c>
      <c r="Q409" s="9">
        <v>0</v>
      </c>
      <c r="R409" s="9">
        <v>0</v>
      </c>
      <c r="S409" s="9">
        <v>0.94923409596117425</v>
      </c>
      <c r="T409" s="9">
        <v>0.51421338155515373</v>
      </c>
      <c r="U409" s="16">
        <v>0</v>
      </c>
      <c r="V409" s="16">
        <v>0</v>
      </c>
      <c r="W409" s="16">
        <v>41475</v>
      </c>
      <c r="X409" s="1" t="s">
        <v>3345</v>
      </c>
      <c r="Y409" s="1" t="s">
        <v>3345</v>
      </c>
    </row>
    <row r="410" spans="1:25" x14ac:dyDescent="0.25">
      <c r="A410" t="str">
        <f t="shared" si="6"/>
        <v>DeKalb , Georgia</v>
      </c>
      <c r="B410" t="s">
        <v>411</v>
      </c>
      <c r="C410" t="s">
        <v>410</v>
      </c>
      <c r="E410" t="s">
        <v>3597</v>
      </c>
      <c r="F410" t="s">
        <v>454</v>
      </c>
      <c r="G410" s="7">
        <v>271.1736805446543</v>
      </c>
      <c r="H410" s="8">
        <v>691895</v>
      </c>
      <c r="I410" s="9">
        <v>2.5889090728313153E-2</v>
      </c>
      <c r="J410" s="9">
        <v>4.0863136747627891E-2</v>
      </c>
      <c r="K410" s="9">
        <v>0.92609043920520029</v>
      </c>
      <c r="L410" s="9">
        <v>0.95650640631887784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4.802047006648659E-2</v>
      </c>
      <c r="T410" s="9">
        <v>2.6304569334942439E-3</v>
      </c>
      <c r="U410" s="16">
        <v>28273</v>
      </c>
      <c r="V410" s="16">
        <v>661802</v>
      </c>
      <c r="W410" s="16">
        <v>1820</v>
      </c>
      <c r="X410" s="1" t="s">
        <v>3347</v>
      </c>
      <c r="Y410" s="1" t="s">
        <v>3347</v>
      </c>
    </row>
    <row r="411" spans="1:25" x14ac:dyDescent="0.25">
      <c r="A411" t="str">
        <f t="shared" si="6"/>
        <v>Pickens , Georgia</v>
      </c>
      <c r="B411" t="s">
        <v>411</v>
      </c>
      <c r="C411" t="s">
        <v>410</v>
      </c>
      <c r="E411" t="s">
        <v>3632</v>
      </c>
      <c r="F411" t="s">
        <v>522</v>
      </c>
      <c r="G411" s="7">
        <v>232.71215742003852</v>
      </c>
      <c r="H411" s="8">
        <v>29431</v>
      </c>
      <c r="I411" s="9">
        <v>0</v>
      </c>
      <c r="J411" s="9">
        <v>0</v>
      </c>
      <c r="K411" s="9">
        <v>0</v>
      </c>
      <c r="L411" s="9">
        <v>0</v>
      </c>
      <c r="M411" s="9">
        <v>8.9924947927598285E-3</v>
      </c>
      <c r="N411" s="9">
        <v>6.8193401515408925E-2</v>
      </c>
      <c r="O411" s="9">
        <v>3.8009679270633742E-2</v>
      </c>
      <c r="P411" s="9">
        <v>0.20070673779348305</v>
      </c>
      <c r="Q411" s="9">
        <v>0</v>
      </c>
      <c r="R411" s="9">
        <v>0</v>
      </c>
      <c r="S411" s="9">
        <v>0.95299782593660665</v>
      </c>
      <c r="T411" s="9">
        <v>0.73109986069110799</v>
      </c>
      <c r="U411" s="16">
        <v>0</v>
      </c>
      <c r="V411" s="16">
        <v>2007</v>
      </c>
      <c r="W411" s="16">
        <v>27424</v>
      </c>
      <c r="X411" s="1" t="s">
        <v>3345</v>
      </c>
      <c r="Y411" s="1" t="s">
        <v>3345</v>
      </c>
    </row>
    <row r="412" spans="1:25" x14ac:dyDescent="0.25">
      <c r="A412" t="str">
        <f t="shared" si="6"/>
        <v>Franklin , Georgia</v>
      </c>
      <c r="B412" t="s">
        <v>411</v>
      </c>
      <c r="C412" t="s">
        <v>410</v>
      </c>
      <c r="E412" t="s">
        <v>3649</v>
      </c>
      <c r="F412" t="s">
        <v>469</v>
      </c>
      <c r="G412" s="7">
        <v>266.4511782707421</v>
      </c>
      <c r="H412" s="8">
        <v>22084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8.6785124812657523E-3</v>
      </c>
      <c r="P412" s="9">
        <v>0.11071363883354465</v>
      </c>
      <c r="Q412" s="9">
        <v>0</v>
      </c>
      <c r="R412" s="9">
        <v>0</v>
      </c>
      <c r="S412" s="9">
        <v>0.99132148751873428</v>
      </c>
      <c r="T412" s="9">
        <v>0.88928636116645532</v>
      </c>
      <c r="U412" s="16">
        <v>0</v>
      </c>
      <c r="V412" s="16">
        <v>0</v>
      </c>
      <c r="W412" s="16">
        <v>22084</v>
      </c>
      <c r="X412" s="1" t="s">
        <v>3345</v>
      </c>
      <c r="Y412" s="1" t="s">
        <v>3345</v>
      </c>
    </row>
    <row r="413" spans="1:25" x14ac:dyDescent="0.25">
      <c r="A413" t="str">
        <f t="shared" si="6"/>
        <v>Taliaferro , Georgia</v>
      </c>
      <c r="B413" t="s">
        <v>411</v>
      </c>
      <c r="C413" t="s">
        <v>410</v>
      </c>
      <c r="E413" t="s">
        <v>3911</v>
      </c>
      <c r="F413" t="s">
        <v>541</v>
      </c>
      <c r="G413" s="7">
        <v>195.34715400825806</v>
      </c>
      <c r="H413" s="8">
        <v>1717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0.99999999999908096</v>
      </c>
      <c r="T413" s="9">
        <v>1</v>
      </c>
      <c r="U413" s="16">
        <v>0</v>
      </c>
      <c r="V413" s="16">
        <v>0</v>
      </c>
      <c r="W413" s="16">
        <v>1717</v>
      </c>
      <c r="X413" s="1" t="s">
        <v>3345</v>
      </c>
      <c r="Y413" s="1" t="s">
        <v>3345</v>
      </c>
    </row>
    <row r="414" spans="1:25" x14ac:dyDescent="0.25">
      <c r="A414" t="str">
        <f t="shared" si="6"/>
        <v>Carroll , Georgia</v>
      </c>
      <c r="B414" t="s">
        <v>411</v>
      </c>
      <c r="C414" t="s">
        <v>410</v>
      </c>
      <c r="E414" t="s">
        <v>3686</v>
      </c>
      <c r="F414" t="s">
        <v>432</v>
      </c>
      <c r="G414" s="7">
        <v>503.77733201933074</v>
      </c>
      <c r="H414" s="8">
        <v>110527</v>
      </c>
      <c r="I414" s="9">
        <v>0</v>
      </c>
      <c r="J414" s="9">
        <v>0</v>
      </c>
      <c r="K414" s="9">
        <v>4.7384651248148967E-2</v>
      </c>
      <c r="L414" s="9">
        <v>0.19386213323441331</v>
      </c>
      <c r="M414" s="9">
        <v>9.2024883731370577E-2</v>
      </c>
      <c r="N414" s="9">
        <v>0.38788712260352676</v>
      </c>
      <c r="O414" s="9">
        <v>0</v>
      </c>
      <c r="P414" s="9">
        <v>0</v>
      </c>
      <c r="Q414" s="9">
        <v>0</v>
      </c>
      <c r="R414" s="9">
        <v>0</v>
      </c>
      <c r="S414" s="9">
        <v>0.86059046496376124</v>
      </c>
      <c r="T414" s="9">
        <v>0.41825074416205993</v>
      </c>
      <c r="U414" s="16">
        <v>0</v>
      </c>
      <c r="V414" s="16">
        <v>64299</v>
      </c>
      <c r="W414" s="16">
        <v>46228</v>
      </c>
      <c r="X414" s="1" t="s">
        <v>3345</v>
      </c>
      <c r="Y414" s="1" t="s">
        <v>3347</v>
      </c>
    </row>
    <row r="415" spans="1:25" x14ac:dyDescent="0.25">
      <c r="A415" t="str">
        <f t="shared" si="6"/>
        <v>Cook , Georgia</v>
      </c>
      <c r="B415" t="s">
        <v>411</v>
      </c>
      <c r="C415" t="s">
        <v>410</v>
      </c>
      <c r="E415" t="s">
        <v>3912</v>
      </c>
      <c r="F415" t="s">
        <v>447</v>
      </c>
      <c r="G415" s="7">
        <v>233.2029564827597</v>
      </c>
      <c r="H415" s="8">
        <v>17212</v>
      </c>
      <c r="I415" s="9">
        <v>0</v>
      </c>
      <c r="J415" s="9">
        <v>0</v>
      </c>
      <c r="K415" s="9">
        <v>0</v>
      </c>
      <c r="L415" s="9">
        <v>0</v>
      </c>
      <c r="M415" s="9">
        <v>2.6240913537182935E-2</v>
      </c>
      <c r="N415" s="9">
        <v>0.4058796188705554</v>
      </c>
      <c r="O415" s="9">
        <v>0</v>
      </c>
      <c r="P415" s="9">
        <v>0</v>
      </c>
      <c r="Q415" s="9">
        <v>0</v>
      </c>
      <c r="R415" s="9">
        <v>0</v>
      </c>
      <c r="S415" s="9">
        <v>0.97375908646281706</v>
      </c>
      <c r="T415" s="9">
        <v>0.59412038112944454</v>
      </c>
      <c r="U415" s="16">
        <v>0</v>
      </c>
      <c r="V415" s="16">
        <v>6986</v>
      </c>
      <c r="W415" s="16">
        <v>10226</v>
      </c>
      <c r="X415" s="1" t="s">
        <v>3345</v>
      </c>
      <c r="Y415" s="1" t="s">
        <v>3345</v>
      </c>
    </row>
    <row r="416" spans="1:25" x14ac:dyDescent="0.25">
      <c r="A416" t="str">
        <f t="shared" si="6"/>
        <v>Toombs , Georgia</v>
      </c>
      <c r="B416" t="s">
        <v>411</v>
      </c>
      <c r="C416" t="s">
        <v>410</v>
      </c>
      <c r="E416" t="s">
        <v>3913</v>
      </c>
      <c r="F416" t="s">
        <v>548</v>
      </c>
      <c r="G416" s="7">
        <v>370.99205568328961</v>
      </c>
      <c r="H416" s="8">
        <v>27223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3.2515873294991969E-2</v>
      </c>
      <c r="R416" s="9">
        <v>0.48943907725085406</v>
      </c>
      <c r="S416" s="9">
        <v>0.96748412669225547</v>
      </c>
      <c r="T416" s="9">
        <v>0.510560922749146</v>
      </c>
      <c r="U416" s="16">
        <v>0</v>
      </c>
      <c r="V416" s="16">
        <v>0</v>
      </c>
      <c r="W416" s="16">
        <v>27223</v>
      </c>
      <c r="X416" s="1" t="s">
        <v>3345</v>
      </c>
      <c r="Y416" s="1" t="s">
        <v>3345</v>
      </c>
    </row>
    <row r="417" spans="1:25" x14ac:dyDescent="0.25">
      <c r="A417" t="str">
        <f t="shared" si="6"/>
        <v>Lincoln , Georgia</v>
      </c>
      <c r="B417" t="s">
        <v>411</v>
      </c>
      <c r="C417" t="s">
        <v>410</v>
      </c>
      <c r="E417" t="s">
        <v>3692</v>
      </c>
      <c r="F417" t="s">
        <v>500</v>
      </c>
      <c r="G417" s="7">
        <v>257.29763636470369</v>
      </c>
      <c r="H417" s="8">
        <v>7996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0.9999999999998499</v>
      </c>
      <c r="T417" s="9">
        <v>1</v>
      </c>
      <c r="U417" s="16">
        <v>0</v>
      </c>
      <c r="V417" s="16">
        <v>0</v>
      </c>
      <c r="W417" s="16">
        <v>7996</v>
      </c>
      <c r="X417" s="1" t="s">
        <v>3345</v>
      </c>
      <c r="Y417" s="1" t="s">
        <v>3345</v>
      </c>
    </row>
    <row r="418" spans="1:25" x14ac:dyDescent="0.25">
      <c r="A418" t="str">
        <f t="shared" si="6"/>
        <v>Harris , Georgia</v>
      </c>
      <c r="B418" t="s">
        <v>411</v>
      </c>
      <c r="C418" t="s">
        <v>410</v>
      </c>
      <c r="E418" t="s">
        <v>3914</v>
      </c>
      <c r="F418" t="s">
        <v>482</v>
      </c>
      <c r="G418" s="7">
        <v>472.95623998240018</v>
      </c>
      <c r="H418" s="8">
        <v>32024</v>
      </c>
      <c r="I418" s="9">
        <v>0</v>
      </c>
      <c r="J418" s="9">
        <v>0</v>
      </c>
      <c r="K418" s="9">
        <v>4.4237977461918348E-4</v>
      </c>
      <c r="L418" s="9">
        <v>5.1836122907819139E-3</v>
      </c>
      <c r="M418" s="9">
        <v>0</v>
      </c>
      <c r="N418" s="9">
        <v>0</v>
      </c>
      <c r="O418" s="9">
        <v>1.7292481918004228E-3</v>
      </c>
      <c r="P418" s="9">
        <v>2.7979015738196354E-2</v>
      </c>
      <c r="Q418" s="9">
        <v>0</v>
      </c>
      <c r="R418" s="9">
        <v>0</v>
      </c>
      <c r="S418" s="9">
        <v>0.99782837197844843</v>
      </c>
      <c r="T418" s="9">
        <v>0.96683737197102171</v>
      </c>
      <c r="U418" s="16">
        <v>0</v>
      </c>
      <c r="V418" s="16">
        <v>166</v>
      </c>
      <c r="W418" s="16">
        <v>31858</v>
      </c>
      <c r="X418" s="1" t="s">
        <v>3345</v>
      </c>
      <c r="Y418" s="1" t="s">
        <v>3345</v>
      </c>
    </row>
    <row r="419" spans="1:25" x14ac:dyDescent="0.25">
      <c r="A419" t="str">
        <f t="shared" si="6"/>
        <v>Screven , Georgia</v>
      </c>
      <c r="B419" t="s">
        <v>411</v>
      </c>
      <c r="C419" t="s">
        <v>410</v>
      </c>
      <c r="E419" t="s">
        <v>3915</v>
      </c>
      <c r="F419" t="s">
        <v>534</v>
      </c>
      <c r="G419" s="7">
        <v>655.86887706574578</v>
      </c>
      <c r="H419" s="8">
        <v>14593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5.5660167740285297E-3</v>
      </c>
      <c r="R419" s="9">
        <v>0.21078599328445144</v>
      </c>
      <c r="S419" s="9">
        <v>0.99443398322597143</v>
      </c>
      <c r="T419" s="9">
        <v>0.78921400671554853</v>
      </c>
      <c r="U419" s="16">
        <v>0</v>
      </c>
      <c r="V419" s="16">
        <v>0</v>
      </c>
      <c r="W419" s="16">
        <v>14593</v>
      </c>
      <c r="X419" s="1" t="s">
        <v>3345</v>
      </c>
      <c r="Y419" s="1" t="s">
        <v>3345</v>
      </c>
    </row>
    <row r="420" spans="1:25" x14ac:dyDescent="0.25">
      <c r="A420" t="str">
        <f t="shared" si="6"/>
        <v>Walton , Georgia</v>
      </c>
      <c r="B420" t="s">
        <v>411</v>
      </c>
      <c r="C420" t="s">
        <v>410</v>
      </c>
      <c r="E420" t="s">
        <v>3858</v>
      </c>
      <c r="F420" t="s">
        <v>557</v>
      </c>
      <c r="G420" s="7">
        <v>329.9998776165495</v>
      </c>
      <c r="H420" s="8">
        <v>83768</v>
      </c>
      <c r="I420" s="9">
        <v>0</v>
      </c>
      <c r="J420" s="9">
        <v>0</v>
      </c>
      <c r="K420" s="9">
        <v>0.10756888202218599</v>
      </c>
      <c r="L420" s="9">
        <v>0.33375513322509787</v>
      </c>
      <c r="M420" s="9">
        <v>5.8622152782305009E-2</v>
      </c>
      <c r="N420" s="9">
        <v>0.23966192340750644</v>
      </c>
      <c r="O420" s="9">
        <v>0</v>
      </c>
      <c r="P420" s="9">
        <v>0</v>
      </c>
      <c r="Q420" s="9">
        <v>0</v>
      </c>
      <c r="R420" s="9">
        <v>0</v>
      </c>
      <c r="S420" s="9">
        <v>0.83380896338428612</v>
      </c>
      <c r="T420" s="9">
        <v>0.42658294336739566</v>
      </c>
      <c r="U420" s="16">
        <v>0</v>
      </c>
      <c r="V420" s="16">
        <v>48034</v>
      </c>
      <c r="W420" s="16">
        <v>35734</v>
      </c>
      <c r="X420" s="1" t="s">
        <v>3345</v>
      </c>
      <c r="Y420" s="1" t="s">
        <v>3347</v>
      </c>
    </row>
    <row r="421" spans="1:25" x14ac:dyDescent="0.25">
      <c r="A421" t="str">
        <f t="shared" si="6"/>
        <v>Gordon , Georgia</v>
      </c>
      <c r="B421" t="s">
        <v>411</v>
      </c>
      <c r="C421" t="s">
        <v>410</v>
      </c>
      <c r="E421" t="s">
        <v>3916</v>
      </c>
      <c r="F421" t="s">
        <v>474</v>
      </c>
      <c r="G421" s="7">
        <v>358.04326714764255</v>
      </c>
      <c r="H421" s="8">
        <v>55186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8.1571718855869391E-2</v>
      </c>
      <c r="P421" s="9">
        <v>0.48441633747689633</v>
      </c>
      <c r="Q421" s="9">
        <v>0</v>
      </c>
      <c r="R421" s="9">
        <v>0</v>
      </c>
      <c r="S421" s="9">
        <v>0.91842828112342978</v>
      </c>
      <c r="T421" s="9">
        <v>0.51558366252310373</v>
      </c>
      <c r="U421" s="16">
        <v>0</v>
      </c>
      <c r="V421" s="16">
        <v>0</v>
      </c>
      <c r="W421" s="16">
        <v>55186</v>
      </c>
      <c r="X421" s="1" t="s">
        <v>3345</v>
      </c>
      <c r="Y421" s="1" t="s">
        <v>3345</v>
      </c>
    </row>
    <row r="422" spans="1:25" x14ac:dyDescent="0.25">
      <c r="A422" t="str">
        <f t="shared" si="6"/>
        <v>Hart , Georgia</v>
      </c>
      <c r="B422" t="s">
        <v>411</v>
      </c>
      <c r="C422" t="s">
        <v>410</v>
      </c>
      <c r="E422" t="s">
        <v>3917</v>
      </c>
      <c r="F422" t="s">
        <v>483</v>
      </c>
      <c r="G422" s="7">
        <v>256.94792166685966</v>
      </c>
      <c r="H422" s="8">
        <v>25213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2.474872922870119E-2</v>
      </c>
      <c r="P422" s="9">
        <v>0.25534446515686354</v>
      </c>
      <c r="Q422" s="9">
        <v>0</v>
      </c>
      <c r="R422" s="9">
        <v>0</v>
      </c>
      <c r="S422" s="9">
        <v>0.9752512707526183</v>
      </c>
      <c r="T422" s="9">
        <v>0.74465553484313651</v>
      </c>
      <c r="U422" s="16">
        <v>0</v>
      </c>
      <c r="V422" s="16">
        <v>0</v>
      </c>
      <c r="W422" s="16">
        <v>25213</v>
      </c>
      <c r="X422" s="1" t="s">
        <v>3345</v>
      </c>
      <c r="Y422" s="1" t="s">
        <v>3345</v>
      </c>
    </row>
    <row r="423" spans="1:25" x14ac:dyDescent="0.25">
      <c r="A423" t="str">
        <f t="shared" si="6"/>
        <v>Upson , Georgia</v>
      </c>
      <c r="B423" t="s">
        <v>411</v>
      </c>
      <c r="C423" t="s">
        <v>410</v>
      </c>
      <c r="E423" t="s">
        <v>3918</v>
      </c>
      <c r="F423" t="s">
        <v>555</v>
      </c>
      <c r="G423" s="7">
        <v>327.55374755541413</v>
      </c>
      <c r="H423" s="8">
        <v>27153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3.1950469370872682E-2</v>
      </c>
      <c r="P423" s="9">
        <v>0.53091739402644278</v>
      </c>
      <c r="Q423" s="9">
        <v>0</v>
      </c>
      <c r="R423" s="9">
        <v>0</v>
      </c>
      <c r="S423" s="9">
        <v>0.96804953062894705</v>
      </c>
      <c r="T423" s="9">
        <v>0.46908260597355728</v>
      </c>
      <c r="U423" s="16">
        <v>0</v>
      </c>
      <c r="V423" s="16">
        <v>0</v>
      </c>
      <c r="W423" s="16">
        <v>27153</v>
      </c>
      <c r="X423" s="1" t="s">
        <v>3345</v>
      </c>
      <c r="Y423" s="1" t="s">
        <v>3345</v>
      </c>
    </row>
    <row r="424" spans="1:25" x14ac:dyDescent="0.25">
      <c r="A424" t="str">
        <f t="shared" si="6"/>
        <v>Barrow , Georgia</v>
      </c>
      <c r="B424" t="s">
        <v>411</v>
      </c>
      <c r="C424" t="s">
        <v>410</v>
      </c>
      <c r="E424" t="s">
        <v>3919</v>
      </c>
      <c r="F424" t="s">
        <v>417</v>
      </c>
      <c r="G424" s="7">
        <v>162.932006523247</v>
      </c>
      <c r="H424" s="8">
        <v>69367</v>
      </c>
      <c r="I424" s="9">
        <v>0</v>
      </c>
      <c r="J424" s="9">
        <v>0</v>
      </c>
      <c r="K424" s="9">
        <v>8.8405187993338061E-2</v>
      </c>
      <c r="L424" s="9">
        <v>0.16689492121614025</v>
      </c>
      <c r="M424" s="9">
        <v>0.27883554023835444</v>
      </c>
      <c r="N424" s="9">
        <v>0.53248662908875977</v>
      </c>
      <c r="O424" s="9">
        <v>0</v>
      </c>
      <c r="P424" s="9">
        <v>0</v>
      </c>
      <c r="Q424" s="9">
        <v>0</v>
      </c>
      <c r="R424" s="9">
        <v>0</v>
      </c>
      <c r="S424" s="9">
        <v>0.63275927164203261</v>
      </c>
      <c r="T424" s="9">
        <v>0.30061844969509999</v>
      </c>
      <c r="U424" s="16">
        <v>0</v>
      </c>
      <c r="V424" s="16">
        <v>48514</v>
      </c>
      <c r="W424" s="16">
        <v>20853</v>
      </c>
      <c r="X424" s="1" t="s">
        <v>3345</v>
      </c>
      <c r="Y424" s="1" t="s">
        <v>3347</v>
      </c>
    </row>
    <row r="425" spans="1:25" x14ac:dyDescent="0.25">
      <c r="A425" t="str">
        <f t="shared" si="6"/>
        <v>Long , Georgia</v>
      </c>
      <c r="B425" t="s">
        <v>411</v>
      </c>
      <c r="C425" t="s">
        <v>410</v>
      </c>
      <c r="E425" t="s">
        <v>3920</v>
      </c>
      <c r="F425" t="s">
        <v>501</v>
      </c>
      <c r="G425" s="7">
        <v>403.81214962638637</v>
      </c>
      <c r="H425" s="8">
        <v>14464</v>
      </c>
      <c r="I425" s="9">
        <v>0</v>
      </c>
      <c r="J425" s="9">
        <v>0</v>
      </c>
      <c r="K425" s="9">
        <v>7.1367312998069738E-3</v>
      </c>
      <c r="L425" s="9">
        <v>0.18660121681415928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0.99286326870019304</v>
      </c>
      <c r="T425" s="9">
        <v>0.81339878318584069</v>
      </c>
      <c r="U425" s="16">
        <v>0</v>
      </c>
      <c r="V425" s="16">
        <v>2699</v>
      </c>
      <c r="W425" s="16">
        <v>11765</v>
      </c>
      <c r="X425" s="1" t="s">
        <v>3345</v>
      </c>
      <c r="Y425" s="1" t="s">
        <v>3345</v>
      </c>
    </row>
    <row r="426" spans="1:25" x14ac:dyDescent="0.25">
      <c r="A426" t="str">
        <f t="shared" si="6"/>
        <v>Paulding , Georgia</v>
      </c>
      <c r="B426" t="s">
        <v>411</v>
      </c>
      <c r="C426" t="s">
        <v>410</v>
      </c>
      <c r="E426" t="s">
        <v>3921</v>
      </c>
      <c r="F426" t="s">
        <v>520</v>
      </c>
      <c r="G426" s="7">
        <v>314.34168098623434</v>
      </c>
      <c r="H426" s="8">
        <v>142324</v>
      </c>
      <c r="I426" s="9">
        <v>0</v>
      </c>
      <c r="J426" s="9">
        <v>0</v>
      </c>
      <c r="K426" s="9">
        <v>0.35584887760193495</v>
      </c>
      <c r="L426" s="9">
        <v>0.77636238441865035</v>
      </c>
      <c r="M426" s="9">
        <v>1.2483903791097742E-2</v>
      </c>
      <c r="N426" s="9">
        <v>2.3109243697478993E-2</v>
      </c>
      <c r="O426" s="9">
        <v>0</v>
      </c>
      <c r="P426" s="9">
        <v>0</v>
      </c>
      <c r="Q426" s="9">
        <v>0</v>
      </c>
      <c r="R426" s="9">
        <v>0</v>
      </c>
      <c r="S426" s="9">
        <v>0.63166721860696728</v>
      </c>
      <c r="T426" s="9">
        <v>0.2005283718838706</v>
      </c>
      <c r="U426" s="16">
        <v>0</v>
      </c>
      <c r="V426" s="16">
        <v>113784</v>
      </c>
      <c r="W426" s="16">
        <v>28540</v>
      </c>
      <c r="X426" s="1" t="s">
        <v>3345</v>
      </c>
      <c r="Y426" s="1" t="s">
        <v>3347</v>
      </c>
    </row>
    <row r="427" spans="1:25" x14ac:dyDescent="0.25">
      <c r="A427" t="str">
        <f t="shared" si="6"/>
        <v>Crawford , Georgia</v>
      </c>
      <c r="B427" t="s">
        <v>411</v>
      </c>
      <c r="C427" t="s">
        <v>410</v>
      </c>
      <c r="E427" t="s">
        <v>3704</v>
      </c>
      <c r="F427" t="s">
        <v>449</v>
      </c>
      <c r="G427" s="7">
        <v>326.45363490149191</v>
      </c>
      <c r="H427" s="8">
        <v>12630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1</v>
      </c>
      <c r="T427" s="9">
        <v>1</v>
      </c>
      <c r="U427" s="16">
        <v>0</v>
      </c>
      <c r="V427" s="16">
        <v>0</v>
      </c>
      <c r="W427" s="16">
        <v>12630</v>
      </c>
      <c r="X427" s="1" t="s">
        <v>3345</v>
      </c>
      <c r="Y427" s="1" t="s">
        <v>3345</v>
      </c>
    </row>
    <row r="428" spans="1:25" x14ac:dyDescent="0.25">
      <c r="A428" t="str">
        <f t="shared" si="6"/>
        <v>Union , Georgia</v>
      </c>
      <c r="B428" t="s">
        <v>411</v>
      </c>
      <c r="C428" t="s">
        <v>410</v>
      </c>
      <c r="E428" t="s">
        <v>3730</v>
      </c>
      <c r="F428" t="s">
        <v>554</v>
      </c>
      <c r="G428" s="7">
        <v>329.02317210146418</v>
      </c>
      <c r="H428" s="8">
        <v>21356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0.99999999999981815</v>
      </c>
      <c r="T428" s="9">
        <v>1</v>
      </c>
      <c r="U428" s="16">
        <v>0</v>
      </c>
      <c r="V428" s="16">
        <v>0</v>
      </c>
      <c r="W428" s="16">
        <v>21356</v>
      </c>
      <c r="X428" s="1" t="s">
        <v>3345</v>
      </c>
      <c r="Y428" s="1" t="s">
        <v>3345</v>
      </c>
    </row>
    <row r="429" spans="1:25" x14ac:dyDescent="0.25">
      <c r="A429" t="str">
        <f t="shared" si="6"/>
        <v>Habersham , Georgia</v>
      </c>
      <c r="B429" t="s">
        <v>411</v>
      </c>
      <c r="C429" t="s">
        <v>410</v>
      </c>
      <c r="E429" t="s">
        <v>3922</v>
      </c>
      <c r="F429" t="s">
        <v>478</v>
      </c>
      <c r="G429" s="7">
        <v>279.02557505594672</v>
      </c>
      <c r="H429" s="8">
        <v>43041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6.7531410462368061E-2</v>
      </c>
      <c r="P429" s="9">
        <v>0.41237424781022747</v>
      </c>
      <c r="Q429" s="9">
        <v>0</v>
      </c>
      <c r="R429" s="9">
        <v>0</v>
      </c>
      <c r="S429" s="9">
        <v>0.93246858953763201</v>
      </c>
      <c r="T429" s="9">
        <v>0.58762575218977253</v>
      </c>
      <c r="U429" s="16">
        <v>0</v>
      </c>
      <c r="V429" s="16">
        <v>0</v>
      </c>
      <c r="W429" s="16">
        <v>43041</v>
      </c>
      <c r="X429" s="1" t="s">
        <v>3345</v>
      </c>
      <c r="Y429" s="1" t="s">
        <v>3345</v>
      </c>
    </row>
    <row r="430" spans="1:25" x14ac:dyDescent="0.25">
      <c r="A430" t="str">
        <f t="shared" si="6"/>
        <v>Wilkinson , Georgia</v>
      </c>
      <c r="B430" t="s">
        <v>411</v>
      </c>
      <c r="C430" t="s">
        <v>410</v>
      </c>
      <c r="E430" t="s">
        <v>3923</v>
      </c>
      <c r="F430" t="s">
        <v>568</v>
      </c>
      <c r="G430" s="7">
        <v>451.94986249713583</v>
      </c>
      <c r="H430" s="8">
        <v>9563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0.99999999999771894</v>
      </c>
      <c r="T430" s="9">
        <v>1</v>
      </c>
      <c r="U430" s="16">
        <v>0</v>
      </c>
      <c r="V430" s="16">
        <v>0</v>
      </c>
      <c r="W430" s="16">
        <v>9563</v>
      </c>
      <c r="X430" s="1" t="s">
        <v>3345</v>
      </c>
      <c r="Y430" s="1" t="s">
        <v>3345</v>
      </c>
    </row>
    <row r="431" spans="1:25" x14ac:dyDescent="0.25">
      <c r="A431" t="str">
        <f t="shared" si="6"/>
        <v>Meriwether , Georgia</v>
      </c>
      <c r="B431" t="s">
        <v>411</v>
      </c>
      <c r="C431" t="s">
        <v>410</v>
      </c>
      <c r="E431" t="s">
        <v>3924</v>
      </c>
      <c r="F431" t="s">
        <v>509</v>
      </c>
      <c r="G431" s="7">
        <v>505.40582950018802</v>
      </c>
      <c r="H431" s="8">
        <v>21992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6.3953638103688322E-3</v>
      </c>
      <c r="P431" s="9">
        <v>0.16715169152419063</v>
      </c>
      <c r="Q431" s="9">
        <v>0</v>
      </c>
      <c r="R431" s="9">
        <v>0</v>
      </c>
      <c r="S431" s="9">
        <v>0.99360463618963124</v>
      </c>
      <c r="T431" s="9">
        <v>0.83284830847580937</v>
      </c>
      <c r="U431" s="16">
        <v>0</v>
      </c>
      <c r="V431" s="16">
        <v>0</v>
      </c>
      <c r="W431" s="16">
        <v>21992</v>
      </c>
      <c r="X431" s="1" t="s">
        <v>3345</v>
      </c>
      <c r="Y431" s="1" t="s">
        <v>3345</v>
      </c>
    </row>
    <row r="432" spans="1:25" x14ac:dyDescent="0.25">
      <c r="A432" t="str">
        <f t="shared" si="6"/>
        <v>Chattahoochee , Georgia</v>
      </c>
      <c r="B432" t="s">
        <v>411</v>
      </c>
      <c r="C432" t="s">
        <v>410</v>
      </c>
      <c r="E432" t="s">
        <v>3925</v>
      </c>
      <c r="F432" t="s">
        <v>436</v>
      </c>
      <c r="G432" s="7">
        <v>251.16538569006823</v>
      </c>
      <c r="H432" s="8">
        <v>11267</v>
      </c>
      <c r="I432" s="9">
        <v>0</v>
      </c>
      <c r="J432" s="9">
        <v>0</v>
      </c>
      <c r="K432" s="9">
        <v>2.4387506695940302E-2</v>
      </c>
      <c r="L432" s="9">
        <v>0.70480163308777843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0.97561249330097743</v>
      </c>
      <c r="T432" s="9">
        <v>0.29519836691222151</v>
      </c>
      <c r="U432" s="16">
        <v>0</v>
      </c>
      <c r="V432" s="16">
        <v>7941</v>
      </c>
      <c r="W432" s="16">
        <v>3326</v>
      </c>
      <c r="X432" s="1" t="s">
        <v>3345</v>
      </c>
      <c r="Y432" s="1" t="s">
        <v>3347</v>
      </c>
    </row>
    <row r="433" spans="1:25" x14ac:dyDescent="0.25">
      <c r="A433" t="str">
        <f t="shared" si="6"/>
        <v>Berrien , Georgia</v>
      </c>
      <c r="B433" t="s">
        <v>411</v>
      </c>
      <c r="C433" t="s">
        <v>410</v>
      </c>
      <c r="E433" t="s">
        <v>3926</v>
      </c>
      <c r="F433" t="s">
        <v>420</v>
      </c>
      <c r="G433" s="7">
        <v>457.88268341840143</v>
      </c>
      <c r="H433" s="8">
        <v>19286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7.2587409221819372E-3</v>
      </c>
      <c r="P433" s="9">
        <v>0.23856683604687337</v>
      </c>
      <c r="Q433" s="9">
        <v>0</v>
      </c>
      <c r="R433" s="9">
        <v>0</v>
      </c>
      <c r="S433" s="9">
        <v>0.99274125907781785</v>
      </c>
      <c r="T433" s="9">
        <v>0.76143316395312666</v>
      </c>
      <c r="U433" s="16">
        <v>0</v>
      </c>
      <c r="V433" s="16">
        <v>0</v>
      </c>
      <c r="W433" s="16">
        <v>19286</v>
      </c>
      <c r="X433" s="1" t="s">
        <v>3345</v>
      </c>
      <c r="Y433" s="1" t="s">
        <v>3345</v>
      </c>
    </row>
    <row r="434" spans="1:25" x14ac:dyDescent="0.25">
      <c r="A434" t="str">
        <f t="shared" si="6"/>
        <v>Fayette , Georgia</v>
      </c>
      <c r="B434" t="s">
        <v>411</v>
      </c>
      <c r="C434" t="s">
        <v>410</v>
      </c>
      <c r="E434" t="s">
        <v>3606</v>
      </c>
      <c r="F434" t="s">
        <v>466</v>
      </c>
      <c r="G434" s="7">
        <v>199.32342497191763</v>
      </c>
      <c r="H434" s="8">
        <v>106567</v>
      </c>
      <c r="I434" s="9">
        <v>0</v>
      </c>
      <c r="J434" s="9">
        <v>0</v>
      </c>
      <c r="K434" s="9">
        <v>0.44835459750819412</v>
      </c>
      <c r="L434" s="9">
        <v>0.81821764711402212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0.55164540235054937</v>
      </c>
      <c r="T434" s="9">
        <v>0.18178235288597783</v>
      </c>
      <c r="U434" s="16">
        <v>0</v>
      </c>
      <c r="V434" s="16">
        <v>87195</v>
      </c>
      <c r="W434" s="16">
        <v>19372</v>
      </c>
      <c r="X434" s="1" t="s">
        <v>3345</v>
      </c>
      <c r="Y434" s="1" t="s">
        <v>3347</v>
      </c>
    </row>
    <row r="435" spans="1:25" x14ac:dyDescent="0.25">
      <c r="A435" t="str">
        <f t="shared" si="6"/>
        <v>Hancock , Georgia</v>
      </c>
      <c r="B435" t="s">
        <v>411</v>
      </c>
      <c r="C435" t="s">
        <v>410</v>
      </c>
      <c r="E435" t="s">
        <v>3927</v>
      </c>
      <c r="F435" t="s">
        <v>480</v>
      </c>
      <c r="G435" s="7">
        <v>477.81603335181967</v>
      </c>
      <c r="H435" s="8">
        <v>9383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8.093447967634013E-3</v>
      </c>
      <c r="R435" s="9">
        <v>0.38601726526697216</v>
      </c>
      <c r="S435" s="9">
        <v>0.991906552032366</v>
      </c>
      <c r="T435" s="9">
        <v>0.61398273473302778</v>
      </c>
      <c r="U435" s="16">
        <v>0</v>
      </c>
      <c r="V435" s="16">
        <v>0</v>
      </c>
      <c r="W435" s="16">
        <v>9383</v>
      </c>
      <c r="X435" s="1" t="s">
        <v>3345</v>
      </c>
      <c r="Y435" s="1" t="s">
        <v>3345</v>
      </c>
    </row>
    <row r="436" spans="1:25" x14ac:dyDescent="0.25">
      <c r="A436" t="str">
        <f t="shared" si="6"/>
        <v>Tift , Georgia</v>
      </c>
      <c r="B436" t="s">
        <v>411</v>
      </c>
      <c r="C436" t="s">
        <v>410</v>
      </c>
      <c r="E436" t="s">
        <v>3928</v>
      </c>
      <c r="F436" t="s">
        <v>547</v>
      </c>
      <c r="G436" s="7">
        <v>268.78912040274281</v>
      </c>
      <c r="H436" s="8">
        <v>40118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6.7025906662353932E-2</v>
      </c>
      <c r="P436" s="9">
        <v>0.59217807467969485</v>
      </c>
      <c r="Q436" s="9">
        <v>0</v>
      </c>
      <c r="R436" s="9">
        <v>0</v>
      </c>
      <c r="S436" s="9">
        <v>0.93297409333764614</v>
      </c>
      <c r="T436" s="9">
        <v>0.40782192532030509</v>
      </c>
      <c r="U436" s="16">
        <v>0</v>
      </c>
      <c r="V436" s="16">
        <v>0</v>
      </c>
      <c r="W436" s="16">
        <v>40118</v>
      </c>
      <c r="X436" s="1" t="s">
        <v>3345</v>
      </c>
      <c r="Y436" s="1" t="s">
        <v>3345</v>
      </c>
    </row>
    <row r="437" spans="1:25" x14ac:dyDescent="0.25">
      <c r="A437" t="str">
        <f t="shared" si="6"/>
        <v>Haralson , Georgia</v>
      </c>
      <c r="B437" t="s">
        <v>411</v>
      </c>
      <c r="C437" t="s">
        <v>410</v>
      </c>
      <c r="E437" t="s">
        <v>3929</v>
      </c>
      <c r="F437" t="s">
        <v>481</v>
      </c>
      <c r="G437" s="7">
        <v>283.17547624482046</v>
      </c>
      <c r="H437" s="8">
        <v>28780</v>
      </c>
      <c r="I437" s="9">
        <v>0</v>
      </c>
      <c r="J437" s="9">
        <v>0</v>
      </c>
      <c r="K437" s="9">
        <v>0</v>
      </c>
      <c r="L437" s="9">
        <v>0</v>
      </c>
      <c r="M437" s="9">
        <v>2.3200789992998828E-2</v>
      </c>
      <c r="N437" s="9">
        <v>0.22640722724113968</v>
      </c>
      <c r="O437" s="9">
        <v>0</v>
      </c>
      <c r="P437" s="9">
        <v>0</v>
      </c>
      <c r="Q437" s="9">
        <v>0</v>
      </c>
      <c r="R437" s="9">
        <v>0</v>
      </c>
      <c r="S437" s="9">
        <v>0.9767992100070011</v>
      </c>
      <c r="T437" s="9">
        <v>0.77359277275886029</v>
      </c>
      <c r="U437" s="16">
        <v>0</v>
      </c>
      <c r="V437" s="16">
        <v>6516</v>
      </c>
      <c r="W437" s="16">
        <v>22264</v>
      </c>
      <c r="X437" s="1" t="s">
        <v>3345</v>
      </c>
      <c r="Y437" s="1" t="s">
        <v>3345</v>
      </c>
    </row>
    <row r="438" spans="1:25" x14ac:dyDescent="0.25">
      <c r="A438" t="str">
        <f t="shared" si="6"/>
        <v>Clay , Georgia</v>
      </c>
      <c r="B438" t="s">
        <v>411</v>
      </c>
      <c r="C438" t="s">
        <v>410</v>
      </c>
      <c r="E438" t="s">
        <v>3595</v>
      </c>
      <c r="F438" t="s">
        <v>440</v>
      </c>
      <c r="G438" s="7">
        <v>217.23686364924413</v>
      </c>
      <c r="H438" s="8">
        <v>3183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0.99999999999961442</v>
      </c>
      <c r="T438" s="9">
        <v>1</v>
      </c>
      <c r="U438" s="16">
        <v>0</v>
      </c>
      <c r="V438" s="16">
        <v>0</v>
      </c>
      <c r="W438" s="16">
        <v>3183</v>
      </c>
      <c r="X438" s="1" t="s">
        <v>3345</v>
      </c>
      <c r="Y438" s="1" t="s">
        <v>3345</v>
      </c>
    </row>
    <row r="439" spans="1:25" x14ac:dyDescent="0.25">
      <c r="A439" t="str">
        <f t="shared" si="6"/>
        <v>Bartow , Georgia</v>
      </c>
      <c r="B439" t="s">
        <v>411</v>
      </c>
      <c r="C439" t="s">
        <v>410</v>
      </c>
      <c r="E439" t="s">
        <v>3930</v>
      </c>
      <c r="F439" t="s">
        <v>418</v>
      </c>
      <c r="G439" s="7">
        <v>470.08809131552397</v>
      </c>
      <c r="H439" s="8">
        <v>100157</v>
      </c>
      <c r="I439" s="9">
        <v>0</v>
      </c>
      <c r="J439" s="9">
        <v>0</v>
      </c>
      <c r="K439" s="9">
        <v>0.12783120631682213</v>
      </c>
      <c r="L439" s="9">
        <v>0.60009784638118158</v>
      </c>
      <c r="M439" s="9">
        <v>0</v>
      </c>
      <c r="N439" s="9">
        <v>0</v>
      </c>
      <c r="O439" s="9">
        <v>8.6147246583485673E-3</v>
      </c>
      <c r="P439" s="9">
        <v>4.7525385145321848E-2</v>
      </c>
      <c r="Q439" s="9">
        <v>0</v>
      </c>
      <c r="R439" s="9">
        <v>0</v>
      </c>
      <c r="S439" s="9">
        <v>0.86355406902482934</v>
      </c>
      <c r="T439" s="9">
        <v>0.35237676847349664</v>
      </c>
      <c r="U439" s="16">
        <v>0</v>
      </c>
      <c r="V439" s="16">
        <v>60104</v>
      </c>
      <c r="W439" s="16">
        <v>40053</v>
      </c>
      <c r="X439" s="1" t="s">
        <v>3345</v>
      </c>
      <c r="Y439" s="1" t="s">
        <v>3347</v>
      </c>
    </row>
    <row r="440" spans="1:25" x14ac:dyDescent="0.25">
      <c r="A440" t="str">
        <f t="shared" si="6"/>
        <v>Hall , Georgia</v>
      </c>
      <c r="B440" t="s">
        <v>411</v>
      </c>
      <c r="C440" t="s">
        <v>410</v>
      </c>
      <c r="E440" t="s">
        <v>3931</v>
      </c>
      <c r="F440" t="s">
        <v>479</v>
      </c>
      <c r="G440" s="7">
        <v>429.2941540140356</v>
      </c>
      <c r="H440" s="8">
        <v>179684</v>
      </c>
      <c r="I440" s="9">
        <v>5.2023374960981597E-2</v>
      </c>
      <c r="J440" s="9">
        <v>0.19550432982346785</v>
      </c>
      <c r="K440" s="9">
        <v>0.26954846658080467</v>
      </c>
      <c r="L440" s="9">
        <v>0.58469312793570938</v>
      </c>
      <c r="M440" s="9">
        <v>6.5691977761187636E-3</v>
      </c>
      <c r="N440" s="9">
        <v>1.4236103381491953E-2</v>
      </c>
      <c r="O440" s="9">
        <v>0</v>
      </c>
      <c r="P440" s="9">
        <v>0</v>
      </c>
      <c r="Q440" s="9">
        <v>0</v>
      </c>
      <c r="R440" s="9">
        <v>0</v>
      </c>
      <c r="S440" s="9">
        <v>0.67185896068209494</v>
      </c>
      <c r="T440" s="9">
        <v>0.20556643885933082</v>
      </c>
      <c r="U440" s="16">
        <v>35129</v>
      </c>
      <c r="V440" s="16">
        <v>107618</v>
      </c>
      <c r="W440" s="16">
        <v>36937</v>
      </c>
      <c r="X440" s="1" t="s">
        <v>3345</v>
      </c>
      <c r="Y440" s="1" t="s">
        <v>3347</v>
      </c>
    </row>
    <row r="441" spans="1:25" x14ac:dyDescent="0.25">
      <c r="A441" t="str">
        <f t="shared" si="6"/>
        <v>Treutlen , Georgia</v>
      </c>
      <c r="B441" t="s">
        <v>411</v>
      </c>
      <c r="C441" t="s">
        <v>410</v>
      </c>
      <c r="E441" t="s">
        <v>3932</v>
      </c>
      <c r="F441" t="s">
        <v>550</v>
      </c>
      <c r="G441" s="7">
        <v>202.44688351249093</v>
      </c>
      <c r="H441" s="8">
        <v>6885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1.2433747727784258E-2</v>
      </c>
      <c r="R441" s="9">
        <v>0.41132897603485841</v>
      </c>
      <c r="S441" s="9">
        <v>0.98756625227133854</v>
      </c>
      <c r="T441" s="9">
        <v>0.58867102396514159</v>
      </c>
      <c r="U441" s="16">
        <v>0</v>
      </c>
      <c r="V441" s="16">
        <v>0</v>
      </c>
      <c r="W441" s="16">
        <v>6885</v>
      </c>
      <c r="X441" s="1" t="s">
        <v>3345</v>
      </c>
      <c r="Y441" s="1" t="s">
        <v>3345</v>
      </c>
    </row>
    <row r="442" spans="1:25" x14ac:dyDescent="0.25">
      <c r="A442" t="str">
        <f t="shared" si="6"/>
        <v>Calhoun , Georgia</v>
      </c>
      <c r="B442" t="s">
        <v>411</v>
      </c>
      <c r="C442" t="s">
        <v>410</v>
      </c>
      <c r="E442" t="s">
        <v>3644</v>
      </c>
      <c r="F442" t="s">
        <v>429</v>
      </c>
      <c r="G442" s="7">
        <v>283.57775728084164</v>
      </c>
      <c r="H442" s="8">
        <v>6694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1</v>
      </c>
      <c r="T442" s="9">
        <v>1</v>
      </c>
      <c r="U442" s="16">
        <v>0</v>
      </c>
      <c r="V442" s="16">
        <v>0</v>
      </c>
      <c r="W442" s="16">
        <v>6694</v>
      </c>
      <c r="X442" s="1" t="s">
        <v>3345</v>
      </c>
      <c r="Y442" s="1" t="s">
        <v>3345</v>
      </c>
    </row>
    <row r="443" spans="1:25" x14ac:dyDescent="0.25">
      <c r="A443" t="str">
        <f t="shared" si="6"/>
        <v>Early , Georgia</v>
      </c>
      <c r="B443" t="s">
        <v>411</v>
      </c>
      <c r="C443" t="s">
        <v>410</v>
      </c>
      <c r="E443" t="s">
        <v>3933</v>
      </c>
      <c r="F443" t="s">
        <v>459</v>
      </c>
      <c r="G443" s="7">
        <v>516.34574585091161</v>
      </c>
      <c r="H443" s="8">
        <v>11008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5.951365309519876E-3</v>
      </c>
      <c r="P443" s="9">
        <v>0.34047965116279072</v>
      </c>
      <c r="Q443" s="9">
        <v>0</v>
      </c>
      <c r="R443" s="9">
        <v>0</v>
      </c>
      <c r="S443" s="9">
        <v>0.99404863468777815</v>
      </c>
      <c r="T443" s="9">
        <v>0.65952034883720934</v>
      </c>
      <c r="U443" s="16">
        <v>0</v>
      </c>
      <c r="V443" s="16">
        <v>0</v>
      </c>
      <c r="W443" s="16">
        <v>11008</v>
      </c>
      <c r="X443" s="1" t="s">
        <v>3345</v>
      </c>
      <c r="Y443" s="1" t="s">
        <v>3345</v>
      </c>
    </row>
    <row r="444" spans="1:25" x14ac:dyDescent="0.25">
      <c r="A444" t="str">
        <f t="shared" si="6"/>
        <v>Candler , Georgia</v>
      </c>
      <c r="B444" t="s">
        <v>411</v>
      </c>
      <c r="C444" t="s">
        <v>410</v>
      </c>
      <c r="E444" t="s">
        <v>3934</v>
      </c>
      <c r="F444" t="s">
        <v>431</v>
      </c>
      <c r="G444" s="7">
        <v>248.85794411521843</v>
      </c>
      <c r="H444" s="8">
        <v>10998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1.2156395523517809E-2</v>
      </c>
      <c r="R444" s="9">
        <v>0.33033278777959629</v>
      </c>
      <c r="S444" s="9">
        <v>0.98784360447644182</v>
      </c>
      <c r="T444" s="9">
        <v>0.66966721222040371</v>
      </c>
      <c r="U444" s="16">
        <v>0</v>
      </c>
      <c r="V444" s="16">
        <v>0</v>
      </c>
      <c r="W444" s="16">
        <v>10998</v>
      </c>
      <c r="X444" s="1" t="s">
        <v>3345</v>
      </c>
      <c r="Y444" s="1" t="s">
        <v>3345</v>
      </c>
    </row>
    <row r="445" spans="1:25" x14ac:dyDescent="0.25">
      <c r="A445" t="str">
        <f t="shared" si="6"/>
        <v>Muscogee , Georgia</v>
      </c>
      <c r="B445" t="s">
        <v>411</v>
      </c>
      <c r="C445" t="s">
        <v>410</v>
      </c>
      <c r="E445" t="s">
        <v>3935</v>
      </c>
      <c r="F445" t="s">
        <v>516</v>
      </c>
      <c r="G445" s="7">
        <v>221.00637888452351</v>
      </c>
      <c r="H445" s="8">
        <v>189885</v>
      </c>
      <c r="I445" s="9">
        <v>0.40750001999938251</v>
      </c>
      <c r="J445" s="9">
        <v>0.97022408299760377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0.59249998000061754</v>
      </c>
      <c r="T445" s="9">
        <v>2.9775917002396186E-2</v>
      </c>
      <c r="U445" s="16">
        <v>184231</v>
      </c>
      <c r="V445" s="16">
        <v>0</v>
      </c>
      <c r="W445" s="16">
        <v>5654</v>
      </c>
      <c r="X445" s="1" t="s">
        <v>3345</v>
      </c>
      <c r="Y445" s="1" t="s">
        <v>3346</v>
      </c>
    </row>
    <row r="446" spans="1:25" x14ac:dyDescent="0.25">
      <c r="A446" t="str">
        <f t="shared" si="6"/>
        <v>Crisp , Georgia</v>
      </c>
      <c r="B446" t="s">
        <v>411</v>
      </c>
      <c r="C446" t="s">
        <v>410</v>
      </c>
      <c r="E446" t="s">
        <v>3936</v>
      </c>
      <c r="F446" t="s">
        <v>450</v>
      </c>
      <c r="G446" s="7">
        <v>280.95121520198796</v>
      </c>
      <c r="H446" s="8">
        <v>23439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2.683870273291368E-2</v>
      </c>
      <c r="P446" s="9">
        <v>0.52971543154571443</v>
      </c>
      <c r="Q446" s="9">
        <v>0</v>
      </c>
      <c r="R446" s="9">
        <v>0</v>
      </c>
      <c r="S446" s="9">
        <v>0.97316129726708633</v>
      </c>
      <c r="T446" s="9">
        <v>0.47028456845428557</v>
      </c>
      <c r="U446" s="16">
        <v>0</v>
      </c>
      <c r="V446" s="16">
        <v>0</v>
      </c>
      <c r="W446" s="16">
        <v>23439</v>
      </c>
      <c r="X446" s="1" t="s">
        <v>3345</v>
      </c>
      <c r="Y446" s="1" t="s">
        <v>3345</v>
      </c>
    </row>
    <row r="447" spans="1:25" x14ac:dyDescent="0.25">
      <c r="A447" t="str">
        <f t="shared" si="6"/>
        <v>Sumter , Georgia</v>
      </c>
      <c r="B447" t="s">
        <v>411</v>
      </c>
      <c r="C447" t="s">
        <v>410</v>
      </c>
      <c r="E447" t="s">
        <v>3619</v>
      </c>
      <c r="F447" t="s">
        <v>539</v>
      </c>
      <c r="G447" s="7">
        <v>492.65379941152037</v>
      </c>
      <c r="H447" s="8">
        <v>32819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2.4743240388245286E-2</v>
      </c>
      <c r="P447" s="9">
        <v>0.58216277156525187</v>
      </c>
      <c r="Q447" s="9">
        <v>0</v>
      </c>
      <c r="R447" s="9">
        <v>0</v>
      </c>
      <c r="S447" s="9">
        <v>0.97525675960846392</v>
      </c>
      <c r="T447" s="9">
        <v>0.41783722843474819</v>
      </c>
      <c r="U447" s="16">
        <v>0</v>
      </c>
      <c r="V447" s="16">
        <v>0</v>
      </c>
      <c r="W447" s="16">
        <v>32819</v>
      </c>
      <c r="X447" s="1" t="s">
        <v>3345</v>
      </c>
      <c r="Y447" s="1" t="s">
        <v>3345</v>
      </c>
    </row>
    <row r="448" spans="1:25" x14ac:dyDescent="0.25">
      <c r="A448" t="str">
        <f t="shared" si="6"/>
        <v>Clarke , Georgia</v>
      </c>
      <c r="B448" t="s">
        <v>411</v>
      </c>
      <c r="C448" t="s">
        <v>410</v>
      </c>
      <c r="E448" t="s">
        <v>3639</v>
      </c>
      <c r="F448" t="s">
        <v>439</v>
      </c>
      <c r="G448" s="7">
        <v>121.03519667367871</v>
      </c>
      <c r="H448" s="8">
        <v>116714</v>
      </c>
      <c r="I448" s="9">
        <v>0.56158029711807289</v>
      </c>
      <c r="J448" s="9">
        <v>0.93203900131946471</v>
      </c>
      <c r="K448" s="9">
        <v>1.4617111434582055E-2</v>
      </c>
      <c r="L448" s="9">
        <v>9.3647720067858188E-3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0.423802591393315</v>
      </c>
      <c r="T448" s="9">
        <v>5.8596226673749509E-2</v>
      </c>
      <c r="U448" s="16">
        <v>108782</v>
      </c>
      <c r="V448" s="16">
        <v>1093</v>
      </c>
      <c r="W448" s="16">
        <v>6839</v>
      </c>
      <c r="X448" s="1" t="s">
        <v>3346</v>
      </c>
      <c r="Y448" s="1" t="s">
        <v>3346</v>
      </c>
    </row>
    <row r="449" spans="1:25" x14ac:dyDescent="0.25">
      <c r="A449" t="str">
        <f t="shared" si="6"/>
        <v>Coweta , Georgia</v>
      </c>
      <c r="B449" t="s">
        <v>411</v>
      </c>
      <c r="C449" t="s">
        <v>410</v>
      </c>
      <c r="E449" t="s">
        <v>3937</v>
      </c>
      <c r="F449" t="s">
        <v>448</v>
      </c>
      <c r="G449" s="7">
        <v>445.83278315767717</v>
      </c>
      <c r="H449" s="8">
        <v>127317</v>
      </c>
      <c r="I449" s="9">
        <v>0</v>
      </c>
      <c r="J449" s="9">
        <v>0</v>
      </c>
      <c r="K449" s="9">
        <v>0.19502572501670656</v>
      </c>
      <c r="L449" s="9">
        <v>0.65047872632876991</v>
      </c>
      <c r="M449" s="9">
        <v>6.2594000667477107E-3</v>
      </c>
      <c r="N449" s="9">
        <v>2.019368976648837E-2</v>
      </c>
      <c r="O449" s="9">
        <v>0</v>
      </c>
      <c r="P449" s="9">
        <v>0</v>
      </c>
      <c r="Q449" s="9">
        <v>0</v>
      </c>
      <c r="R449" s="9">
        <v>0</v>
      </c>
      <c r="S449" s="9">
        <v>0.79871487491654569</v>
      </c>
      <c r="T449" s="9">
        <v>0.32932758390474171</v>
      </c>
      <c r="U449" s="16">
        <v>0</v>
      </c>
      <c r="V449" s="16">
        <v>85388</v>
      </c>
      <c r="W449" s="16">
        <v>41929</v>
      </c>
      <c r="X449" s="1" t="s">
        <v>3345</v>
      </c>
      <c r="Y449" s="1" t="s">
        <v>3347</v>
      </c>
    </row>
    <row r="450" spans="1:25" x14ac:dyDescent="0.25">
      <c r="A450" t="str">
        <f t="shared" si="6"/>
        <v>Bleckley , Georgia</v>
      </c>
      <c r="B450" t="s">
        <v>411</v>
      </c>
      <c r="C450" t="s">
        <v>410</v>
      </c>
      <c r="E450" t="s">
        <v>3938</v>
      </c>
      <c r="F450" t="s">
        <v>422</v>
      </c>
      <c r="G450" s="7">
        <v>219.13132704961529</v>
      </c>
      <c r="H450" s="8">
        <v>13063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2.1417485363717834E-2</v>
      </c>
      <c r="P450" s="9">
        <v>0.48411544055729921</v>
      </c>
      <c r="Q450" s="9">
        <v>0</v>
      </c>
      <c r="R450" s="9">
        <v>0</v>
      </c>
      <c r="S450" s="9">
        <v>0.97858251463587587</v>
      </c>
      <c r="T450" s="9">
        <v>0.51588455944270073</v>
      </c>
      <c r="U450" s="16">
        <v>0</v>
      </c>
      <c r="V450" s="16">
        <v>0</v>
      </c>
      <c r="W450" s="16">
        <v>13063</v>
      </c>
      <c r="X450" s="1" t="s">
        <v>3345</v>
      </c>
      <c r="Y450" s="1" t="s">
        <v>3345</v>
      </c>
    </row>
    <row r="451" spans="1:25" x14ac:dyDescent="0.25">
      <c r="A451" t="str">
        <f t="shared" si="6"/>
        <v>Burke , Georgia</v>
      </c>
      <c r="B451" t="s">
        <v>411</v>
      </c>
      <c r="C451" t="s">
        <v>410</v>
      </c>
      <c r="E451" t="s">
        <v>3939</v>
      </c>
      <c r="F451" t="s">
        <v>427</v>
      </c>
      <c r="G451" s="7">
        <v>834.98251137927309</v>
      </c>
      <c r="H451" s="8">
        <v>23316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5.7537318988518495E-3</v>
      </c>
      <c r="P451" s="9">
        <v>0.24982844398696175</v>
      </c>
      <c r="Q451" s="9">
        <v>0</v>
      </c>
      <c r="R451" s="9">
        <v>0</v>
      </c>
      <c r="S451" s="9">
        <v>0.99424626810114802</v>
      </c>
      <c r="T451" s="9">
        <v>0.75017155601303831</v>
      </c>
      <c r="U451" s="16">
        <v>0</v>
      </c>
      <c r="V451" s="16">
        <v>0</v>
      </c>
      <c r="W451" s="16">
        <v>23316</v>
      </c>
      <c r="X451" s="1" t="s">
        <v>3345</v>
      </c>
      <c r="Y451" s="1" t="s">
        <v>3345</v>
      </c>
    </row>
    <row r="452" spans="1:25" x14ac:dyDescent="0.25">
      <c r="A452" t="str">
        <f t="shared" si="6"/>
        <v>Marion , Georgia</v>
      </c>
      <c r="B452" t="s">
        <v>411</v>
      </c>
      <c r="C452" t="s">
        <v>410</v>
      </c>
      <c r="E452" t="s">
        <v>3615</v>
      </c>
      <c r="F452" t="s">
        <v>508</v>
      </c>
      <c r="G452" s="7">
        <v>367.4803093414514</v>
      </c>
      <c r="H452" s="8">
        <v>8742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0.99999999999965006</v>
      </c>
      <c r="T452" s="9">
        <v>1</v>
      </c>
      <c r="U452" s="16">
        <v>0</v>
      </c>
      <c r="V452" s="16">
        <v>0</v>
      </c>
      <c r="W452" s="16">
        <v>8742</v>
      </c>
      <c r="X452" s="1" t="s">
        <v>3345</v>
      </c>
      <c r="Y452" s="1" t="s">
        <v>3345</v>
      </c>
    </row>
    <row r="453" spans="1:25" x14ac:dyDescent="0.25">
      <c r="A453" t="str">
        <f t="shared" ref="A453:A516" si="7">E453&amp;", "&amp;B453</f>
        <v>Jasper , Georgia</v>
      </c>
      <c r="B453" t="s">
        <v>411</v>
      </c>
      <c r="C453" t="s">
        <v>410</v>
      </c>
      <c r="E453" t="s">
        <v>3940</v>
      </c>
      <c r="F453" t="s">
        <v>489</v>
      </c>
      <c r="G453" s="7">
        <v>373.46448994059961</v>
      </c>
      <c r="H453" s="8">
        <v>13900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5.2537235560866759E-3</v>
      </c>
      <c r="P453" s="9">
        <v>0.18237410071942445</v>
      </c>
      <c r="Q453" s="9">
        <v>0</v>
      </c>
      <c r="R453" s="9">
        <v>0</v>
      </c>
      <c r="S453" s="9">
        <v>0.99474627644376135</v>
      </c>
      <c r="T453" s="9">
        <v>0.8176258992805755</v>
      </c>
      <c r="U453" s="16">
        <v>0</v>
      </c>
      <c r="V453" s="16">
        <v>0</v>
      </c>
      <c r="W453" s="16">
        <v>13900</v>
      </c>
      <c r="X453" s="1" t="s">
        <v>3345</v>
      </c>
      <c r="Y453" s="1" t="s">
        <v>3345</v>
      </c>
    </row>
    <row r="454" spans="1:25" x14ac:dyDescent="0.25">
      <c r="A454" t="str">
        <f t="shared" si="7"/>
        <v>Henry , Georgia</v>
      </c>
      <c r="B454" t="s">
        <v>411</v>
      </c>
      <c r="C454" t="s">
        <v>410</v>
      </c>
      <c r="E454" t="s">
        <v>3661</v>
      </c>
      <c r="F454" t="s">
        <v>485</v>
      </c>
      <c r="G454" s="7">
        <v>326.50524105924194</v>
      </c>
      <c r="H454" s="8">
        <v>203922</v>
      </c>
      <c r="I454" s="9">
        <v>0</v>
      </c>
      <c r="J454" s="9">
        <v>0</v>
      </c>
      <c r="K454" s="9">
        <v>0.54213053477392537</v>
      </c>
      <c r="L454" s="9">
        <v>0.86146663920518629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0.45786946522607458</v>
      </c>
      <c r="T454" s="9">
        <v>0.13853336079481371</v>
      </c>
      <c r="U454" s="16">
        <v>0</v>
      </c>
      <c r="V454" s="16">
        <v>175672</v>
      </c>
      <c r="W454" s="16">
        <v>28250</v>
      </c>
      <c r="X454" s="1" t="s">
        <v>3347</v>
      </c>
      <c r="Y454" s="1" t="s">
        <v>3347</v>
      </c>
    </row>
    <row r="455" spans="1:25" x14ac:dyDescent="0.25">
      <c r="A455" t="str">
        <f t="shared" si="7"/>
        <v>Atkinson , Georgia</v>
      </c>
      <c r="B455" t="s">
        <v>411</v>
      </c>
      <c r="C455" t="s">
        <v>410</v>
      </c>
      <c r="E455" t="s">
        <v>3941</v>
      </c>
      <c r="F455" t="s">
        <v>412</v>
      </c>
      <c r="G455" s="7">
        <v>344.53383155335735</v>
      </c>
      <c r="H455" s="8">
        <v>8375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0.99999999999972777</v>
      </c>
      <c r="T455" s="9">
        <v>1</v>
      </c>
      <c r="U455" s="16">
        <v>0</v>
      </c>
      <c r="V455" s="16">
        <v>0</v>
      </c>
      <c r="W455" s="16">
        <v>8375</v>
      </c>
      <c r="X455" s="1" t="s">
        <v>3345</v>
      </c>
      <c r="Y455" s="1" t="s">
        <v>3345</v>
      </c>
    </row>
    <row r="456" spans="1:25" x14ac:dyDescent="0.25">
      <c r="A456" t="str">
        <f t="shared" si="7"/>
        <v>Talbot , Georgia</v>
      </c>
      <c r="B456" t="s">
        <v>411</v>
      </c>
      <c r="C456" t="s">
        <v>410</v>
      </c>
      <c r="E456" t="s">
        <v>3942</v>
      </c>
      <c r="F456" t="s">
        <v>540</v>
      </c>
      <c r="G456" s="7">
        <v>394.76231124071603</v>
      </c>
      <c r="H456" s="8">
        <v>6865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1.8865268213597297E-3</v>
      </c>
      <c r="P456" s="9">
        <v>6.117989803350328E-2</v>
      </c>
      <c r="Q456" s="9">
        <v>0</v>
      </c>
      <c r="R456" s="9">
        <v>0</v>
      </c>
      <c r="S456" s="9">
        <v>0.99811347101286785</v>
      </c>
      <c r="T456" s="9">
        <v>0.93882010196649668</v>
      </c>
      <c r="U456" s="16">
        <v>0</v>
      </c>
      <c r="V456" s="16">
        <v>0</v>
      </c>
      <c r="W456" s="16">
        <v>6865</v>
      </c>
      <c r="X456" s="1" t="s">
        <v>3345</v>
      </c>
      <c r="Y456" s="1" t="s">
        <v>3345</v>
      </c>
    </row>
    <row r="457" spans="1:25" x14ac:dyDescent="0.25">
      <c r="A457" t="str">
        <f t="shared" si="7"/>
        <v>Dawson , Georgia</v>
      </c>
      <c r="B457" t="s">
        <v>411</v>
      </c>
      <c r="C457" t="s">
        <v>410</v>
      </c>
      <c r="E457" t="s">
        <v>3943</v>
      </c>
      <c r="F457" t="s">
        <v>452</v>
      </c>
      <c r="G457" s="7">
        <v>214.40828126380418</v>
      </c>
      <c r="H457" s="8">
        <v>22330</v>
      </c>
      <c r="I457" s="9">
        <v>0</v>
      </c>
      <c r="J457" s="9">
        <v>0</v>
      </c>
      <c r="K457" s="9">
        <v>3.4985863079505033E-2</v>
      </c>
      <c r="L457" s="9">
        <v>0.19690998656515898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0.96501413692049509</v>
      </c>
      <c r="T457" s="9">
        <v>0.80309001343484099</v>
      </c>
      <c r="U457" s="16">
        <v>0</v>
      </c>
      <c r="V457" s="16">
        <v>4397</v>
      </c>
      <c r="W457" s="16">
        <v>17933</v>
      </c>
      <c r="X457" s="1" t="s">
        <v>3345</v>
      </c>
      <c r="Y457" s="1" t="s">
        <v>3345</v>
      </c>
    </row>
    <row r="458" spans="1:25" x14ac:dyDescent="0.25">
      <c r="A458" t="str">
        <f t="shared" si="7"/>
        <v>Johnson , Georgia</v>
      </c>
      <c r="B458" t="s">
        <v>411</v>
      </c>
      <c r="C458" t="s">
        <v>410</v>
      </c>
      <c r="E458" t="s">
        <v>3688</v>
      </c>
      <c r="F458" t="s">
        <v>493</v>
      </c>
      <c r="G458" s="7">
        <v>306.59286086994774</v>
      </c>
      <c r="H458" s="8">
        <v>9980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1.501617688673825E-2</v>
      </c>
      <c r="R458" s="9">
        <v>0.34589178356713429</v>
      </c>
      <c r="S458" s="9">
        <v>0.98498382311326194</v>
      </c>
      <c r="T458" s="9">
        <v>0.65410821643286576</v>
      </c>
      <c r="U458" s="16">
        <v>0</v>
      </c>
      <c r="V458" s="16">
        <v>0</v>
      </c>
      <c r="W458" s="16">
        <v>9980</v>
      </c>
      <c r="X458" s="1" t="s">
        <v>3345</v>
      </c>
      <c r="Y458" s="1" t="s">
        <v>3345</v>
      </c>
    </row>
    <row r="459" spans="1:25" x14ac:dyDescent="0.25">
      <c r="A459" t="str">
        <f t="shared" si="7"/>
        <v>Washington , Georgia</v>
      </c>
      <c r="B459" t="s">
        <v>411</v>
      </c>
      <c r="C459" t="s">
        <v>410</v>
      </c>
      <c r="E459" t="s">
        <v>3641</v>
      </c>
      <c r="F459" t="s">
        <v>560</v>
      </c>
      <c r="G459" s="7">
        <v>684.3556635041715</v>
      </c>
      <c r="H459" s="8">
        <v>21187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1.0246575786696683E-2</v>
      </c>
      <c r="R459" s="9">
        <v>0.34398451880870345</v>
      </c>
      <c r="S459" s="9">
        <v>0.9897534242114856</v>
      </c>
      <c r="T459" s="9">
        <v>0.6560154811912966</v>
      </c>
      <c r="U459" s="16">
        <v>0</v>
      </c>
      <c r="V459" s="16">
        <v>0</v>
      </c>
      <c r="W459" s="16">
        <v>21187</v>
      </c>
      <c r="X459" s="1" t="s">
        <v>3345</v>
      </c>
      <c r="Y459" s="1" t="s">
        <v>3345</v>
      </c>
    </row>
    <row r="460" spans="1:25" x14ac:dyDescent="0.25">
      <c r="A460" t="str">
        <f t="shared" si="7"/>
        <v>Dodge , Georgia</v>
      </c>
      <c r="B460" t="s">
        <v>411</v>
      </c>
      <c r="C460" t="s">
        <v>410</v>
      </c>
      <c r="E460" t="s">
        <v>3944</v>
      </c>
      <c r="F460" t="s">
        <v>455</v>
      </c>
      <c r="G460" s="7">
        <v>503.11704372792559</v>
      </c>
      <c r="H460" s="8">
        <v>21796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1.1321395216191153E-2</v>
      </c>
      <c r="P460" s="9">
        <v>0.27771150669847677</v>
      </c>
      <c r="Q460" s="9">
        <v>0</v>
      </c>
      <c r="R460" s="9">
        <v>0</v>
      </c>
      <c r="S460" s="9">
        <v>0.98867860478343217</v>
      </c>
      <c r="T460" s="9">
        <v>0.72228849330152323</v>
      </c>
      <c r="U460" s="16">
        <v>0</v>
      </c>
      <c r="V460" s="16">
        <v>0</v>
      </c>
      <c r="W460" s="16">
        <v>21796</v>
      </c>
      <c r="X460" s="1" t="s">
        <v>3345</v>
      </c>
      <c r="Y460" s="1" t="s">
        <v>3345</v>
      </c>
    </row>
    <row r="461" spans="1:25" x14ac:dyDescent="0.25">
      <c r="A461" t="str">
        <f t="shared" si="7"/>
        <v>Camden , Georgia</v>
      </c>
      <c r="B461" t="s">
        <v>411</v>
      </c>
      <c r="C461" t="s">
        <v>410</v>
      </c>
      <c r="E461" t="s">
        <v>3945</v>
      </c>
      <c r="F461" t="s">
        <v>430</v>
      </c>
      <c r="G461" s="7">
        <v>781.85190418633113</v>
      </c>
      <c r="H461" s="8">
        <v>50513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4.1121703415296432E-2</v>
      </c>
      <c r="P461" s="9">
        <v>0.68556609189713535</v>
      </c>
      <c r="Q461" s="9">
        <v>0</v>
      </c>
      <c r="R461" s="9">
        <v>0</v>
      </c>
      <c r="S461" s="9">
        <v>0.77439016903995184</v>
      </c>
      <c r="T461" s="9">
        <v>0.31443390810286465</v>
      </c>
      <c r="U461" s="16">
        <v>0</v>
      </c>
      <c r="V461" s="16">
        <v>0</v>
      </c>
      <c r="W461" s="16">
        <v>50513</v>
      </c>
      <c r="X461" s="1" t="s">
        <v>3345</v>
      </c>
      <c r="Y461" s="1" t="s">
        <v>3345</v>
      </c>
    </row>
    <row r="462" spans="1:25" x14ac:dyDescent="0.25">
      <c r="A462" t="str">
        <f t="shared" si="7"/>
        <v>Peach , Georgia</v>
      </c>
      <c r="B462" t="s">
        <v>411</v>
      </c>
      <c r="C462" t="s">
        <v>410</v>
      </c>
      <c r="E462" t="s">
        <v>3946</v>
      </c>
      <c r="F462" t="s">
        <v>521</v>
      </c>
      <c r="G462" s="7">
        <v>151.30062837113019</v>
      </c>
      <c r="H462" s="8">
        <v>27695</v>
      </c>
      <c r="I462" s="9">
        <v>3.6788206134581742E-3</v>
      </c>
      <c r="J462" s="9">
        <v>1.3143166636576999E-2</v>
      </c>
      <c r="K462" s="9">
        <v>7.3979308579704042E-2</v>
      </c>
      <c r="L462" s="9">
        <v>0.22170066799061203</v>
      </c>
      <c r="M462" s="9">
        <v>3.2078456224025706E-2</v>
      </c>
      <c r="N462" s="9">
        <v>0.38292110489257991</v>
      </c>
      <c r="O462" s="9">
        <v>0</v>
      </c>
      <c r="P462" s="9">
        <v>0</v>
      </c>
      <c r="Q462" s="9">
        <v>0</v>
      </c>
      <c r="R462" s="9">
        <v>0</v>
      </c>
      <c r="S462" s="9">
        <v>0.89026341458281211</v>
      </c>
      <c r="T462" s="9">
        <v>0.38223506048023109</v>
      </c>
      <c r="U462" s="16">
        <v>364</v>
      </c>
      <c r="V462" s="16">
        <v>16745</v>
      </c>
      <c r="W462" s="16">
        <v>10586</v>
      </c>
      <c r="X462" s="1" t="s">
        <v>3345</v>
      </c>
      <c r="Y462" s="1" t="s">
        <v>3347</v>
      </c>
    </row>
    <row r="463" spans="1:25" x14ac:dyDescent="0.25">
      <c r="A463" t="str">
        <f t="shared" si="7"/>
        <v>White , Georgia</v>
      </c>
      <c r="B463" t="s">
        <v>411</v>
      </c>
      <c r="C463" t="s">
        <v>410</v>
      </c>
      <c r="E463" t="s">
        <v>3714</v>
      </c>
      <c r="F463" t="s">
        <v>564</v>
      </c>
      <c r="G463" s="7">
        <v>242.2076653695301</v>
      </c>
      <c r="H463" s="8">
        <v>27144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1.9621106164589314E-2</v>
      </c>
      <c r="P463" s="9">
        <v>0.16206159740642501</v>
      </c>
      <c r="Q463" s="9">
        <v>0</v>
      </c>
      <c r="R463" s="9">
        <v>0</v>
      </c>
      <c r="S463" s="9">
        <v>0.98037889383541066</v>
      </c>
      <c r="T463" s="9">
        <v>0.83793840259357499</v>
      </c>
      <c r="U463" s="16">
        <v>0</v>
      </c>
      <c r="V463" s="16">
        <v>0</v>
      </c>
      <c r="W463" s="16">
        <v>27144</v>
      </c>
      <c r="X463" s="1" t="s">
        <v>3345</v>
      </c>
      <c r="Y463" s="1" t="s">
        <v>3345</v>
      </c>
    </row>
    <row r="464" spans="1:25" x14ac:dyDescent="0.25">
      <c r="A464" t="str">
        <f t="shared" si="7"/>
        <v>Jefferson , Georgia</v>
      </c>
      <c r="B464" t="s">
        <v>411</v>
      </c>
      <c r="C464" t="s">
        <v>410</v>
      </c>
      <c r="E464" t="s">
        <v>3652</v>
      </c>
      <c r="F464" t="s">
        <v>491</v>
      </c>
      <c r="G464" s="7">
        <v>529.66689717357121</v>
      </c>
      <c r="H464" s="8">
        <v>16930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4.5949004680221105E-3</v>
      </c>
      <c r="P464" s="9">
        <v>0.19332545776727703</v>
      </c>
      <c r="Q464" s="9">
        <v>0</v>
      </c>
      <c r="R464" s="9">
        <v>0</v>
      </c>
      <c r="S464" s="9">
        <v>0.99540509952969625</v>
      </c>
      <c r="T464" s="9">
        <v>0.80667454223272295</v>
      </c>
      <c r="U464" s="16">
        <v>0</v>
      </c>
      <c r="V464" s="16">
        <v>0</v>
      </c>
      <c r="W464" s="16">
        <v>16930</v>
      </c>
      <c r="X464" s="1" t="s">
        <v>3345</v>
      </c>
      <c r="Y464" s="1" t="s">
        <v>3345</v>
      </c>
    </row>
    <row r="465" spans="1:25" x14ac:dyDescent="0.25">
      <c r="A465" t="str">
        <f t="shared" si="7"/>
        <v>Twiggs , Georgia</v>
      </c>
      <c r="B465" t="s">
        <v>411</v>
      </c>
      <c r="C465" t="s">
        <v>410</v>
      </c>
      <c r="E465" t="s">
        <v>3947</v>
      </c>
      <c r="F465" t="s">
        <v>553</v>
      </c>
      <c r="G465" s="7">
        <v>362.63424972552474</v>
      </c>
      <c r="H465" s="8">
        <v>9023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0.99999999999962841</v>
      </c>
      <c r="T465" s="9">
        <v>1</v>
      </c>
      <c r="U465" s="16">
        <v>0</v>
      </c>
      <c r="V465" s="16">
        <v>0</v>
      </c>
      <c r="W465" s="16">
        <v>9023</v>
      </c>
      <c r="X465" s="1" t="s">
        <v>3345</v>
      </c>
      <c r="Y465" s="1" t="s">
        <v>3345</v>
      </c>
    </row>
    <row r="466" spans="1:25" x14ac:dyDescent="0.25">
      <c r="A466" t="str">
        <f t="shared" si="7"/>
        <v>Dougherty , Georgia</v>
      </c>
      <c r="B466" t="s">
        <v>411</v>
      </c>
      <c r="C466" t="s">
        <v>410</v>
      </c>
      <c r="E466" t="s">
        <v>3948</v>
      </c>
      <c r="F466" t="s">
        <v>457</v>
      </c>
      <c r="G466" s="7">
        <v>334.57160149703458</v>
      </c>
      <c r="H466" s="8">
        <v>94565</v>
      </c>
      <c r="I466" s="9">
        <v>0.13452686585635693</v>
      </c>
      <c r="J466" s="9">
        <v>0.80287632845132972</v>
      </c>
      <c r="K466" s="9">
        <v>3.4508191191188184E-2</v>
      </c>
      <c r="L466" s="9">
        <v>5.7526569026595462E-2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0.8309649427685778</v>
      </c>
      <c r="T466" s="9">
        <v>0.13959710252207477</v>
      </c>
      <c r="U466" s="16">
        <v>75924</v>
      </c>
      <c r="V466" s="16">
        <v>5440</v>
      </c>
      <c r="W466" s="16">
        <v>13201</v>
      </c>
      <c r="X466" s="1" t="s">
        <v>3345</v>
      </c>
      <c r="Y466" s="1" t="s">
        <v>3346</v>
      </c>
    </row>
    <row r="467" spans="1:25" x14ac:dyDescent="0.25">
      <c r="A467" t="str">
        <f t="shared" si="7"/>
        <v>Catoosa , Georgia</v>
      </c>
      <c r="B467" t="s">
        <v>411</v>
      </c>
      <c r="C467" t="s">
        <v>410</v>
      </c>
      <c r="E467" t="s">
        <v>3949</v>
      </c>
      <c r="F467" t="s">
        <v>433</v>
      </c>
      <c r="G467" s="7">
        <v>162.46037764786638</v>
      </c>
      <c r="H467" s="8">
        <v>63942</v>
      </c>
      <c r="I467" s="9">
        <v>0</v>
      </c>
      <c r="J467" s="9">
        <v>0</v>
      </c>
      <c r="K467" s="9">
        <v>0.25537028961717761</v>
      </c>
      <c r="L467" s="9">
        <v>0.71897970035344527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0.74462971034415049</v>
      </c>
      <c r="T467" s="9">
        <v>0.28102029964655467</v>
      </c>
      <c r="U467" s="16">
        <v>0</v>
      </c>
      <c r="V467" s="16">
        <v>45973</v>
      </c>
      <c r="W467" s="16">
        <v>17969</v>
      </c>
      <c r="X467" s="1" t="s">
        <v>3345</v>
      </c>
      <c r="Y467" s="1" t="s">
        <v>3347</v>
      </c>
    </row>
    <row r="468" spans="1:25" x14ac:dyDescent="0.25">
      <c r="A468" t="str">
        <f t="shared" si="7"/>
        <v>Douglas , Georgia</v>
      </c>
      <c r="B468" t="s">
        <v>411</v>
      </c>
      <c r="C468" t="s">
        <v>410</v>
      </c>
      <c r="E468" t="s">
        <v>3832</v>
      </c>
      <c r="F468" t="s">
        <v>458</v>
      </c>
      <c r="G468" s="7">
        <v>201.0737300455732</v>
      </c>
      <c r="H468" s="8">
        <v>132277</v>
      </c>
      <c r="I468" s="9">
        <v>0</v>
      </c>
      <c r="J468" s="9">
        <v>0</v>
      </c>
      <c r="K468" s="9">
        <v>0.42107772909145491</v>
      </c>
      <c r="L468" s="9">
        <v>0.84227794703538783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0.57892226093911414</v>
      </c>
      <c r="T468" s="9">
        <v>0.15772205296461214</v>
      </c>
      <c r="U468" s="16">
        <v>0</v>
      </c>
      <c r="V468" s="16">
        <v>111414</v>
      </c>
      <c r="W468" s="16">
        <v>20863</v>
      </c>
      <c r="X468" s="1" t="s">
        <v>3345</v>
      </c>
      <c r="Y468" s="1" t="s">
        <v>3347</v>
      </c>
    </row>
    <row r="469" spans="1:25" x14ac:dyDescent="0.25">
      <c r="A469" t="str">
        <f t="shared" si="7"/>
        <v>Morgan , Georgia</v>
      </c>
      <c r="B469" t="s">
        <v>411</v>
      </c>
      <c r="C469" t="s">
        <v>410</v>
      </c>
      <c r="E469" t="s">
        <v>3646</v>
      </c>
      <c r="F469" t="s">
        <v>514</v>
      </c>
      <c r="G469" s="7">
        <v>354.62068009167706</v>
      </c>
      <c r="H469" s="8">
        <v>17868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1.1945681193452292E-2</v>
      </c>
      <c r="P469" s="9">
        <v>0.24630624580255206</v>
      </c>
      <c r="Q469" s="9">
        <v>0</v>
      </c>
      <c r="R469" s="9">
        <v>0</v>
      </c>
      <c r="S469" s="9">
        <v>0.98805431880620065</v>
      </c>
      <c r="T469" s="9">
        <v>0.753693754197448</v>
      </c>
      <c r="U469" s="16">
        <v>0</v>
      </c>
      <c r="V469" s="16">
        <v>0</v>
      </c>
      <c r="W469" s="16">
        <v>17868</v>
      </c>
      <c r="X469" s="1" t="s">
        <v>3345</v>
      </c>
      <c r="Y469" s="1" t="s">
        <v>3345</v>
      </c>
    </row>
    <row r="470" spans="1:25" x14ac:dyDescent="0.25">
      <c r="A470" t="str">
        <f t="shared" si="7"/>
        <v>Bulloch , Georgia</v>
      </c>
      <c r="B470" t="s">
        <v>411</v>
      </c>
      <c r="C470" t="s">
        <v>410</v>
      </c>
      <c r="E470" t="s">
        <v>3950</v>
      </c>
      <c r="F470" t="s">
        <v>426</v>
      </c>
      <c r="G470" s="7">
        <v>688.62540210769032</v>
      </c>
      <c r="H470" s="8">
        <v>70217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3.8142652739801351E-2</v>
      </c>
      <c r="P470" s="9">
        <v>0.51713972399846186</v>
      </c>
      <c r="Q470" s="9">
        <v>0</v>
      </c>
      <c r="R470" s="9">
        <v>0</v>
      </c>
      <c r="S470" s="9">
        <v>0.96185734725942751</v>
      </c>
      <c r="T470" s="9">
        <v>0.48286027600153808</v>
      </c>
      <c r="U470" s="16">
        <v>0</v>
      </c>
      <c r="V470" s="16">
        <v>0</v>
      </c>
      <c r="W470" s="16">
        <v>70217</v>
      </c>
      <c r="X470" s="1" t="s">
        <v>3345</v>
      </c>
      <c r="Y470" s="1" t="s">
        <v>3345</v>
      </c>
    </row>
    <row r="471" spans="1:25" x14ac:dyDescent="0.25">
      <c r="A471" t="str">
        <f t="shared" si="7"/>
        <v>Wheeler , Georgia</v>
      </c>
      <c r="B471" t="s">
        <v>411</v>
      </c>
      <c r="C471" t="s">
        <v>410</v>
      </c>
      <c r="E471" t="s">
        <v>3951</v>
      </c>
      <c r="F471" t="s">
        <v>563</v>
      </c>
      <c r="G471" s="7">
        <v>300.26836003157075</v>
      </c>
      <c r="H471" s="8">
        <v>7421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1</v>
      </c>
      <c r="T471" s="9">
        <v>1</v>
      </c>
      <c r="U471" s="16">
        <v>0</v>
      </c>
      <c r="V471" s="16">
        <v>0</v>
      </c>
      <c r="W471" s="16">
        <v>7421</v>
      </c>
      <c r="X471" s="1" t="s">
        <v>3345</v>
      </c>
      <c r="Y471" s="1" t="s">
        <v>3345</v>
      </c>
    </row>
    <row r="472" spans="1:25" x14ac:dyDescent="0.25">
      <c r="A472" t="str">
        <f t="shared" si="7"/>
        <v>Evans , Georgia</v>
      </c>
      <c r="B472" t="s">
        <v>411</v>
      </c>
      <c r="C472" t="s">
        <v>410</v>
      </c>
      <c r="E472" t="s">
        <v>3952</v>
      </c>
      <c r="F472" t="s">
        <v>464</v>
      </c>
      <c r="G472" s="7">
        <v>186.86960005917291</v>
      </c>
      <c r="H472" s="8">
        <v>11000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1.7111133271516091E-2</v>
      </c>
      <c r="P472" s="9">
        <v>0.38718181818181818</v>
      </c>
      <c r="Q472" s="9">
        <v>0</v>
      </c>
      <c r="R472" s="9">
        <v>0</v>
      </c>
      <c r="S472" s="9">
        <v>0.98288886672848386</v>
      </c>
      <c r="T472" s="9">
        <v>0.61281818181818182</v>
      </c>
      <c r="U472" s="16">
        <v>0</v>
      </c>
      <c r="V472" s="16">
        <v>0</v>
      </c>
      <c r="W472" s="16">
        <v>11000</v>
      </c>
      <c r="X472" s="1" t="s">
        <v>3345</v>
      </c>
      <c r="Y472" s="1" t="s">
        <v>3345</v>
      </c>
    </row>
    <row r="473" spans="1:25" x14ac:dyDescent="0.25">
      <c r="A473" t="str">
        <f t="shared" si="7"/>
        <v>Webster , Georgia</v>
      </c>
      <c r="B473" t="s">
        <v>411</v>
      </c>
      <c r="C473" t="s">
        <v>410</v>
      </c>
      <c r="E473" t="s">
        <v>3953</v>
      </c>
      <c r="F473" t="s">
        <v>562</v>
      </c>
      <c r="G473" s="7">
        <v>210.26319845659535</v>
      </c>
      <c r="H473" s="8">
        <v>2799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0.99999999999973188</v>
      </c>
      <c r="T473" s="9">
        <v>1</v>
      </c>
      <c r="U473" s="16">
        <v>0</v>
      </c>
      <c r="V473" s="16">
        <v>0</v>
      </c>
      <c r="W473" s="16">
        <v>2799</v>
      </c>
      <c r="X473" s="1" t="s">
        <v>3345</v>
      </c>
      <c r="Y473" s="1" t="s">
        <v>3345</v>
      </c>
    </row>
    <row r="474" spans="1:25" x14ac:dyDescent="0.25">
      <c r="A474" t="str">
        <f t="shared" si="7"/>
        <v>Jones , Georgia</v>
      </c>
      <c r="B474" t="s">
        <v>411</v>
      </c>
      <c r="C474" t="s">
        <v>410</v>
      </c>
      <c r="E474" t="s">
        <v>3954</v>
      </c>
      <c r="F474" t="s">
        <v>494</v>
      </c>
      <c r="G474" s="7">
        <v>395.41665200448239</v>
      </c>
      <c r="H474" s="8">
        <v>28669</v>
      </c>
      <c r="I474" s="9">
        <v>7.2549923788413946E-10</v>
      </c>
      <c r="J474" s="9">
        <v>0</v>
      </c>
      <c r="K474" s="9">
        <v>1.3854748965613218E-2</v>
      </c>
      <c r="L474" s="9">
        <v>0.16359133558896369</v>
      </c>
      <c r="M474" s="9">
        <v>9.7818771263309904E-3</v>
      </c>
      <c r="N474" s="9">
        <v>0.15926610624716592</v>
      </c>
      <c r="O474" s="9">
        <v>0</v>
      </c>
      <c r="P474" s="9">
        <v>0</v>
      </c>
      <c r="Q474" s="9">
        <v>0</v>
      </c>
      <c r="R474" s="9">
        <v>0</v>
      </c>
      <c r="S474" s="9">
        <v>0.97636337316330946</v>
      </c>
      <c r="T474" s="9">
        <v>0.67714255816387037</v>
      </c>
      <c r="U474" s="16">
        <v>0</v>
      </c>
      <c r="V474" s="16">
        <v>9256</v>
      </c>
      <c r="W474" s="16">
        <v>19413</v>
      </c>
      <c r="X474" s="1" t="s">
        <v>3345</v>
      </c>
      <c r="Y474" s="1" t="s">
        <v>3345</v>
      </c>
    </row>
    <row r="475" spans="1:25" x14ac:dyDescent="0.25">
      <c r="A475" t="str">
        <f t="shared" si="7"/>
        <v>Gwinnett , Georgia</v>
      </c>
      <c r="B475" t="s">
        <v>411</v>
      </c>
      <c r="C475" t="s">
        <v>410</v>
      </c>
      <c r="E475" t="s">
        <v>3955</v>
      </c>
      <c r="F475" t="s">
        <v>477</v>
      </c>
      <c r="G475" s="7">
        <v>436.75921828099467</v>
      </c>
      <c r="H475" s="8">
        <v>805319</v>
      </c>
      <c r="I475" s="9">
        <v>5.0914713434098386E-10</v>
      </c>
      <c r="J475" s="9">
        <v>0</v>
      </c>
      <c r="K475" s="9">
        <v>0.95100512363119216</v>
      </c>
      <c r="L475" s="9">
        <v>0.99514478113641924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4.8994875859660808E-2</v>
      </c>
      <c r="T475" s="9">
        <v>4.8552188635807673E-3</v>
      </c>
      <c r="U475" s="16">
        <v>0</v>
      </c>
      <c r="V475" s="16">
        <v>801409</v>
      </c>
      <c r="W475" s="16">
        <v>3910</v>
      </c>
      <c r="X475" s="1" t="s">
        <v>3347</v>
      </c>
      <c r="Y475" s="1" t="s">
        <v>3347</v>
      </c>
    </row>
    <row r="476" spans="1:25" x14ac:dyDescent="0.25">
      <c r="A476" t="str">
        <f t="shared" si="7"/>
        <v>Worth , Georgia</v>
      </c>
      <c r="B476" t="s">
        <v>411</v>
      </c>
      <c r="C476" t="s">
        <v>410</v>
      </c>
      <c r="E476" t="s">
        <v>3956</v>
      </c>
      <c r="F476" t="s">
        <v>569</v>
      </c>
      <c r="G476" s="7">
        <v>574.75531972969839</v>
      </c>
      <c r="H476" s="8">
        <v>21679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9.4303161041063305E-3</v>
      </c>
      <c r="P476" s="9">
        <v>0.30836293186955116</v>
      </c>
      <c r="Q476" s="9">
        <v>0</v>
      </c>
      <c r="R476" s="9">
        <v>0</v>
      </c>
      <c r="S476" s="9">
        <v>0.99056968389589373</v>
      </c>
      <c r="T476" s="9">
        <v>0.69163706813044878</v>
      </c>
      <c r="U476" s="16">
        <v>0</v>
      </c>
      <c r="V476" s="16">
        <v>0</v>
      </c>
      <c r="W476" s="16">
        <v>21679</v>
      </c>
      <c r="X476" s="1" t="s">
        <v>3345</v>
      </c>
      <c r="Y476" s="1" t="s">
        <v>3345</v>
      </c>
    </row>
    <row r="477" spans="1:25" x14ac:dyDescent="0.25">
      <c r="A477" t="str">
        <f t="shared" si="7"/>
        <v>Pierce , Georgia</v>
      </c>
      <c r="B477" t="s">
        <v>411</v>
      </c>
      <c r="C477" t="s">
        <v>410</v>
      </c>
      <c r="E477" t="s">
        <v>3957</v>
      </c>
      <c r="F477" t="s">
        <v>523</v>
      </c>
      <c r="G477" s="7">
        <v>343.22983781106444</v>
      </c>
      <c r="H477" s="8">
        <v>18758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9.8524451854074997E-3</v>
      </c>
      <c r="R477" s="9">
        <v>0.20647190532039664</v>
      </c>
      <c r="S477" s="9">
        <v>0.99014755479157457</v>
      </c>
      <c r="T477" s="9">
        <v>0.79352809467960339</v>
      </c>
      <c r="U477" s="16">
        <v>0</v>
      </c>
      <c r="V477" s="16">
        <v>0</v>
      </c>
      <c r="W477" s="16">
        <v>18758</v>
      </c>
      <c r="X477" s="1" t="s">
        <v>3345</v>
      </c>
      <c r="Y477" s="1" t="s">
        <v>3345</v>
      </c>
    </row>
    <row r="478" spans="1:25" x14ac:dyDescent="0.25">
      <c r="A478" t="str">
        <f t="shared" si="7"/>
        <v>Pike , Georgia</v>
      </c>
      <c r="B478" t="s">
        <v>411</v>
      </c>
      <c r="C478" t="s">
        <v>410</v>
      </c>
      <c r="E478" t="s">
        <v>3618</v>
      </c>
      <c r="F478" t="s">
        <v>524</v>
      </c>
      <c r="G478" s="7">
        <v>219.40502363528375</v>
      </c>
      <c r="H478" s="8">
        <v>17869</v>
      </c>
      <c r="I478" s="9">
        <v>0</v>
      </c>
      <c r="J478" s="9">
        <v>0</v>
      </c>
      <c r="K478" s="9">
        <v>1.447913012956996E-3</v>
      </c>
      <c r="L478" s="9">
        <v>1.0353125524651631E-2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0.99855208698704279</v>
      </c>
      <c r="T478" s="9">
        <v>0.98964687447534838</v>
      </c>
      <c r="U478" s="16">
        <v>0</v>
      </c>
      <c r="V478" s="16">
        <v>185</v>
      </c>
      <c r="W478" s="16">
        <v>17684</v>
      </c>
      <c r="X478" s="1" t="s">
        <v>3345</v>
      </c>
      <c r="Y478" s="1" t="s">
        <v>3345</v>
      </c>
    </row>
    <row r="479" spans="1:25" x14ac:dyDescent="0.25">
      <c r="A479" t="str">
        <f t="shared" si="7"/>
        <v>Stewart , Georgia</v>
      </c>
      <c r="B479" t="s">
        <v>411</v>
      </c>
      <c r="C479" t="s">
        <v>410</v>
      </c>
      <c r="E479" t="s">
        <v>3958</v>
      </c>
      <c r="F479" t="s">
        <v>538</v>
      </c>
      <c r="G479" s="7">
        <v>463.61278983673753</v>
      </c>
      <c r="H479" s="8">
        <v>6058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0.99999999999720168</v>
      </c>
      <c r="T479" s="9">
        <v>1</v>
      </c>
      <c r="U479" s="16">
        <v>0</v>
      </c>
      <c r="V479" s="16">
        <v>0</v>
      </c>
      <c r="W479" s="16">
        <v>6058</v>
      </c>
      <c r="X479" s="1" t="s">
        <v>3345</v>
      </c>
      <c r="Y479" s="1" t="s">
        <v>3345</v>
      </c>
    </row>
    <row r="480" spans="1:25" x14ac:dyDescent="0.25">
      <c r="A480" t="str">
        <f t="shared" si="7"/>
        <v>Troup , Georgia</v>
      </c>
      <c r="B480" t="s">
        <v>411</v>
      </c>
      <c r="C480" t="s">
        <v>410</v>
      </c>
      <c r="E480" t="s">
        <v>3959</v>
      </c>
      <c r="F480" t="s">
        <v>551</v>
      </c>
      <c r="G480" s="7">
        <v>445.96191503233774</v>
      </c>
      <c r="H480" s="8">
        <v>67044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7.0482902292370683E-2</v>
      </c>
      <c r="P480" s="9">
        <v>0.55700733846429207</v>
      </c>
      <c r="Q480" s="9">
        <v>0</v>
      </c>
      <c r="R480" s="9">
        <v>0</v>
      </c>
      <c r="S480" s="9">
        <v>0.9295170977044358</v>
      </c>
      <c r="T480" s="9">
        <v>0.44299266153570788</v>
      </c>
      <c r="U480" s="16">
        <v>0</v>
      </c>
      <c r="V480" s="16">
        <v>0</v>
      </c>
      <c r="W480" s="16">
        <v>67044</v>
      </c>
      <c r="X480" s="1" t="s">
        <v>3345</v>
      </c>
      <c r="Y480" s="1" t="s">
        <v>3345</v>
      </c>
    </row>
    <row r="481" spans="1:25" x14ac:dyDescent="0.25">
      <c r="A481" t="str">
        <f t="shared" si="7"/>
        <v>Stephens , Georgia</v>
      </c>
      <c r="B481" t="s">
        <v>411</v>
      </c>
      <c r="C481" t="s">
        <v>410</v>
      </c>
      <c r="E481" t="s">
        <v>3960</v>
      </c>
      <c r="F481" t="s">
        <v>537</v>
      </c>
      <c r="G481" s="7">
        <v>184.19778525963252</v>
      </c>
      <c r="H481" s="8">
        <v>26175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5.9560119814305763E-2</v>
      </c>
      <c r="P481" s="9">
        <v>0.41398280802292264</v>
      </c>
      <c r="Q481" s="9">
        <v>0</v>
      </c>
      <c r="R481" s="9">
        <v>0</v>
      </c>
      <c r="S481" s="9">
        <v>0.94043988018532965</v>
      </c>
      <c r="T481" s="9">
        <v>0.58601719197707736</v>
      </c>
      <c r="U481" s="16">
        <v>0</v>
      </c>
      <c r="V481" s="16">
        <v>0</v>
      </c>
      <c r="W481" s="16">
        <v>26175</v>
      </c>
      <c r="X481" s="1" t="s">
        <v>3345</v>
      </c>
      <c r="Y481" s="1" t="s">
        <v>3345</v>
      </c>
    </row>
    <row r="482" spans="1:25" x14ac:dyDescent="0.25">
      <c r="A482" t="str">
        <f t="shared" si="7"/>
        <v>Emanuel , Georgia</v>
      </c>
      <c r="B482" t="s">
        <v>411</v>
      </c>
      <c r="C482" t="s">
        <v>410</v>
      </c>
      <c r="E482" t="s">
        <v>3961</v>
      </c>
      <c r="F482" t="s">
        <v>463</v>
      </c>
      <c r="G482" s="7">
        <v>690.18409750828243</v>
      </c>
      <c r="H482" s="8">
        <v>22598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1.3310836184800818E-2</v>
      </c>
      <c r="R482" s="9">
        <v>0.33117975042039116</v>
      </c>
      <c r="S482" s="9">
        <v>0.98668916381248495</v>
      </c>
      <c r="T482" s="9">
        <v>0.66882024957960884</v>
      </c>
      <c r="U482" s="16">
        <v>0</v>
      </c>
      <c r="V482" s="16">
        <v>0</v>
      </c>
      <c r="W482" s="16">
        <v>22598</v>
      </c>
      <c r="X482" s="1" t="s">
        <v>3345</v>
      </c>
      <c r="Y482" s="1" t="s">
        <v>3345</v>
      </c>
    </row>
    <row r="483" spans="1:25" x14ac:dyDescent="0.25">
      <c r="A483" t="str">
        <f t="shared" si="7"/>
        <v>Colquitt , Georgia</v>
      </c>
      <c r="B483" t="s">
        <v>411</v>
      </c>
      <c r="C483" t="s">
        <v>410</v>
      </c>
      <c r="E483" t="s">
        <v>3962</v>
      </c>
      <c r="F483" t="s">
        <v>445</v>
      </c>
      <c r="G483" s="7">
        <v>556.63905970553901</v>
      </c>
      <c r="H483" s="8">
        <v>45498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3.3605114750505323E-2</v>
      </c>
      <c r="P483" s="9">
        <v>0.41050156050815423</v>
      </c>
      <c r="Q483" s="9">
        <v>0</v>
      </c>
      <c r="R483" s="9">
        <v>0</v>
      </c>
      <c r="S483" s="9">
        <v>0.96639488524747719</v>
      </c>
      <c r="T483" s="9">
        <v>0.58949843949184577</v>
      </c>
      <c r="U483" s="16">
        <v>0</v>
      </c>
      <c r="V483" s="16">
        <v>0</v>
      </c>
      <c r="W483" s="16">
        <v>45498</v>
      </c>
      <c r="X483" s="1" t="s">
        <v>3345</v>
      </c>
      <c r="Y483" s="1" t="s">
        <v>3345</v>
      </c>
    </row>
    <row r="484" spans="1:25" x14ac:dyDescent="0.25">
      <c r="A484" t="str">
        <f t="shared" si="7"/>
        <v>Richmond , Georgia</v>
      </c>
      <c r="B484" t="s">
        <v>411</v>
      </c>
      <c r="C484" t="s">
        <v>410</v>
      </c>
      <c r="E484" t="s">
        <v>3963</v>
      </c>
      <c r="F484" t="s">
        <v>531</v>
      </c>
      <c r="G484" s="7">
        <v>328.592493344113</v>
      </c>
      <c r="H484" s="8">
        <v>200549</v>
      </c>
      <c r="I484" s="9">
        <v>0.32505558616912172</v>
      </c>
      <c r="J484" s="9">
        <v>0.9046916214989853</v>
      </c>
      <c r="K484" s="9">
        <v>2.6496028717566066E-3</v>
      </c>
      <c r="L484" s="9">
        <v>3.146363232925619E-3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0.67229480880072279</v>
      </c>
      <c r="T484" s="9">
        <v>9.2162015268089093E-2</v>
      </c>
      <c r="U484" s="16">
        <v>181435</v>
      </c>
      <c r="V484" s="16">
        <v>631</v>
      </c>
      <c r="W484" s="16">
        <v>18483</v>
      </c>
      <c r="X484" s="1" t="s">
        <v>3345</v>
      </c>
      <c r="Y484" s="1" t="s">
        <v>3346</v>
      </c>
    </row>
    <row r="485" spans="1:25" x14ac:dyDescent="0.25">
      <c r="A485" t="str">
        <f t="shared" si="7"/>
        <v>Banks , Georgia</v>
      </c>
      <c r="B485" t="s">
        <v>411</v>
      </c>
      <c r="C485" t="s">
        <v>410</v>
      </c>
      <c r="E485" t="s">
        <v>3964</v>
      </c>
      <c r="F485" t="s">
        <v>416</v>
      </c>
      <c r="G485" s="7">
        <v>233.88871774073561</v>
      </c>
      <c r="H485" s="8">
        <v>18395</v>
      </c>
      <c r="I485" s="9">
        <v>0</v>
      </c>
      <c r="J485" s="9">
        <v>0</v>
      </c>
      <c r="K485" s="9">
        <v>0</v>
      </c>
      <c r="L485" s="9">
        <v>0</v>
      </c>
      <c r="M485" s="9">
        <v>1.6232803490345631E-4</v>
      </c>
      <c r="N485" s="9">
        <v>1.7939657515629248E-3</v>
      </c>
      <c r="O485" s="9">
        <v>6.7723519294414971E-3</v>
      </c>
      <c r="P485" s="9">
        <v>5.990758358249524E-2</v>
      </c>
      <c r="Q485" s="9">
        <v>0</v>
      </c>
      <c r="R485" s="9">
        <v>0</v>
      </c>
      <c r="S485" s="9">
        <v>0.99306531983691515</v>
      </c>
      <c r="T485" s="9">
        <v>0.93829845066594186</v>
      </c>
      <c r="U485" s="16">
        <v>0</v>
      </c>
      <c r="V485" s="16">
        <v>33</v>
      </c>
      <c r="W485" s="16">
        <v>18362</v>
      </c>
      <c r="X485" s="1" t="s">
        <v>3345</v>
      </c>
      <c r="Y485" s="1" t="s">
        <v>3345</v>
      </c>
    </row>
    <row r="486" spans="1:25" x14ac:dyDescent="0.25">
      <c r="A486" t="str">
        <f t="shared" si="7"/>
        <v>Wayne , Georgia</v>
      </c>
      <c r="B486" t="s">
        <v>411</v>
      </c>
      <c r="C486" t="s">
        <v>410</v>
      </c>
      <c r="E486" t="s">
        <v>3965</v>
      </c>
      <c r="F486" t="s">
        <v>561</v>
      </c>
      <c r="G486" s="7">
        <v>648.79709956060412</v>
      </c>
      <c r="H486" s="8">
        <v>30099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1.6598872795131819E-2</v>
      </c>
      <c r="P486" s="9">
        <v>0.42061198046446724</v>
      </c>
      <c r="Q486" s="9">
        <v>0</v>
      </c>
      <c r="R486" s="9">
        <v>0</v>
      </c>
      <c r="S486" s="9">
        <v>0.98340112720335238</v>
      </c>
      <c r="T486" s="9">
        <v>0.57938801953553276</v>
      </c>
      <c r="U486" s="16">
        <v>0</v>
      </c>
      <c r="V486" s="16">
        <v>0</v>
      </c>
      <c r="W486" s="16">
        <v>30099</v>
      </c>
      <c r="X486" s="1" t="s">
        <v>3345</v>
      </c>
      <c r="Y486" s="1" t="s">
        <v>3345</v>
      </c>
    </row>
    <row r="487" spans="1:25" x14ac:dyDescent="0.25">
      <c r="A487" t="str">
        <f t="shared" si="7"/>
        <v>Echols , Georgia</v>
      </c>
      <c r="B487" t="s">
        <v>411</v>
      </c>
      <c r="C487" t="s">
        <v>410</v>
      </c>
      <c r="E487" t="s">
        <v>3966</v>
      </c>
      <c r="F487" t="s">
        <v>460</v>
      </c>
      <c r="G487" s="7">
        <v>420.71964431600708</v>
      </c>
      <c r="H487" s="8">
        <v>4034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0.99999999999822875</v>
      </c>
      <c r="T487" s="9">
        <v>1</v>
      </c>
      <c r="U487" s="16">
        <v>0</v>
      </c>
      <c r="V487" s="16">
        <v>0</v>
      </c>
      <c r="W487" s="16">
        <v>4034</v>
      </c>
      <c r="X487" s="1" t="s">
        <v>3345</v>
      </c>
      <c r="Y487" s="1" t="s">
        <v>3345</v>
      </c>
    </row>
    <row r="488" spans="1:25" x14ac:dyDescent="0.25">
      <c r="A488" t="str">
        <f t="shared" si="7"/>
        <v>Liberty , Georgia</v>
      </c>
      <c r="B488" t="s">
        <v>411</v>
      </c>
      <c r="C488" t="s">
        <v>410</v>
      </c>
      <c r="E488" t="s">
        <v>3898</v>
      </c>
      <c r="F488" t="s">
        <v>499</v>
      </c>
      <c r="G488" s="7">
        <v>602.52760205659513</v>
      </c>
      <c r="H488" s="8">
        <v>63453</v>
      </c>
      <c r="I488" s="9">
        <v>2.7386702198605423E-2</v>
      </c>
      <c r="J488" s="9">
        <v>0.52323767197768423</v>
      </c>
      <c r="K488" s="9">
        <v>2.0074181004816755E-2</v>
      </c>
      <c r="L488" s="9">
        <v>0.24515783335697289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0.81836912305054665</v>
      </c>
      <c r="T488" s="9">
        <v>0.23160449466534286</v>
      </c>
      <c r="U488" s="16">
        <v>33201</v>
      </c>
      <c r="V488" s="16">
        <v>15556</v>
      </c>
      <c r="W488" s="16">
        <v>14696</v>
      </c>
      <c r="X488" s="1" t="s">
        <v>3345</v>
      </c>
      <c r="Y488" s="1" t="s">
        <v>3346</v>
      </c>
    </row>
    <row r="489" spans="1:25" x14ac:dyDescent="0.25">
      <c r="A489" t="str">
        <f t="shared" si="7"/>
        <v>Rockdale , Georgia</v>
      </c>
      <c r="B489" t="s">
        <v>411</v>
      </c>
      <c r="C489" t="s">
        <v>410</v>
      </c>
      <c r="E489" t="s">
        <v>3967</v>
      </c>
      <c r="F489" t="s">
        <v>532</v>
      </c>
      <c r="G489" s="7">
        <v>132.0975470209406</v>
      </c>
      <c r="H489" s="8">
        <v>85215</v>
      </c>
      <c r="I489" s="9">
        <v>0</v>
      </c>
      <c r="J489" s="9">
        <v>0</v>
      </c>
      <c r="K489" s="9">
        <v>0.4613556957362544</v>
      </c>
      <c r="L489" s="9">
        <v>0.85067183007686442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0.53864428341750126</v>
      </c>
      <c r="T489" s="9">
        <v>0.14932816992313561</v>
      </c>
      <c r="U489" s="16">
        <v>0</v>
      </c>
      <c r="V489" s="16">
        <v>72490</v>
      </c>
      <c r="W489" s="16">
        <v>12725</v>
      </c>
      <c r="X489" s="1" t="s">
        <v>3345</v>
      </c>
      <c r="Y489" s="1" t="s">
        <v>3347</v>
      </c>
    </row>
    <row r="490" spans="1:25" x14ac:dyDescent="0.25">
      <c r="A490" t="str">
        <f t="shared" si="7"/>
        <v>Elbert , Georgia</v>
      </c>
      <c r="B490" t="s">
        <v>411</v>
      </c>
      <c r="C490" t="s">
        <v>410</v>
      </c>
      <c r="E490" t="s">
        <v>3839</v>
      </c>
      <c r="F490" t="s">
        <v>462</v>
      </c>
      <c r="G490" s="7">
        <v>374.21620568149717</v>
      </c>
      <c r="H490" s="8">
        <v>20166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1.3990221973077501E-2</v>
      </c>
      <c r="P490" s="9">
        <v>0.29381136566498067</v>
      </c>
      <c r="Q490" s="9">
        <v>0</v>
      </c>
      <c r="R490" s="9">
        <v>0</v>
      </c>
      <c r="S490" s="9">
        <v>0.98600977802674594</v>
      </c>
      <c r="T490" s="9">
        <v>0.70618863433501933</v>
      </c>
      <c r="U490" s="16">
        <v>0</v>
      </c>
      <c r="V490" s="16">
        <v>0</v>
      </c>
      <c r="W490" s="16">
        <v>20166</v>
      </c>
      <c r="X490" s="1" t="s">
        <v>3345</v>
      </c>
      <c r="Y490" s="1" t="s">
        <v>3345</v>
      </c>
    </row>
    <row r="491" spans="1:25" x14ac:dyDescent="0.25">
      <c r="A491" t="str">
        <f t="shared" si="7"/>
        <v>Wilcox , Georgia</v>
      </c>
      <c r="B491" t="s">
        <v>411</v>
      </c>
      <c r="C491" t="s">
        <v>410</v>
      </c>
      <c r="E491" t="s">
        <v>3609</v>
      </c>
      <c r="F491" t="s">
        <v>566</v>
      </c>
      <c r="G491" s="7">
        <v>382.11489200053336</v>
      </c>
      <c r="H491" s="8">
        <v>9255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0.9999999999996535</v>
      </c>
      <c r="T491" s="9">
        <v>1</v>
      </c>
      <c r="U491" s="16">
        <v>0</v>
      </c>
      <c r="V491" s="16">
        <v>0</v>
      </c>
      <c r="W491" s="16">
        <v>9255</v>
      </c>
      <c r="X491" s="1" t="s">
        <v>3345</v>
      </c>
      <c r="Y491" s="1" t="s">
        <v>3345</v>
      </c>
    </row>
    <row r="492" spans="1:25" x14ac:dyDescent="0.25">
      <c r="A492" t="str">
        <f t="shared" si="7"/>
        <v>Towns , Georgia</v>
      </c>
      <c r="B492" t="s">
        <v>411</v>
      </c>
      <c r="C492" t="s">
        <v>410</v>
      </c>
      <c r="E492" t="s">
        <v>3968</v>
      </c>
      <c r="F492" t="s">
        <v>549</v>
      </c>
      <c r="G492" s="7">
        <v>171.92723838785443</v>
      </c>
      <c r="H492" s="8">
        <v>10471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1</v>
      </c>
      <c r="T492" s="9">
        <v>1</v>
      </c>
      <c r="U492" s="16">
        <v>0</v>
      </c>
      <c r="V492" s="16">
        <v>0</v>
      </c>
      <c r="W492" s="16">
        <v>10471</v>
      </c>
      <c r="X492" s="1" t="s">
        <v>3345</v>
      </c>
      <c r="Y492" s="1" t="s">
        <v>3345</v>
      </c>
    </row>
    <row r="493" spans="1:25" x14ac:dyDescent="0.25">
      <c r="A493" t="str">
        <f t="shared" si="7"/>
        <v>Dooly , Georgia</v>
      </c>
      <c r="B493" t="s">
        <v>411</v>
      </c>
      <c r="C493" t="s">
        <v>410</v>
      </c>
      <c r="E493" t="s">
        <v>3969</v>
      </c>
      <c r="F493" t="s">
        <v>456</v>
      </c>
      <c r="G493" s="7">
        <v>397.2840063066098</v>
      </c>
      <c r="H493" s="8">
        <v>14918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9.1376616141637616E-3</v>
      </c>
      <c r="P493" s="9">
        <v>0.46333288644590426</v>
      </c>
      <c r="Q493" s="9">
        <v>0</v>
      </c>
      <c r="R493" s="9">
        <v>0</v>
      </c>
      <c r="S493" s="9">
        <v>0.99086233838583626</v>
      </c>
      <c r="T493" s="9">
        <v>0.53666711355409569</v>
      </c>
      <c r="U493" s="16">
        <v>0</v>
      </c>
      <c r="V493" s="16">
        <v>0</v>
      </c>
      <c r="W493" s="16">
        <v>14918</v>
      </c>
      <c r="X493" s="1" t="s">
        <v>3345</v>
      </c>
      <c r="Y493" s="1" t="s">
        <v>3345</v>
      </c>
    </row>
    <row r="494" spans="1:25" x14ac:dyDescent="0.25">
      <c r="A494" t="str">
        <f t="shared" si="7"/>
        <v>Pulaski , Georgia</v>
      </c>
      <c r="B494" t="s">
        <v>411</v>
      </c>
      <c r="C494" t="s">
        <v>410</v>
      </c>
      <c r="E494" t="s">
        <v>3718</v>
      </c>
      <c r="F494" t="s">
        <v>526</v>
      </c>
      <c r="G494" s="7">
        <v>251.21142689947936</v>
      </c>
      <c r="H494" s="8">
        <v>12010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1.2860235195383058E-2</v>
      </c>
      <c r="P494" s="9">
        <v>0.33297252289758533</v>
      </c>
      <c r="Q494" s="9">
        <v>0</v>
      </c>
      <c r="R494" s="9">
        <v>0</v>
      </c>
      <c r="S494" s="9">
        <v>0.98713976480461685</v>
      </c>
      <c r="T494" s="9">
        <v>0.66702747710241461</v>
      </c>
      <c r="U494" s="16">
        <v>0</v>
      </c>
      <c r="V494" s="16">
        <v>0</v>
      </c>
      <c r="W494" s="16">
        <v>12010</v>
      </c>
      <c r="X494" s="1" t="s">
        <v>3345</v>
      </c>
      <c r="Y494" s="1" t="s">
        <v>3345</v>
      </c>
    </row>
    <row r="495" spans="1:25" x14ac:dyDescent="0.25">
      <c r="A495" t="str">
        <f t="shared" si="7"/>
        <v>Coffee , Georgia</v>
      </c>
      <c r="B495" t="s">
        <v>411</v>
      </c>
      <c r="C495" t="s">
        <v>410</v>
      </c>
      <c r="E495" t="s">
        <v>3659</v>
      </c>
      <c r="F495" t="s">
        <v>444</v>
      </c>
      <c r="G495" s="7">
        <v>602.64993241103639</v>
      </c>
      <c r="H495" s="8">
        <v>42356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2.0252626756337166E-2</v>
      </c>
      <c r="R495" s="9">
        <v>0.33416753234488622</v>
      </c>
      <c r="S495" s="9">
        <v>0.97974737324366279</v>
      </c>
      <c r="T495" s="9">
        <v>0.66583246765511384</v>
      </c>
      <c r="U495" s="16">
        <v>0</v>
      </c>
      <c r="V495" s="16">
        <v>0</v>
      </c>
      <c r="W495" s="16">
        <v>42356</v>
      </c>
      <c r="X495" s="1" t="s">
        <v>3345</v>
      </c>
      <c r="Y495" s="1" t="s">
        <v>3345</v>
      </c>
    </row>
    <row r="496" spans="1:25" x14ac:dyDescent="0.25">
      <c r="A496" t="str">
        <f t="shared" si="7"/>
        <v>Ware , Georgia</v>
      </c>
      <c r="B496" t="s">
        <v>411</v>
      </c>
      <c r="C496" t="s">
        <v>410</v>
      </c>
      <c r="E496" t="s">
        <v>3970</v>
      </c>
      <c r="F496" t="s">
        <v>558</v>
      </c>
      <c r="G496" s="7">
        <v>907.98711341723003</v>
      </c>
      <c r="H496" s="8">
        <v>36312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2.498519905033145E-2</v>
      </c>
      <c r="R496" s="9">
        <v>0.70557942278034813</v>
      </c>
      <c r="S496" s="9">
        <v>0.97501480094966853</v>
      </c>
      <c r="T496" s="9">
        <v>0.29442057721965192</v>
      </c>
      <c r="U496" s="16">
        <v>0</v>
      </c>
      <c r="V496" s="16">
        <v>0</v>
      </c>
      <c r="W496" s="16">
        <v>36312</v>
      </c>
      <c r="X496" s="1" t="s">
        <v>3345</v>
      </c>
      <c r="Y496" s="1" t="s">
        <v>3345</v>
      </c>
    </row>
    <row r="497" spans="1:25" x14ac:dyDescent="0.25">
      <c r="A497" t="str">
        <f t="shared" si="7"/>
        <v>Appling , Georgia</v>
      </c>
      <c r="B497" t="s">
        <v>411</v>
      </c>
      <c r="C497" t="s">
        <v>410</v>
      </c>
      <c r="E497" t="s">
        <v>3971</v>
      </c>
      <c r="F497" t="s">
        <v>409</v>
      </c>
      <c r="G497" s="7">
        <v>512.26157763659694</v>
      </c>
      <c r="H497" s="8">
        <v>18236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1.1031624432683684E-2</v>
      </c>
      <c r="R497" s="9">
        <v>0.28482123272647508</v>
      </c>
      <c r="S497" s="9">
        <v>0.98896837556368766</v>
      </c>
      <c r="T497" s="9">
        <v>0.71517876727352492</v>
      </c>
      <c r="U497" s="16">
        <v>0</v>
      </c>
      <c r="V497" s="16">
        <v>0</v>
      </c>
      <c r="W497" s="16">
        <v>18236</v>
      </c>
      <c r="X497" s="1" t="s">
        <v>3345</v>
      </c>
      <c r="Y497" s="1" t="s">
        <v>3345</v>
      </c>
    </row>
    <row r="498" spans="1:25" x14ac:dyDescent="0.25">
      <c r="A498" t="str">
        <f t="shared" si="7"/>
        <v>Fulton , Georgia</v>
      </c>
      <c r="B498" t="s">
        <v>411</v>
      </c>
      <c r="C498" t="s">
        <v>410</v>
      </c>
      <c r="E498" t="s">
        <v>3682</v>
      </c>
      <c r="F498" t="s">
        <v>470</v>
      </c>
      <c r="G498" s="7">
        <v>534.34939932185091</v>
      </c>
      <c r="H498" s="8">
        <v>920581</v>
      </c>
      <c r="I498" s="9">
        <v>0.43915284588333786</v>
      </c>
      <c r="J498" s="9">
        <v>0.68585382492143554</v>
      </c>
      <c r="K498" s="9">
        <v>0.35490360569448071</v>
      </c>
      <c r="L498" s="9">
        <v>0.30336928526658707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0.20594354842218135</v>
      </c>
      <c r="T498" s="9">
        <v>1.0776889811977436E-2</v>
      </c>
      <c r="U498" s="16">
        <v>631384</v>
      </c>
      <c r="V498" s="16">
        <v>279276</v>
      </c>
      <c r="W498" s="16">
        <v>9921</v>
      </c>
      <c r="X498" s="1" t="s">
        <v>3346</v>
      </c>
      <c r="Y498" s="1" t="s">
        <v>3346</v>
      </c>
    </row>
    <row r="499" spans="1:25" x14ac:dyDescent="0.25">
      <c r="A499" t="str">
        <f t="shared" si="7"/>
        <v>Schley , Georgia</v>
      </c>
      <c r="B499" t="s">
        <v>411</v>
      </c>
      <c r="C499" t="s">
        <v>410</v>
      </c>
      <c r="E499" t="s">
        <v>3972</v>
      </c>
      <c r="F499" t="s">
        <v>533</v>
      </c>
      <c r="G499" s="7">
        <v>167.82349122069039</v>
      </c>
      <c r="H499" s="8">
        <v>5010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0.9999999999996273</v>
      </c>
      <c r="T499" s="9">
        <v>1</v>
      </c>
      <c r="U499" s="16">
        <v>0</v>
      </c>
      <c r="V499" s="16">
        <v>0</v>
      </c>
      <c r="W499" s="16">
        <v>5010</v>
      </c>
      <c r="X499" s="1" t="s">
        <v>3345</v>
      </c>
      <c r="Y499" s="1" t="s">
        <v>3345</v>
      </c>
    </row>
    <row r="500" spans="1:25" x14ac:dyDescent="0.25">
      <c r="A500" t="str">
        <f t="shared" si="7"/>
        <v>Bryan , Georgia</v>
      </c>
      <c r="B500" t="s">
        <v>411</v>
      </c>
      <c r="C500" t="s">
        <v>410</v>
      </c>
      <c r="E500" t="s">
        <v>3973</v>
      </c>
      <c r="F500" t="s">
        <v>425</v>
      </c>
      <c r="G500" s="7">
        <v>454.45597744654958</v>
      </c>
      <c r="H500" s="8">
        <v>30233</v>
      </c>
      <c r="I500" s="9">
        <v>0</v>
      </c>
      <c r="J500" s="9">
        <v>0</v>
      </c>
      <c r="K500" s="9">
        <v>1.3638459650622048E-2</v>
      </c>
      <c r="L500" s="9">
        <v>0.30562630238481131</v>
      </c>
      <c r="M500" s="9">
        <v>1.7187664282520731E-2</v>
      </c>
      <c r="N500" s="9">
        <v>0.17093904012172129</v>
      </c>
      <c r="O500" s="9">
        <v>0</v>
      </c>
      <c r="P500" s="9">
        <v>0</v>
      </c>
      <c r="Q500" s="9">
        <v>0</v>
      </c>
      <c r="R500" s="9">
        <v>0</v>
      </c>
      <c r="S500" s="9">
        <v>0.94181378089506151</v>
      </c>
      <c r="T500" s="9">
        <v>0.5234346574934674</v>
      </c>
      <c r="U500" s="16">
        <v>0</v>
      </c>
      <c r="V500" s="16">
        <v>14408</v>
      </c>
      <c r="W500" s="16">
        <v>15825</v>
      </c>
      <c r="X500" s="1" t="s">
        <v>3345</v>
      </c>
      <c r="Y500" s="1" t="s">
        <v>3345</v>
      </c>
    </row>
    <row r="501" spans="1:25" x14ac:dyDescent="0.25">
      <c r="A501" t="str">
        <f t="shared" si="7"/>
        <v>Clinch , Georgia</v>
      </c>
      <c r="B501" t="s">
        <v>411</v>
      </c>
      <c r="C501" t="s">
        <v>410</v>
      </c>
      <c r="E501" t="s">
        <v>3974</v>
      </c>
      <c r="F501" t="s">
        <v>442</v>
      </c>
      <c r="G501" s="7">
        <v>823.99319896759403</v>
      </c>
      <c r="H501" s="8">
        <v>6798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2.5100068094116826E-3</v>
      </c>
      <c r="P501" s="9">
        <v>0.3957046190055899</v>
      </c>
      <c r="Q501" s="9">
        <v>0</v>
      </c>
      <c r="R501" s="9">
        <v>0</v>
      </c>
      <c r="S501" s="9">
        <v>0.99748999318905851</v>
      </c>
      <c r="T501" s="9">
        <v>0.60429538099441016</v>
      </c>
      <c r="U501" s="16">
        <v>0</v>
      </c>
      <c r="V501" s="16">
        <v>0</v>
      </c>
      <c r="W501" s="16">
        <v>6798</v>
      </c>
      <c r="X501" s="1" t="s">
        <v>3345</v>
      </c>
      <c r="Y501" s="1" t="s">
        <v>3345</v>
      </c>
    </row>
    <row r="502" spans="1:25" x14ac:dyDescent="0.25">
      <c r="A502" t="str">
        <f t="shared" si="7"/>
        <v>Lowndes , Georgia</v>
      </c>
      <c r="B502" t="s">
        <v>411</v>
      </c>
      <c r="C502" t="s">
        <v>410</v>
      </c>
      <c r="E502" t="s">
        <v>3616</v>
      </c>
      <c r="F502" t="s">
        <v>502</v>
      </c>
      <c r="G502" s="7">
        <v>510.57536885580117</v>
      </c>
      <c r="H502" s="8">
        <v>109233</v>
      </c>
      <c r="I502" s="9">
        <v>5.4374432634723059E-2</v>
      </c>
      <c r="J502" s="9">
        <v>0.49345893640200306</v>
      </c>
      <c r="K502" s="9">
        <v>5.258847529767649E-2</v>
      </c>
      <c r="L502" s="9">
        <v>0.20367471368542472</v>
      </c>
      <c r="M502" s="9">
        <v>9.6633174370155811E-3</v>
      </c>
      <c r="N502" s="9">
        <v>3.0824018382723171E-2</v>
      </c>
      <c r="O502" s="9">
        <v>0</v>
      </c>
      <c r="P502" s="9">
        <v>0</v>
      </c>
      <c r="Q502" s="9">
        <v>0</v>
      </c>
      <c r="R502" s="9">
        <v>0</v>
      </c>
      <c r="S502" s="9">
        <v>0.88337377463058497</v>
      </c>
      <c r="T502" s="9">
        <v>0.27204233152984902</v>
      </c>
      <c r="U502" s="16">
        <v>53902</v>
      </c>
      <c r="V502" s="16">
        <v>25615</v>
      </c>
      <c r="W502" s="16">
        <v>29716</v>
      </c>
      <c r="X502" s="1" t="s">
        <v>3345</v>
      </c>
      <c r="Y502" s="1" t="s">
        <v>3346</v>
      </c>
    </row>
    <row r="503" spans="1:25" x14ac:dyDescent="0.25">
      <c r="A503" t="str">
        <f t="shared" si="7"/>
        <v>Turner , Georgia</v>
      </c>
      <c r="B503" t="s">
        <v>411</v>
      </c>
      <c r="C503" t="s">
        <v>410</v>
      </c>
      <c r="E503" t="s">
        <v>3975</v>
      </c>
      <c r="F503" t="s">
        <v>552</v>
      </c>
      <c r="G503" s="7">
        <v>289.98043656997788</v>
      </c>
      <c r="H503" s="8">
        <v>8930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1.1039825645865385E-2</v>
      </c>
      <c r="P503" s="9">
        <v>0.50268756998880182</v>
      </c>
      <c r="Q503" s="9">
        <v>0</v>
      </c>
      <c r="R503" s="9">
        <v>0</v>
      </c>
      <c r="S503" s="9">
        <v>0.98896017435413475</v>
      </c>
      <c r="T503" s="9">
        <v>0.49731243001119818</v>
      </c>
      <c r="U503" s="16">
        <v>0</v>
      </c>
      <c r="V503" s="16">
        <v>0</v>
      </c>
      <c r="W503" s="16">
        <v>8930</v>
      </c>
      <c r="X503" s="1" t="s">
        <v>3345</v>
      </c>
      <c r="Y503" s="1" t="s">
        <v>3345</v>
      </c>
    </row>
    <row r="504" spans="1:25" x14ac:dyDescent="0.25">
      <c r="A504" t="str">
        <f t="shared" si="7"/>
        <v>Randolph , Georgia</v>
      </c>
      <c r="B504" t="s">
        <v>411</v>
      </c>
      <c r="C504" t="s">
        <v>410</v>
      </c>
      <c r="E504" t="s">
        <v>3654</v>
      </c>
      <c r="F504" t="s">
        <v>530</v>
      </c>
      <c r="G504" s="7">
        <v>430.8731675654991</v>
      </c>
      <c r="H504" s="8">
        <v>7719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5.4579459934005941E-3</v>
      </c>
      <c r="P504" s="9">
        <v>0.49371680269464957</v>
      </c>
      <c r="Q504" s="9">
        <v>0</v>
      </c>
      <c r="R504" s="9">
        <v>0</v>
      </c>
      <c r="S504" s="9">
        <v>0.99454205400659956</v>
      </c>
      <c r="T504" s="9">
        <v>0.50628319730535043</v>
      </c>
      <c r="U504" s="16">
        <v>0</v>
      </c>
      <c r="V504" s="16">
        <v>0</v>
      </c>
      <c r="W504" s="16">
        <v>7719</v>
      </c>
      <c r="X504" s="1" t="s">
        <v>3345</v>
      </c>
      <c r="Y504" s="1" t="s">
        <v>3345</v>
      </c>
    </row>
    <row r="505" spans="1:25" x14ac:dyDescent="0.25">
      <c r="A505" t="str">
        <f t="shared" si="7"/>
        <v>Jeff Davis , Georgia</v>
      </c>
      <c r="B505" t="s">
        <v>411</v>
      </c>
      <c r="C505" t="s">
        <v>410</v>
      </c>
      <c r="E505" t="s">
        <v>3976</v>
      </c>
      <c r="F505" t="s">
        <v>490</v>
      </c>
      <c r="G505" s="7">
        <v>335.39800882264512</v>
      </c>
      <c r="H505" s="8">
        <v>15068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1.2193017522068497E-2</v>
      </c>
      <c r="R505" s="9">
        <v>0.30488452349349615</v>
      </c>
      <c r="S505" s="9">
        <v>0.98780698247768639</v>
      </c>
      <c r="T505" s="9">
        <v>0.69511547650650385</v>
      </c>
      <c r="U505" s="16">
        <v>0</v>
      </c>
      <c r="V505" s="16">
        <v>0</v>
      </c>
      <c r="W505" s="16">
        <v>15068</v>
      </c>
      <c r="X505" s="1" t="s">
        <v>3345</v>
      </c>
      <c r="Y505" s="1" t="s">
        <v>3345</v>
      </c>
    </row>
    <row r="506" spans="1:25" x14ac:dyDescent="0.25">
      <c r="A506" t="str">
        <f t="shared" si="7"/>
        <v>Murray , Georgia</v>
      </c>
      <c r="B506" t="s">
        <v>411</v>
      </c>
      <c r="C506" t="s">
        <v>410</v>
      </c>
      <c r="E506" t="s">
        <v>3977</v>
      </c>
      <c r="F506" t="s">
        <v>515</v>
      </c>
      <c r="G506" s="7">
        <v>346.70231122363288</v>
      </c>
      <c r="H506" s="8">
        <v>39628</v>
      </c>
      <c r="I506" s="9">
        <v>0</v>
      </c>
      <c r="J506" s="9">
        <v>0</v>
      </c>
      <c r="K506" s="9">
        <v>4.8569352811759912E-2</v>
      </c>
      <c r="L506" s="9">
        <v>0.29872817199959623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0.95143064718824011</v>
      </c>
      <c r="T506" s="9">
        <v>0.70127182800040377</v>
      </c>
      <c r="U506" s="16">
        <v>0</v>
      </c>
      <c r="V506" s="16">
        <v>11838</v>
      </c>
      <c r="W506" s="16">
        <v>27790</v>
      </c>
      <c r="X506" s="1" t="s">
        <v>3345</v>
      </c>
      <c r="Y506" s="1" t="s">
        <v>3345</v>
      </c>
    </row>
    <row r="507" spans="1:25" x14ac:dyDescent="0.25">
      <c r="A507" t="str">
        <f t="shared" si="7"/>
        <v>Ben Hill , Georgia</v>
      </c>
      <c r="B507" t="s">
        <v>411</v>
      </c>
      <c r="C507" t="s">
        <v>410</v>
      </c>
      <c r="E507" t="s">
        <v>3978</v>
      </c>
      <c r="F507" t="s">
        <v>419</v>
      </c>
      <c r="G507" s="7">
        <v>253.90715973740032</v>
      </c>
      <c r="H507" s="8">
        <v>17634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3.5465011990127332E-2</v>
      </c>
      <c r="R507" s="9">
        <v>0.65997504820233643</v>
      </c>
      <c r="S507" s="9">
        <v>0.96453498800987258</v>
      </c>
      <c r="T507" s="9">
        <v>0.34002495179766362</v>
      </c>
      <c r="U507" s="16">
        <v>0</v>
      </c>
      <c r="V507" s="16">
        <v>0</v>
      </c>
      <c r="W507" s="16">
        <v>17634</v>
      </c>
      <c r="X507" s="1" t="s">
        <v>3345</v>
      </c>
      <c r="Y507" s="1" t="s">
        <v>3345</v>
      </c>
    </row>
    <row r="508" spans="1:25" x14ac:dyDescent="0.25">
      <c r="A508" t="str">
        <f t="shared" si="7"/>
        <v>Lanier , Georgia</v>
      </c>
      <c r="B508" t="s">
        <v>411</v>
      </c>
      <c r="C508" t="s">
        <v>410</v>
      </c>
      <c r="E508" t="s">
        <v>3979</v>
      </c>
      <c r="F508" t="s">
        <v>496</v>
      </c>
      <c r="G508" s="7">
        <v>199.78847554892289</v>
      </c>
      <c r="H508" s="8">
        <v>10078</v>
      </c>
      <c r="I508" s="9">
        <v>0</v>
      </c>
      <c r="J508" s="9">
        <v>0</v>
      </c>
      <c r="K508" s="9">
        <v>0</v>
      </c>
      <c r="L508" s="9">
        <v>0</v>
      </c>
      <c r="M508" s="9">
        <v>5.3066547933696478E-3</v>
      </c>
      <c r="N508" s="9">
        <v>0.28874776741416947</v>
      </c>
      <c r="O508" s="9">
        <v>0</v>
      </c>
      <c r="P508" s="9">
        <v>0</v>
      </c>
      <c r="Q508" s="9">
        <v>0</v>
      </c>
      <c r="R508" s="9">
        <v>0</v>
      </c>
      <c r="S508" s="9">
        <v>0.99469334518284247</v>
      </c>
      <c r="T508" s="9">
        <v>0.71125223258583048</v>
      </c>
      <c r="U508" s="16">
        <v>0</v>
      </c>
      <c r="V508" s="16">
        <v>2910</v>
      </c>
      <c r="W508" s="16">
        <v>7168</v>
      </c>
      <c r="X508" s="1" t="s">
        <v>3345</v>
      </c>
      <c r="Y508" s="1" t="s">
        <v>3345</v>
      </c>
    </row>
    <row r="509" spans="1:25" x14ac:dyDescent="0.25">
      <c r="A509" t="str">
        <f t="shared" si="7"/>
        <v>Quitman , Georgia</v>
      </c>
      <c r="B509" t="s">
        <v>411</v>
      </c>
      <c r="C509" t="s">
        <v>410</v>
      </c>
      <c r="E509" t="s">
        <v>3980</v>
      </c>
      <c r="F509" t="s">
        <v>528</v>
      </c>
      <c r="G509" s="7">
        <v>160.5649755326875</v>
      </c>
      <c r="H509" s="8">
        <v>2513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7.3771095728954895E-3</v>
      </c>
      <c r="P509" s="9">
        <v>0.26900119379228016</v>
      </c>
      <c r="Q509" s="9">
        <v>0</v>
      </c>
      <c r="R509" s="9">
        <v>0</v>
      </c>
      <c r="S509" s="9">
        <v>0.99262289042581808</v>
      </c>
      <c r="T509" s="9">
        <v>0.73099880620771984</v>
      </c>
      <c r="U509" s="16">
        <v>0</v>
      </c>
      <c r="V509" s="16">
        <v>0</v>
      </c>
      <c r="W509" s="16">
        <v>2513</v>
      </c>
      <c r="X509" s="1" t="s">
        <v>3345</v>
      </c>
      <c r="Y509" s="1" t="s">
        <v>3345</v>
      </c>
    </row>
    <row r="510" spans="1:25" x14ac:dyDescent="0.25">
      <c r="A510" t="str">
        <f t="shared" si="7"/>
        <v>Oglethorpe , Georgia</v>
      </c>
      <c r="B510" t="s">
        <v>411</v>
      </c>
      <c r="C510" t="s">
        <v>410</v>
      </c>
      <c r="E510" t="s">
        <v>3981</v>
      </c>
      <c r="F510" t="s">
        <v>519</v>
      </c>
      <c r="G510" s="7">
        <v>442.03812736069079</v>
      </c>
      <c r="H510" s="8">
        <v>14899</v>
      </c>
      <c r="I510" s="9">
        <v>0</v>
      </c>
      <c r="J510" s="9">
        <v>0</v>
      </c>
      <c r="K510" s="9">
        <v>9.6758432281925859E-4</v>
      </c>
      <c r="L510" s="9">
        <v>7.4501644405664813E-3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0.99903241566633028</v>
      </c>
      <c r="T510" s="9">
        <v>0.99254983555943355</v>
      </c>
      <c r="U510" s="16">
        <v>0</v>
      </c>
      <c r="V510" s="16">
        <v>111</v>
      </c>
      <c r="W510" s="16">
        <v>14788</v>
      </c>
      <c r="X510" s="1" t="s">
        <v>3345</v>
      </c>
      <c r="Y510" s="1" t="s">
        <v>3345</v>
      </c>
    </row>
    <row r="511" spans="1:25" x14ac:dyDescent="0.25">
      <c r="A511" t="str">
        <f t="shared" si="7"/>
        <v>Irwin , Georgia</v>
      </c>
      <c r="B511" t="s">
        <v>411</v>
      </c>
      <c r="C511" t="s">
        <v>410</v>
      </c>
      <c r="E511" t="s">
        <v>3982</v>
      </c>
      <c r="F511" t="s">
        <v>487</v>
      </c>
      <c r="G511" s="7">
        <v>362.76282864899645</v>
      </c>
      <c r="H511" s="8">
        <v>9538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5.8735503039456221E-3</v>
      </c>
      <c r="R511" s="9">
        <v>0.35290417278255398</v>
      </c>
      <c r="S511" s="9">
        <v>0.99412644969605435</v>
      </c>
      <c r="T511" s="9">
        <v>0.64709582721744596</v>
      </c>
      <c r="U511" s="16">
        <v>0</v>
      </c>
      <c r="V511" s="16">
        <v>0</v>
      </c>
      <c r="W511" s="16">
        <v>9538</v>
      </c>
      <c r="X511" s="1" t="s">
        <v>3345</v>
      </c>
      <c r="Y511" s="1" t="s">
        <v>3345</v>
      </c>
    </row>
    <row r="512" spans="1:25" x14ac:dyDescent="0.25">
      <c r="A512" t="str">
        <f t="shared" si="7"/>
        <v>Taylor , Georgia</v>
      </c>
      <c r="B512" t="s">
        <v>411</v>
      </c>
      <c r="C512" t="s">
        <v>410</v>
      </c>
      <c r="E512" t="s">
        <v>3891</v>
      </c>
      <c r="F512" t="s">
        <v>543</v>
      </c>
      <c r="G512" s="7">
        <v>379.69851701217846</v>
      </c>
      <c r="H512" s="8">
        <v>8906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1</v>
      </c>
      <c r="T512" s="9">
        <v>1</v>
      </c>
      <c r="U512" s="16">
        <v>0</v>
      </c>
      <c r="V512" s="16">
        <v>0</v>
      </c>
      <c r="W512" s="16">
        <v>8906</v>
      </c>
      <c r="X512" s="1" t="s">
        <v>3345</v>
      </c>
      <c r="Y512" s="1" t="s">
        <v>3345</v>
      </c>
    </row>
    <row r="513" spans="1:25" x14ac:dyDescent="0.25">
      <c r="A513" t="str">
        <f t="shared" si="7"/>
        <v>Montgomery , Georgia</v>
      </c>
      <c r="B513" t="s">
        <v>411</v>
      </c>
      <c r="C513" t="s">
        <v>410</v>
      </c>
      <c r="E513" t="s">
        <v>3655</v>
      </c>
      <c r="F513" t="s">
        <v>513</v>
      </c>
      <c r="G513" s="7">
        <v>244.6940138286887</v>
      </c>
      <c r="H513" s="8">
        <v>9123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4.8035766309622956E-4</v>
      </c>
      <c r="R513" s="9">
        <v>1.2934341773539406E-2</v>
      </c>
      <c r="S513" s="9">
        <v>0.99951964233690382</v>
      </c>
      <c r="T513" s="9">
        <v>0.98706565822646064</v>
      </c>
      <c r="U513" s="16">
        <v>0</v>
      </c>
      <c r="V513" s="16">
        <v>0</v>
      </c>
      <c r="W513" s="16">
        <v>9123</v>
      </c>
      <c r="X513" s="1" t="s">
        <v>3345</v>
      </c>
      <c r="Y513" s="1" t="s">
        <v>3345</v>
      </c>
    </row>
    <row r="514" spans="1:25" x14ac:dyDescent="0.25">
      <c r="A514" t="str">
        <f t="shared" si="7"/>
        <v>Greene , Georgia</v>
      </c>
      <c r="B514" t="s">
        <v>411</v>
      </c>
      <c r="C514" t="s">
        <v>410</v>
      </c>
      <c r="E514" t="s">
        <v>3602</v>
      </c>
      <c r="F514" t="s">
        <v>476</v>
      </c>
      <c r="G514" s="7">
        <v>406.2110423061352</v>
      </c>
      <c r="H514" s="8">
        <v>15994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5.6367173701856784E-3</v>
      </c>
      <c r="P514" s="9">
        <v>0.17250218832062023</v>
      </c>
      <c r="Q514" s="9">
        <v>0</v>
      </c>
      <c r="R514" s="9">
        <v>0</v>
      </c>
      <c r="S514" s="9">
        <v>0.99436328262735263</v>
      </c>
      <c r="T514" s="9">
        <v>0.82749781167937975</v>
      </c>
      <c r="U514" s="16">
        <v>0</v>
      </c>
      <c r="V514" s="16">
        <v>0</v>
      </c>
      <c r="W514" s="16">
        <v>15994</v>
      </c>
      <c r="X514" s="1" t="s">
        <v>3345</v>
      </c>
      <c r="Y514" s="1" t="s">
        <v>3345</v>
      </c>
    </row>
    <row r="515" spans="1:25" x14ac:dyDescent="0.25">
      <c r="A515" t="str">
        <f t="shared" si="7"/>
        <v>Warren , Georgia</v>
      </c>
      <c r="B515" t="s">
        <v>411</v>
      </c>
      <c r="C515" t="s">
        <v>410</v>
      </c>
      <c r="E515" t="s">
        <v>3983</v>
      </c>
      <c r="F515" t="s">
        <v>559</v>
      </c>
      <c r="G515" s="7">
        <v>286.68784926417686</v>
      </c>
      <c r="H515" s="8">
        <v>5834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0.99999999999934019</v>
      </c>
      <c r="T515" s="9">
        <v>1</v>
      </c>
      <c r="U515" s="16">
        <v>0</v>
      </c>
      <c r="V515" s="16">
        <v>0</v>
      </c>
      <c r="W515" s="16">
        <v>5834</v>
      </c>
      <c r="X515" s="1" t="s">
        <v>3345</v>
      </c>
      <c r="Y515" s="1" t="s">
        <v>3345</v>
      </c>
    </row>
    <row r="516" spans="1:25" x14ac:dyDescent="0.25">
      <c r="A516" t="str">
        <f t="shared" si="7"/>
        <v>Jenkins , Georgia</v>
      </c>
      <c r="B516" t="s">
        <v>411</v>
      </c>
      <c r="C516" t="s">
        <v>410</v>
      </c>
      <c r="E516" t="s">
        <v>3984</v>
      </c>
      <c r="F516" t="s">
        <v>492</v>
      </c>
      <c r="G516" s="7">
        <v>352.47337993625075</v>
      </c>
      <c r="H516" s="8">
        <v>8340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7.2978128353141519E-3</v>
      </c>
      <c r="P516" s="9">
        <v>0.33896882494004799</v>
      </c>
      <c r="Q516" s="9">
        <v>0</v>
      </c>
      <c r="R516" s="9">
        <v>0</v>
      </c>
      <c r="S516" s="9">
        <v>0.99270218716454128</v>
      </c>
      <c r="T516" s="9">
        <v>0.66103117505995201</v>
      </c>
      <c r="U516" s="16">
        <v>0</v>
      </c>
      <c r="V516" s="16">
        <v>0</v>
      </c>
      <c r="W516" s="16">
        <v>8340</v>
      </c>
      <c r="X516" s="1" t="s">
        <v>3345</v>
      </c>
      <c r="Y516" s="1" t="s">
        <v>3345</v>
      </c>
    </row>
    <row r="517" spans="1:25" x14ac:dyDescent="0.25">
      <c r="A517" t="str">
        <f t="shared" ref="A517:A580" si="8">E517&amp;", "&amp;B517</f>
        <v>Heard , Georgia</v>
      </c>
      <c r="B517" t="s">
        <v>411</v>
      </c>
      <c r="C517" t="s">
        <v>410</v>
      </c>
      <c r="E517" t="s">
        <v>3985</v>
      </c>
      <c r="F517" t="s">
        <v>484</v>
      </c>
      <c r="G517" s="7">
        <v>301.0944786451451</v>
      </c>
      <c r="H517" s="8">
        <v>11834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0.99999999999937816</v>
      </c>
      <c r="T517" s="9">
        <v>1</v>
      </c>
      <c r="U517" s="16">
        <v>0</v>
      </c>
      <c r="V517" s="16">
        <v>0</v>
      </c>
      <c r="W517" s="16">
        <v>11834</v>
      </c>
      <c r="X517" s="1" t="s">
        <v>3345</v>
      </c>
      <c r="Y517" s="1" t="s">
        <v>3345</v>
      </c>
    </row>
    <row r="518" spans="1:25" x14ac:dyDescent="0.25">
      <c r="A518" t="str">
        <f t="shared" si="8"/>
        <v>Walker , Georgia</v>
      </c>
      <c r="B518" t="s">
        <v>411</v>
      </c>
      <c r="C518" t="s">
        <v>410</v>
      </c>
      <c r="E518" t="s">
        <v>3653</v>
      </c>
      <c r="F518" t="s">
        <v>556</v>
      </c>
      <c r="G518" s="7">
        <v>447.03631444791023</v>
      </c>
      <c r="H518" s="8">
        <v>68756</v>
      </c>
      <c r="I518" s="9">
        <v>0</v>
      </c>
      <c r="J518" s="9">
        <v>0</v>
      </c>
      <c r="K518" s="9">
        <v>6.9950948137458432E-2</v>
      </c>
      <c r="L518" s="9">
        <v>0.454360346733376</v>
      </c>
      <c r="M518" s="9">
        <v>1.3506020150450482E-2</v>
      </c>
      <c r="N518" s="9">
        <v>0.10710338006864856</v>
      </c>
      <c r="O518" s="9">
        <v>0</v>
      </c>
      <c r="P518" s="9">
        <v>0</v>
      </c>
      <c r="Q518" s="9">
        <v>0</v>
      </c>
      <c r="R518" s="9">
        <v>0</v>
      </c>
      <c r="S518" s="9">
        <v>0.91654303144595839</v>
      </c>
      <c r="T518" s="9">
        <v>0.43853627319797545</v>
      </c>
      <c r="U518" s="16">
        <v>0</v>
      </c>
      <c r="V518" s="16">
        <v>38604</v>
      </c>
      <c r="W518" s="16">
        <v>30152</v>
      </c>
      <c r="X518" s="1" t="s">
        <v>3345</v>
      </c>
      <c r="Y518" s="1" t="s">
        <v>3347</v>
      </c>
    </row>
    <row r="519" spans="1:25" x14ac:dyDescent="0.25">
      <c r="A519" t="str">
        <f t="shared" si="8"/>
        <v>Chatham , Georgia</v>
      </c>
      <c r="B519" t="s">
        <v>411</v>
      </c>
      <c r="C519" t="s">
        <v>410</v>
      </c>
      <c r="E519" t="s">
        <v>3986</v>
      </c>
      <c r="F519" t="s">
        <v>435</v>
      </c>
      <c r="G519" s="7">
        <v>632.26193673816078</v>
      </c>
      <c r="H519" s="8">
        <v>265128</v>
      </c>
      <c r="I519" s="9">
        <v>9.1916528598136482E-2</v>
      </c>
      <c r="J519" s="9">
        <v>0.51063637186566491</v>
      </c>
      <c r="K519" s="9">
        <v>0.15993602001019672</v>
      </c>
      <c r="L519" s="9">
        <v>0.43064859237802117</v>
      </c>
      <c r="M519" s="9">
        <v>4.526684317863669E-3</v>
      </c>
      <c r="N519" s="9">
        <v>1.2077185359524456E-2</v>
      </c>
      <c r="O519" s="9">
        <v>0</v>
      </c>
      <c r="P519" s="9">
        <v>0</v>
      </c>
      <c r="Q519" s="9">
        <v>0</v>
      </c>
      <c r="R519" s="9">
        <v>0</v>
      </c>
      <c r="S519" s="9">
        <v>0.45473218660457793</v>
      </c>
      <c r="T519" s="9">
        <v>4.6637850396789478E-2</v>
      </c>
      <c r="U519" s="16">
        <v>135384</v>
      </c>
      <c r="V519" s="16">
        <v>117379</v>
      </c>
      <c r="W519" s="16">
        <v>12365</v>
      </c>
      <c r="X519" s="1" t="s">
        <v>3345</v>
      </c>
      <c r="Y519" s="1" t="s">
        <v>3346</v>
      </c>
    </row>
    <row r="520" spans="1:25" x14ac:dyDescent="0.25">
      <c r="A520" t="str">
        <f t="shared" si="8"/>
        <v>Rabun , Georgia</v>
      </c>
      <c r="B520" t="s">
        <v>411</v>
      </c>
      <c r="C520" t="s">
        <v>410</v>
      </c>
      <c r="E520" t="s">
        <v>3987</v>
      </c>
      <c r="F520" t="s">
        <v>529</v>
      </c>
      <c r="G520" s="7">
        <v>377.01905986009854</v>
      </c>
      <c r="H520" s="8">
        <v>16276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1.0353423434588728E-2</v>
      </c>
      <c r="P520" s="9">
        <v>0.20717621037109854</v>
      </c>
      <c r="Q520" s="9">
        <v>0</v>
      </c>
      <c r="R520" s="9">
        <v>0</v>
      </c>
      <c r="S520" s="9">
        <v>0.98964657656541133</v>
      </c>
      <c r="T520" s="9">
        <v>0.79282378962890143</v>
      </c>
      <c r="U520" s="16">
        <v>0</v>
      </c>
      <c r="V520" s="16">
        <v>0</v>
      </c>
      <c r="W520" s="16">
        <v>16276</v>
      </c>
      <c r="X520" s="1" t="s">
        <v>3345</v>
      </c>
      <c r="Y520" s="1" t="s">
        <v>3345</v>
      </c>
    </row>
    <row r="521" spans="1:25" x14ac:dyDescent="0.25">
      <c r="A521" t="str">
        <f t="shared" si="8"/>
        <v>Oconee , Georgia</v>
      </c>
      <c r="B521" t="s">
        <v>411</v>
      </c>
      <c r="C521" t="s">
        <v>410</v>
      </c>
      <c r="E521" t="s">
        <v>3988</v>
      </c>
      <c r="F521" t="s">
        <v>518</v>
      </c>
      <c r="G521" s="7">
        <v>186.37208313710681</v>
      </c>
      <c r="H521" s="8">
        <v>32808</v>
      </c>
      <c r="I521" s="9">
        <v>3.2942216805640658E-10</v>
      </c>
      <c r="J521" s="9">
        <v>0</v>
      </c>
      <c r="K521" s="9">
        <v>0.13721139386570053</v>
      </c>
      <c r="L521" s="9">
        <v>0.49683004145330406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0.86278860580487737</v>
      </c>
      <c r="T521" s="9">
        <v>0.50316995854669588</v>
      </c>
      <c r="U521" s="16">
        <v>0</v>
      </c>
      <c r="V521" s="16">
        <v>16300</v>
      </c>
      <c r="W521" s="16">
        <v>16508</v>
      </c>
      <c r="X521" s="1" t="s">
        <v>3345</v>
      </c>
      <c r="Y521" s="1" t="s">
        <v>3345</v>
      </c>
    </row>
    <row r="522" spans="1:25" x14ac:dyDescent="0.25">
      <c r="A522" t="str">
        <f t="shared" si="8"/>
        <v>Brooks , Georgia</v>
      </c>
      <c r="B522" t="s">
        <v>411</v>
      </c>
      <c r="C522" t="s">
        <v>410</v>
      </c>
      <c r="E522" t="s">
        <v>3989</v>
      </c>
      <c r="F522" t="s">
        <v>424</v>
      </c>
      <c r="G522" s="7">
        <v>497.80039110426429</v>
      </c>
      <c r="H522" s="8">
        <v>16243</v>
      </c>
      <c r="I522" s="9">
        <v>0</v>
      </c>
      <c r="J522" s="9">
        <v>0</v>
      </c>
      <c r="K522" s="9">
        <v>3.7612207051589339E-3</v>
      </c>
      <c r="L522" s="9">
        <v>5.7563258018838888E-2</v>
      </c>
      <c r="M522" s="9">
        <v>0</v>
      </c>
      <c r="N522" s="9">
        <v>0</v>
      </c>
      <c r="O522" s="9">
        <v>6.0622359761098978E-3</v>
      </c>
      <c r="P522" s="9">
        <v>0.23203841654866711</v>
      </c>
      <c r="Q522" s="9">
        <v>0</v>
      </c>
      <c r="R522" s="9">
        <v>0</v>
      </c>
      <c r="S522" s="9">
        <v>0.99017654331873128</v>
      </c>
      <c r="T522" s="9">
        <v>0.71039832543249404</v>
      </c>
      <c r="U522" s="16">
        <v>0</v>
      </c>
      <c r="V522" s="16">
        <v>935</v>
      </c>
      <c r="W522" s="16">
        <v>15308</v>
      </c>
      <c r="X522" s="1" t="s">
        <v>3345</v>
      </c>
      <c r="Y522" s="1" t="s">
        <v>3345</v>
      </c>
    </row>
    <row r="523" spans="1:25" x14ac:dyDescent="0.25">
      <c r="A523" t="str">
        <f t="shared" si="8"/>
        <v>Telfair , Georgia</v>
      </c>
      <c r="B523" t="s">
        <v>411</v>
      </c>
      <c r="C523" t="s">
        <v>410</v>
      </c>
      <c r="E523" t="s">
        <v>3990</v>
      </c>
      <c r="F523" t="s">
        <v>544</v>
      </c>
      <c r="G523" s="7">
        <v>444.00883797221081</v>
      </c>
      <c r="H523" s="8">
        <v>16500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1.1927555234985898E-2</v>
      </c>
      <c r="R523" s="9">
        <v>0.5301212121212121</v>
      </c>
      <c r="S523" s="9">
        <v>0.98807244476246625</v>
      </c>
      <c r="T523" s="9">
        <v>0.4698787878787879</v>
      </c>
      <c r="U523" s="16">
        <v>0</v>
      </c>
      <c r="V523" s="16">
        <v>0</v>
      </c>
      <c r="W523" s="16">
        <v>16500</v>
      </c>
      <c r="X523" s="1" t="s">
        <v>3345</v>
      </c>
      <c r="Y523" s="1" t="s">
        <v>3345</v>
      </c>
    </row>
    <row r="524" spans="1:25" x14ac:dyDescent="0.25">
      <c r="A524" t="str">
        <f t="shared" si="8"/>
        <v>Miller , Georgia</v>
      </c>
      <c r="B524" t="s">
        <v>411</v>
      </c>
      <c r="C524" t="s">
        <v>410</v>
      </c>
      <c r="E524" t="s">
        <v>3684</v>
      </c>
      <c r="F524" t="s">
        <v>510</v>
      </c>
      <c r="G524" s="7">
        <v>283.66275530467647</v>
      </c>
      <c r="H524" s="8">
        <v>6125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1</v>
      </c>
      <c r="T524" s="9">
        <v>1</v>
      </c>
      <c r="U524" s="16">
        <v>0</v>
      </c>
      <c r="V524" s="16">
        <v>0</v>
      </c>
      <c r="W524" s="16">
        <v>6125</v>
      </c>
      <c r="X524" s="1" t="s">
        <v>3345</v>
      </c>
      <c r="Y524" s="1" t="s">
        <v>3345</v>
      </c>
    </row>
    <row r="525" spans="1:25" x14ac:dyDescent="0.25">
      <c r="A525" t="str">
        <f t="shared" si="8"/>
        <v>Laurens , Georgia</v>
      </c>
      <c r="B525" t="s">
        <v>411</v>
      </c>
      <c r="C525" t="s">
        <v>410</v>
      </c>
      <c r="E525" t="s">
        <v>3991</v>
      </c>
      <c r="F525" t="s">
        <v>497</v>
      </c>
      <c r="G525" s="7">
        <v>818.47036868737928</v>
      </c>
      <c r="H525" s="8">
        <v>48434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2.7675692996909796E-2</v>
      </c>
      <c r="R525" s="9">
        <v>0.43355907007474087</v>
      </c>
      <c r="S525" s="9">
        <v>0.97232430700309014</v>
      </c>
      <c r="T525" s="9">
        <v>0.56644092992525907</v>
      </c>
      <c r="U525" s="16">
        <v>0</v>
      </c>
      <c r="V525" s="16">
        <v>0</v>
      </c>
      <c r="W525" s="16">
        <v>48434</v>
      </c>
      <c r="X525" s="1" t="s">
        <v>3345</v>
      </c>
      <c r="Y525" s="1" t="s">
        <v>3345</v>
      </c>
    </row>
    <row r="526" spans="1:25" x14ac:dyDescent="0.25">
      <c r="A526" t="str">
        <f t="shared" si="8"/>
        <v>Effingham , Georgia</v>
      </c>
      <c r="B526" t="s">
        <v>411</v>
      </c>
      <c r="C526" t="s">
        <v>410</v>
      </c>
      <c r="E526" t="s">
        <v>3992</v>
      </c>
      <c r="F526" t="s">
        <v>461</v>
      </c>
      <c r="G526" s="7">
        <v>482.91553692173949</v>
      </c>
      <c r="H526" s="8">
        <v>52250</v>
      </c>
      <c r="I526" s="9">
        <v>0</v>
      </c>
      <c r="J526" s="9">
        <v>0</v>
      </c>
      <c r="K526" s="9">
        <v>4.8516389941072194E-3</v>
      </c>
      <c r="L526" s="9">
        <v>2.7157894736842107E-2</v>
      </c>
      <c r="M526" s="9">
        <v>1.7030578623650493E-2</v>
      </c>
      <c r="N526" s="9">
        <v>0.23178947368421052</v>
      </c>
      <c r="O526" s="9">
        <v>5.062394752867537E-3</v>
      </c>
      <c r="P526" s="9">
        <v>6.9837320574162684E-2</v>
      </c>
      <c r="Q526" s="9">
        <v>0</v>
      </c>
      <c r="R526" s="9">
        <v>0</v>
      </c>
      <c r="S526" s="9">
        <v>0.97305538762937471</v>
      </c>
      <c r="T526" s="9">
        <v>0.67121531100478471</v>
      </c>
      <c r="U526" s="16">
        <v>0</v>
      </c>
      <c r="V526" s="16">
        <v>13530</v>
      </c>
      <c r="W526" s="16">
        <v>38720</v>
      </c>
      <c r="X526" s="1" t="s">
        <v>3345</v>
      </c>
      <c r="Y526" s="1" t="s">
        <v>3345</v>
      </c>
    </row>
    <row r="527" spans="1:25" x14ac:dyDescent="0.25">
      <c r="A527" t="str">
        <f t="shared" si="8"/>
        <v>Madison , Georgia</v>
      </c>
      <c r="B527" t="s">
        <v>411</v>
      </c>
      <c r="C527" t="s">
        <v>410</v>
      </c>
      <c r="E527" t="s">
        <v>3642</v>
      </c>
      <c r="F527" t="s">
        <v>507</v>
      </c>
      <c r="G527" s="7">
        <v>285.58797501271664</v>
      </c>
      <c r="H527" s="8">
        <v>28120</v>
      </c>
      <c r="I527" s="9">
        <v>4.0174492648259812E-10</v>
      </c>
      <c r="J527" s="9">
        <v>0</v>
      </c>
      <c r="K527" s="9">
        <v>1.1101960468547278E-2</v>
      </c>
      <c r="L527" s="9">
        <v>8.1116642958748222E-2</v>
      </c>
      <c r="M527" s="9">
        <v>0</v>
      </c>
      <c r="N527" s="9">
        <v>0</v>
      </c>
      <c r="O527" s="9">
        <v>2.5242416076205279E-5</v>
      </c>
      <c r="P527" s="9">
        <v>1.0668563300142248E-4</v>
      </c>
      <c r="Q527" s="9">
        <v>0</v>
      </c>
      <c r="R527" s="9">
        <v>0</v>
      </c>
      <c r="S527" s="9">
        <v>0.98887279666315164</v>
      </c>
      <c r="T527" s="9">
        <v>0.91877667140825037</v>
      </c>
      <c r="U527" s="16">
        <v>0</v>
      </c>
      <c r="V527" s="16">
        <v>2281</v>
      </c>
      <c r="W527" s="16">
        <v>25839</v>
      </c>
      <c r="X527" s="1" t="s">
        <v>3345</v>
      </c>
      <c r="Y527" s="1" t="s">
        <v>3345</v>
      </c>
    </row>
    <row r="528" spans="1:25" x14ac:dyDescent="0.25">
      <c r="A528" t="str">
        <f t="shared" si="8"/>
        <v>Cobb , Georgia</v>
      </c>
      <c r="B528" t="s">
        <v>411</v>
      </c>
      <c r="C528" t="s">
        <v>410</v>
      </c>
      <c r="E528" t="s">
        <v>3993</v>
      </c>
      <c r="F528" t="s">
        <v>443</v>
      </c>
      <c r="G528" s="7">
        <v>344.56709419989727</v>
      </c>
      <c r="H528" s="8">
        <v>688204</v>
      </c>
      <c r="I528" s="9">
        <v>6.7721984825543119E-2</v>
      </c>
      <c r="J528" s="9">
        <v>8.2368018785127672E-2</v>
      </c>
      <c r="K528" s="9">
        <v>0.91337516237734528</v>
      </c>
      <c r="L528" s="9">
        <v>0.91517050176982406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1.8902852665541175E-2</v>
      </c>
      <c r="T528" s="9">
        <v>2.4614794450482707E-3</v>
      </c>
      <c r="U528" s="16">
        <v>56686</v>
      </c>
      <c r="V528" s="16">
        <v>629824</v>
      </c>
      <c r="W528" s="16">
        <v>1694</v>
      </c>
      <c r="X528" s="1" t="s">
        <v>3347</v>
      </c>
      <c r="Y528" s="1" t="s">
        <v>3347</v>
      </c>
    </row>
    <row r="529" spans="1:25" x14ac:dyDescent="0.25">
      <c r="A529" t="str">
        <f t="shared" si="8"/>
        <v>Seminole , Georgia</v>
      </c>
      <c r="B529" t="s">
        <v>411</v>
      </c>
      <c r="C529" t="s">
        <v>410</v>
      </c>
      <c r="E529" t="s">
        <v>3874</v>
      </c>
      <c r="F529" t="s">
        <v>535</v>
      </c>
      <c r="G529" s="7">
        <v>256.55601895134481</v>
      </c>
      <c r="H529" s="8">
        <v>8729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1.1624191001779638E-2</v>
      </c>
      <c r="P529" s="9">
        <v>0.31446901134150534</v>
      </c>
      <c r="Q529" s="9">
        <v>0</v>
      </c>
      <c r="R529" s="9">
        <v>0</v>
      </c>
      <c r="S529" s="9">
        <v>0.98837580899822053</v>
      </c>
      <c r="T529" s="9">
        <v>0.68553098865849471</v>
      </c>
      <c r="U529" s="16">
        <v>0</v>
      </c>
      <c r="V529" s="16">
        <v>0</v>
      </c>
      <c r="W529" s="16">
        <v>8729</v>
      </c>
      <c r="X529" s="1" t="s">
        <v>3345</v>
      </c>
      <c r="Y529" s="1" t="s">
        <v>3345</v>
      </c>
    </row>
    <row r="530" spans="1:25" x14ac:dyDescent="0.25">
      <c r="A530" t="str">
        <f t="shared" si="8"/>
        <v>Putnam , Georgia</v>
      </c>
      <c r="B530" t="s">
        <v>411</v>
      </c>
      <c r="C530" t="s">
        <v>410</v>
      </c>
      <c r="E530" t="s">
        <v>3881</v>
      </c>
      <c r="F530" t="s">
        <v>527</v>
      </c>
      <c r="G530" s="7">
        <v>360.6864867257018</v>
      </c>
      <c r="H530" s="8">
        <v>21218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1.2271964144554622E-2</v>
      </c>
      <c r="P530" s="9">
        <v>0.19054576303138845</v>
      </c>
      <c r="Q530" s="9">
        <v>0</v>
      </c>
      <c r="R530" s="9">
        <v>0</v>
      </c>
      <c r="S530" s="9">
        <v>0.98772803585465418</v>
      </c>
      <c r="T530" s="9">
        <v>0.80945423696861152</v>
      </c>
      <c r="U530" s="16">
        <v>0</v>
      </c>
      <c r="V530" s="16">
        <v>0</v>
      </c>
      <c r="W530" s="16">
        <v>21218</v>
      </c>
      <c r="X530" s="1" t="s">
        <v>3345</v>
      </c>
      <c r="Y530" s="1" t="s">
        <v>3345</v>
      </c>
    </row>
    <row r="531" spans="1:25" x14ac:dyDescent="0.25">
      <c r="A531" t="str">
        <f t="shared" si="8"/>
        <v>Baker , Georgia</v>
      </c>
      <c r="B531" t="s">
        <v>411</v>
      </c>
      <c r="C531" t="s">
        <v>410</v>
      </c>
      <c r="E531" t="s">
        <v>3888</v>
      </c>
      <c r="F531" t="s">
        <v>414</v>
      </c>
      <c r="G531" s="7">
        <v>349.13832887319722</v>
      </c>
      <c r="H531" s="8">
        <v>3451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0.99999999999948141</v>
      </c>
      <c r="T531" s="9">
        <v>1</v>
      </c>
      <c r="U531" s="16">
        <v>0</v>
      </c>
      <c r="V531" s="16">
        <v>0</v>
      </c>
      <c r="W531" s="16">
        <v>3451</v>
      </c>
      <c r="X531" s="1" t="s">
        <v>3345</v>
      </c>
      <c r="Y531" s="1" t="s">
        <v>3345</v>
      </c>
    </row>
    <row r="532" spans="1:25" x14ac:dyDescent="0.25">
      <c r="A532" t="str">
        <f t="shared" si="8"/>
        <v>Thomas , Georgia</v>
      </c>
      <c r="B532" t="s">
        <v>411</v>
      </c>
      <c r="C532" t="s">
        <v>410</v>
      </c>
      <c r="E532" t="s">
        <v>3994</v>
      </c>
      <c r="F532" t="s">
        <v>546</v>
      </c>
      <c r="G532" s="7">
        <v>552.21813368046992</v>
      </c>
      <c r="H532" s="8">
        <v>44720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4.1618707848593173E-2</v>
      </c>
      <c r="P532" s="9">
        <v>0.53973613595706615</v>
      </c>
      <c r="Q532" s="9">
        <v>0</v>
      </c>
      <c r="R532" s="9">
        <v>0</v>
      </c>
      <c r="S532" s="9">
        <v>0.95838129215039991</v>
      </c>
      <c r="T532" s="9">
        <v>0.46026386404293379</v>
      </c>
      <c r="U532" s="16">
        <v>0</v>
      </c>
      <c r="V532" s="16">
        <v>0</v>
      </c>
      <c r="W532" s="16">
        <v>44720</v>
      </c>
      <c r="X532" s="1" t="s">
        <v>3345</v>
      </c>
      <c r="Y532" s="1" t="s">
        <v>3345</v>
      </c>
    </row>
    <row r="533" spans="1:25" x14ac:dyDescent="0.25">
      <c r="A533" t="str">
        <f t="shared" si="8"/>
        <v>Cherokee , Georgia</v>
      </c>
      <c r="B533" t="s">
        <v>411</v>
      </c>
      <c r="C533" t="s">
        <v>410</v>
      </c>
      <c r="E533" t="s">
        <v>3598</v>
      </c>
      <c r="F533" t="s">
        <v>438</v>
      </c>
      <c r="G533" s="7">
        <v>434.39130079614404</v>
      </c>
      <c r="H533" s="8">
        <v>214346</v>
      </c>
      <c r="I533" s="9">
        <v>0</v>
      </c>
      <c r="J533" s="9">
        <v>0</v>
      </c>
      <c r="K533" s="9">
        <v>0.32535882876793598</v>
      </c>
      <c r="L533" s="9">
        <v>0.81925018428148877</v>
      </c>
      <c r="M533" s="9">
        <v>5.5400836627242647E-3</v>
      </c>
      <c r="N533" s="9">
        <v>9.7225980424174002E-3</v>
      </c>
      <c r="O533" s="9">
        <v>0</v>
      </c>
      <c r="P533" s="9">
        <v>0</v>
      </c>
      <c r="Q533" s="9">
        <v>0</v>
      </c>
      <c r="R533" s="9">
        <v>0</v>
      </c>
      <c r="S533" s="9">
        <v>0.66910108756212405</v>
      </c>
      <c r="T533" s="9">
        <v>0.1710272176760938</v>
      </c>
      <c r="U533" s="16">
        <v>0</v>
      </c>
      <c r="V533" s="16">
        <v>177687</v>
      </c>
      <c r="W533" s="16">
        <v>36659</v>
      </c>
      <c r="X533" s="1" t="s">
        <v>3345</v>
      </c>
      <c r="Y533" s="1" t="s">
        <v>3347</v>
      </c>
    </row>
    <row r="534" spans="1:25" x14ac:dyDescent="0.25">
      <c r="A534" t="str">
        <f t="shared" si="8"/>
        <v>Chattooga , Georgia</v>
      </c>
      <c r="B534" t="s">
        <v>411</v>
      </c>
      <c r="C534" t="s">
        <v>410</v>
      </c>
      <c r="E534" t="s">
        <v>3995</v>
      </c>
      <c r="F534" t="s">
        <v>437</v>
      </c>
      <c r="G534" s="7">
        <v>313.54709691595173</v>
      </c>
      <c r="H534" s="8">
        <v>26015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3.0433728147159438E-2</v>
      </c>
      <c r="P534" s="9">
        <v>0.42440899481068617</v>
      </c>
      <c r="Q534" s="9">
        <v>0</v>
      </c>
      <c r="R534" s="9">
        <v>0</v>
      </c>
      <c r="S534" s="9">
        <v>0.96956627185244948</v>
      </c>
      <c r="T534" s="9">
        <v>0.57559100518931383</v>
      </c>
      <c r="U534" s="16">
        <v>0</v>
      </c>
      <c r="V534" s="16">
        <v>0</v>
      </c>
      <c r="W534" s="16">
        <v>26015</v>
      </c>
      <c r="X534" s="1" t="s">
        <v>3345</v>
      </c>
      <c r="Y534" s="1" t="s">
        <v>3345</v>
      </c>
    </row>
    <row r="535" spans="1:25" x14ac:dyDescent="0.25">
      <c r="A535" t="str">
        <f t="shared" si="8"/>
        <v>Decatur , Georgia</v>
      </c>
      <c r="B535" t="s">
        <v>411</v>
      </c>
      <c r="C535" t="s">
        <v>410</v>
      </c>
      <c r="E535" t="s">
        <v>3996</v>
      </c>
      <c r="F535" t="s">
        <v>453</v>
      </c>
      <c r="G535" s="7">
        <v>623.16796933164051</v>
      </c>
      <c r="H535" s="8">
        <v>27842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1.695429676811162E-2</v>
      </c>
      <c r="P535" s="9">
        <v>0.43524172114072263</v>
      </c>
      <c r="Q535" s="9">
        <v>0</v>
      </c>
      <c r="R535" s="9">
        <v>0</v>
      </c>
      <c r="S535" s="9">
        <v>0.98304570323188833</v>
      </c>
      <c r="T535" s="9">
        <v>0.56475827885927732</v>
      </c>
      <c r="U535" s="16">
        <v>0</v>
      </c>
      <c r="V535" s="16">
        <v>0</v>
      </c>
      <c r="W535" s="16">
        <v>27842</v>
      </c>
      <c r="X535" s="1" t="s">
        <v>3345</v>
      </c>
      <c r="Y535" s="1" t="s">
        <v>3345</v>
      </c>
    </row>
    <row r="536" spans="1:25" x14ac:dyDescent="0.25">
      <c r="A536" t="str">
        <f t="shared" si="8"/>
        <v>Mitchell , Georgia</v>
      </c>
      <c r="B536" t="s">
        <v>411</v>
      </c>
      <c r="C536" t="s">
        <v>410</v>
      </c>
      <c r="E536" t="s">
        <v>3997</v>
      </c>
      <c r="F536" t="s">
        <v>511</v>
      </c>
      <c r="G536" s="7">
        <v>513.823745952271</v>
      </c>
      <c r="H536" s="8">
        <v>23498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1.4755474270076221E-2</v>
      </c>
      <c r="P536" s="9">
        <v>0.45488977785343432</v>
      </c>
      <c r="Q536" s="9">
        <v>0</v>
      </c>
      <c r="R536" s="9">
        <v>0</v>
      </c>
      <c r="S536" s="9">
        <v>0.98524452572952914</v>
      </c>
      <c r="T536" s="9">
        <v>0.54511022214656568</v>
      </c>
      <c r="U536" s="16">
        <v>0</v>
      </c>
      <c r="V536" s="16">
        <v>0</v>
      </c>
      <c r="W536" s="16">
        <v>23498</v>
      </c>
      <c r="X536" s="1" t="s">
        <v>3345</v>
      </c>
      <c r="Y536" s="1" t="s">
        <v>3345</v>
      </c>
    </row>
    <row r="537" spans="1:25" x14ac:dyDescent="0.25">
      <c r="A537" t="str">
        <f t="shared" si="8"/>
        <v>Newton , Georgia</v>
      </c>
      <c r="B537" t="s">
        <v>411</v>
      </c>
      <c r="C537" t="s">
        <v>410</v>
      </c>
      <c r="E537" t="s">
        <v>3701</v>
      </c>
      <c r="F537" t="s">
        <v>517</v>
      </c>
      <c r="G537" s="7">
        <v>279.19791395082285</v>
      </c>
      <c r="H537" s="8">
        <v>99958</v>
      </c>
      <c r="I537" s="9">
        <v>0</v>
      </c>
      <c r="J537" s="9">
        <v>0</v>
      </c>
      <c r="K537" s="9">
        <v>0.24326250339302766</v>
      </c>
      <c r="L537" s="9">
        <v>0.68755877468536786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0.75673749660697232</v>
      </c>
      <c r="T537" s="9">
        <v>0.31244122531463214</v>
      </c>
      <c r="U537" s="16">
        <v>0</v>
      </c>
      <c r="V537" s="16">
        <v>68727</v>
      </c>
      <c r="W537" s="16">
        <v>31231</v>
      </c>
      <c r="X537" s="1" t="s">
        <v>3345</v>
      </c>
      <c r="Y537" s="1" t="s">
        <v>3347</v>
      </c>
    </row>
    <row r="538" spans="1:25" x14ac:dyDescent="0.25">
      <c r="A538" t="str">
        <f t="shared" si="8"/>
        <v>Grady , Georgia</v>
      </c>
      <c r="B538" t="s">
        <v>411</v>
      </c>
      <c r="C538" t="s">
        <v>410</v>
      </c>
      <c r="E538" t="s">
        <v>3998</v>
      </c>
      <c r="F538" t="s">
        <v>475</v>
      </c>
      <c r="G538" s="7">
        <v>460.26390271289102</v>
      </c>
      <c r="H538" s="8">
        <v>25011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1.4212686143484234E-2</v>
      </c>
      <c r="P538" s="9">
        <v>0.37639438646995321</v>
      </c>
      <c r="Q538" s="9">
        <v>0</v>
      </c>
      <c r="R538" s="9">
        <v>0</v>
      </c>
      <c r="S538" s="9">
        <v>0.9857873138555906</v>
      </c>
      <c r="T538" s="9">
        <v>0.62360561353004673</v>
      </c>
      <c r="U538" s="16">
        <v>0</v>
      </c>
      <c r="V538" s="16">
        <v>0</v>
      </c>
      <c r="W538" s="16">
        <v>25011</v>
      </c>
      <c r="X538" s="1" t="s">
        <v>3345</v>
      </c>
      <c r="Y538" s="1" t="s">
        <v>3345</v>
      </c>
    </row>
    <row r="539" spans="1:25" x14ac:dyDescent="0.25">
      <c r="A539" t="str">
        <f t="shared" si="8"/>
        <v>Bibb , Georgia</v>
      </c>
      <c r="B539" t="s">
        <v>411</v>
      </c>
      <c r="C539" t="s">
        <v>410</v>
      </c>
      <c r="E539" t="s">
        <v>3656</v>
      </c>
      <c r="F539" t="s">
        <v>421</v>
      </c>
      <c r="G539" s="7">
        <v>254.90593357313386</v>
      </c>
      <c r="H539" s="8">
        <v>155551</v>
      </c>
      <c r="I539" s="9">
        <v>0.37669141230707331</v>
      </c>
      <c r="J539" s="9">
        <v>0.85465860071616384</v>
      </c>
      <c r="K539" s="9">
        <v>1.6834193051073836E-4</v>
      </c>
      <c r="L539" s="9">
        <v>1.4014696144672809E-3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0.62314024576241578</v>
      </c>
      <c r="T539" s="9">
        <v>0.14393992966936889</v>
      </c>
      <c r="U539" s="16">
        <v>132943</v>
      </c>
      <c r="V539" s="16">
        <v>218</v>
      </c>
      <c r="W539" s="16">
        <v>22390</v>
      </c>
      <c r="X539" s="1" t="s">
        <v>3345</v>
      </c>
      <c r="Y539" s="1" t="s">
        <v>3346</v>
      </c>
    </row>
    <row r="540" spans="1:25" x14ac:dyDescent="0.25">
      <c r="A540" t="str">
        <f t="shared" si="8"/>
        <v>Bacon , Georgia</v>
      </c>
      <c r="B540" t="s">
        <v>411</v>
      </c>
      <c r="C540" t="s">
        <v>410</v>
      </c>
      <c r="E540" t="s">
        <v>3999</v>
      </c>
      <c r="F540" t="s">
        <v>413</v>
      </c>
      <c r="G540" s="7">
        <v>285.82237454881567</v>
      </c>
      <c r="H540" s="8">
        <v>11096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1.0364740140986626E-2</v>
      </c>
      <c r="R540" s="9">
        <v>0.30713770728190337</v>
      </c>
      <c r="S540" s="9">
        <v>0.98963525985901346</v>
      </c>
      <c r="T540" s="9">
        <v>0.69286229271809663</v>
      </c>
      <c r="U540" s="16">
        <v>0</v>
      </c>
      <c r="V540" s="16">
        <v>0</v>
      </c>
      <c r="W540" s="16">
        <v>11096</v>
      </c>
      <c r="X540" s="1" t="s">
        <v>3345</v>
      </c>
      <c r="Y540" s="1" t="s">
        <v>3345</v>
      </c>
    </row>
    <row r="541" spans="1:25" x14ac:dyDescent="0.25">
      <c r="A541" t="str">
        <f t="shared" si="8"/>
        <v>Jackson , Georgia</v>
      </c>
      <c r="B541" t="s">
        <v>411</v>
      </c>
      <c r="C541" t="s">
        <v>410</v>
      </c>
      <c r="E541" t="s">
        <v>3622</v>
      </c>
      <c r="F541" t="s">
        <v>488</v>
      </c>
      <c r="G541" s="7">
        <v>343.09710102585348</v>
      </c>
      <c r="H541" s="8">
        <v>60485</v>
      </c>
      <c r="I541" s="9">
        <v>0</v>
      </c>
      <c r="J541" s="9">
        <v>0</v>
      </c>
      <c r="K541" s="9">
        <v>3.9218348218920902E-2</v>
      </c>
      <c r="L541" s="9">
        <v>0.12219558568240059</v>
      </c>
      <c r="M541" s="9">
        <v>4.1095008018649112E-2</v>
      </c>
      <c r="N541" s="9">
        <v>0.17265437711829379</v>
      </c>
      <c r="O541" s="9">
        <v>1.6155625006318057E-2</v>
      </c>
      <c r="P541" s="9">
        <v>0.10500123997685376</v>
      </c>
      <c r="Q541" s="9">
        <v>0</v>
      </c>
      <c r="R541" s="9">
        <v>0</v>
      </c>
      <c r="S541" s="9">
        <v>0.90353101875611197</v>
      </c>
      <c r="T541" s="9">
        <v>0.60014879722245185</v>
      </c>
      <c r="U541" s="16">
        <v>0</v>
      </c>
      <c r="V541" s="16">
        <v>17834</v>
      </c>
      <c r="W541" s="16">
        <v>42651</v>
      </c>
      <c r="X541" s="1" t="s">
        <v>3345</v>
      </c>
      <c r="Y541" s="1" t="s">
        <v>3345</v>
      </c>
    </row>
    <row r="542" spans="1:25" x14ac:dyDescent="0.25">
      <c r="A542" t="str">
        <f t="shared" si="8"/>
        <v>Tattnall , Georgia</v>
      </c>
      <c r="B542" t="s">
        <v>411</v>
      </c>
      <c r="C542" t="s">
        <v>410</v>
      </c>
      <c r="E542" t="s">
        <v>4000</v>
      </c>
      <c r="F542" t="s">
        <v>542</v>
      </c>
      <c r="G542" s="7">
        <v>488.34856582682966</v>
      </c>
      <c r="H542" s="8">
        <v>25520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1.3020902776859057E-2</v>
      </c>
      <c r="P542" s="9">
        <v>0.31712382445141069</v>
      </c>
      <c r="Q542" s="9">
        <v>0</v>
      </c>
      <c r="R542" s="9">
        <v>0</v>
      </c>
      <c r="S542" s="9">
        <v>0.98697909722303501</v>
      </c>
      <c r="T542" s="9">
        <v>0.68287617554858937</v>
      </c>
      <c r="U542" s="16">
        <v>0</v>
      </c>
      <c r="V542" s="16">
        <v>0</v>
      </c>
      <c r="W542" s="16">
        <v>25520</v>
      </c>
      <c r="X542" s="1" t="s">
        <v>3345</v>
      </c>
      <c r="Y542" s="1" t="s">
        <v>3345</v>
      </c>
    </row>
    <row r="543" spans="1:25" x14ac:dyDescent="0.25">
      <c r="A543" t="str">
        <f t="shared" si="8"/>
        <v>Wilkes , Georgia</v>
      </c>
      <c r="B543" t="s">
        <v>411</v>
      </c>
      <c r="C543" t="s">
        <v>410</v>
      </c>
      <c r="E543" t="s">
        <v>4001</v>
      </c>
      <c r="F543" t="s">
        <v>567</v>
      </c>
      <c r="G543" s="7">
        <v>474.09434535136467</v>
      </c>
      <c r="H543" s="8">
        <v>10593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6.7228558748214538E-3</v>
      </c>
      <c r="P543" s="9">
        <v>0.32634758802983099</v>
      </c>
      <c r="Q543" s="9">
        <v>0</v>
      </c>
      <c r="R543" s="9">
        <v>0</v>
      </c>
      <c r="S543" s="9">
        <v>0.99327714412517853</v>
      </c>
      <c r="T543" s="9">
        <v>0.67365241197016901</v>
      </c>
      <c r="U543" s="16">
        <v>0</v>
      </c>
      <c r="V543" s="16">
        <v>0</v>
      </c>
      <c r="W543" s="16">
        <v>10593</v>
      </c>
      <c r="X543" s="1" t="s">
        <v>3345</v>
      </c>
      <c r="Y543" s="1" t="s">
        <v>3345</v>
      </c>
    </row>
    <row r="544" spans="1:25" x14ac:dyDescent="0.25">
      <c r="A544" t="str">
        <f t="shared" si="8"/>
        <v>Glascock , Georgia</v>
      </c>
      <c r="B544" t="s">
        <v>411</v>
      </c>
      <c r="C544" t="s">
        <v>410</v>
      </c>
      <c r="E544" t="s">
        <v>4002</v>
      </c>
      <c r="F544" t="s">
        <v>472</v>
      </c>
      <c r="G544" s="7">
        <v>144.45316602944277</v>
      </c>
      <c r="H544" s="8">
        <v>3082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0.99999999999912059</v>
      </c>
      <c r="T544" s="9">
        <v>1</v>
      </c>
      <c r="U544" s="16">
        <v>0</v>
      </c>
      <c r="V544" s="16">
        <v>0</v>
      </c>
      <c r="W544" s="16">
        <v>3082</v>
      </c>
      <c r="X544" s="1" t="s">
        <v>3345</v>
      </c>
      <c r="Y544" s="1" t="s">
        <v>3345</v>
      </c>
    </row>
    <row r="545" spans="1:25" x14ac:dyDescent="0.25">
      <c r="A545" t="str">
        <f t="shared" si="8"/>
        <v>Whitfield , Georgia</v>
      </c>
      <c r="B545" t="s">
        <v>411</v>
      </c>
      <c r="C545" t="s">
        <v>410</v>
      </c>
      <c r="E545" t="s">
        <v>4003</v>
      </c>
      <c r="F545" t="s">
        <v>565</v>
      </c>
      <c r="G545" s="7">
        <v>291.05435710466963</v>
      </c>
      <c r="H545" s="8">
        <v>102599</v>
      </c>
      <c r="I545" s="9">
        <v>6.4164643847475417E-2</v>
      </c>
      <c r="J545" s="9">
        <v>0.3222253628203004</v>
      </c>
      <c r="K545" s="9">
        <v>0.15293776856428468</v>
      </c>
      <c r="L545" s="9">
        <v>0.38700182262985017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0.78289758757097228</v>
      </c>
      <c r="T545" s="9">
        <v>0.29077281454984943</v>
      </c>
      <c r="U545" s="16">
        <v>33060</v>
      </c>
      <c r="V545" s="16">
        <v>39706</v>
      </c>
      <c r="W545" s="16">
        <v>29833</v>
      </c>
      <c r="X545" s="1" t="s">
        <v>3345</v>
      </c>
      <c r="Y545" s="1" t="s">
        <v>3347</v>
      </c>
    </row>
    <row r="546" spans="1:25" x14ac:dyDescent="0.25">
      <c r="A546" t="str">
        <f t="shared" si="8"/>
        <v>Spalding , Georgia</v>
      </c>
      <c r="B546" t="s">
        <v>411</v>
      </c>
      <c r="C546" t="s">
        <v>410</v>
      </c>
      <c r="E546" t="s">
        <v>4004</v>
      </c>
      <c r="F546" t="s">
        <v>536</v>
      </c>
      <c r="G546" s="7">
        <v>199.59046588440921</v>
      </c>
      <c r="H546" s="8">
        <v>64073</v>
      </c>
      <c r="I546" s="9">
        <v>0</v>
      </c>
      <c r="J546" s="9">
        <v>0</v>
      </c>
      <c r="K546" s="9">
        <v>0.14383566133061804</v>
      </c>
      <c r="L546" s="9">
        <v>0.58380284987436204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0.85616433857051499</v>
      </c>
      <c r="T546" s="9">
        <v>0.41619715012563796</v>
      </c>
      <c r="U546" s="16">
        <v>0</v>
      </c>
      <c r="V546" s="16">
        <v>37406</v>
      </c>
      <c r="W546" s="16">
        <v>26667</v>
      </c>
      <c r="X546" s="1" t="s">
        <v>3345</v>
      </c>
      <c r="Y546" s="1" t="s">
        <v>3347</v>
      </c>
    </row>
    <row r="547" spans="1:25" x14ac:dyDescent="0.25">
      <c r="A547" t="str">
        <f t="shared" si="8"/>
        <v>Butts , Georgia</v>
      </c>
      <c r="B547" t="s">
        <v>411</v>
      </c>
      <c r="C547" t="s">
        <v>410</v>
      </c>
      <c r="E547" t="s">
        <v>4005</v>
      </c>
      <c r="F547" t="s">
        <v>428</v>
      </c>
      <c r="G547" s="7">
        <v>188.04118836525424</v>
      </c>
      <c r="H547" s="8">
        <v>23655</v>
      </c>
      <c r="I547" s="9">
        <v>0</v>
      </c>
      <c r="J547" s="9">
        <v>0</v>
      </c>
      <c r="K547" s="9">
        <v>0</v>
      </c>
      <c r="L547" s="9">
        <v>0</v>
      </c>
      <c r="M547" s="9">
        <v>2.5025977214102213E-2</v>
      </c>
      <c r="N547" s="9">
        <v>0.22058761361234411</v>
      </c>
      <c r="O547" s="9">
        <v>0</v>
      </c>
      <c r="P547" s="9">
        <v>0</v>
      </c>
      <c r="Q547" s="9">
        <v>0</v>
      </c>
      <c r="R547" s="9">
        <v>0</v>
      </c>
      <c r="S547" s="9">
        <v>0.97497402273461087</v>
      </c>
      <c r="T547" s="9">
        <v>0.77941238638765586</v>
      </c>
      <c r="U547" s="16">
        <v>0</v>
      </c>
      <c r="V547" s="16">
        <v>5218</v>
      </c>
      <c r="W547" s="16">
        <v>18437</v>
      </c>
      <c r="X547" s="1" t="s">
        <v>3345</v>
      </c>
      <c r="Y547" s="1" t="s">
        <v>3345</v>
      </c>
    </row>
    <row r="548" spans="1:25" x14ac:dyDescent="0.25">
      <c r="A548" t="str">
        <f t="shared" si="8"/>
        <v>Lumpkin , Georgia</v>
      </c>
      <c r="B548" t="s">
        <v>411</v>
      </c>
      <c r="C548" t="s">
        <v>410</v>
      </c>
      <c r="E548" t="s">
        <v>4006</v>
      </c>
      <c r="F548" t="s">
        <v>503</v>
      </c>
      <c r="G548" s="7">
        <v>284.196933453464</v>
      </c>
      <c r="H548" s="8">
        <v>29966</v>
      </c>
      <c r="I548" s="9">
        <v>0</v>
      </c>
      <c r="J548" s="9">
        <v>0</v>
      </c>
      <c r="K548" s="9">
        <v>0</v>
      </c>
      <c r="L548" s="9">
        <v>0</v>
      </c>
      <c r="M548" s="9">
        <v>1.4557453732367068E-2</v>
      </c>
      <c r="N548" s="9">
        <v>0.16058199292531536</v>
      </c>
      <c r="O548" s="9">
        <v>0</v>
      </c>
      <c r="P548" s="9">
        <v>0</v>
      </c>
      <c r="Q548" s="9">
        <v>0</v>
      </c>
      <c r="R548" s="9">
        <v>0</v>
      </c>
      <c r="S548" s="9">
        <v>0.98544254626761163</v>
      </c>
      <c r="T548" s="9">
        <v>0.83941800707468461</v>
      </c>
      <c r="U548" s="16">
        <v>0</v>
      </c>
      <c r="V548" s="16">
        <v>4812</v>
      </c>
      <c r="W548" s="16">
        <v>25154</v>
      </c>
      <c r="X548" s="1" t="s">
        <v>3345</v>
      </c>
      <c r="Y548" s="1" t="s">
        <v>3345</v>
      </c>
    </row>
    <row r="549" spans="1:25" x14ac:dyDescent="0.25">
      <c r="A549" t="str">
        <f t="shared" si="8"/>
        <v>Dade , Georgia</v>
      </c>
      <c r="B549" t="s">
        <v>411</v>
      </c>
      <c r="C549" t="s">
        <v>410</v>
      </c>
      <c r="E549" t="s">
        <v>4007</v>
      </c>
      <c r="F549" t="s">
        <v>451</v>
      </c>
      <c r="G549" s="7">
        <v>174.16030632145274</v>
      </c>
      <c r="H549" s="8">
        <v>16633</v>
      </c>
      <c r="I549" s="9">
        <v>0</v>
      </c>
      <c r="J549" s="9">
        <v>0</v>
      </c>
      <c r="K549" s="9">
        <v>1.3437166068422806E-2</v>
      </c>
      <c r="L549" s="9">
        <v>0.10737690134070824</v>
      </c>
      <c r="M549" s="9">
        <v>1.6804041507104208E-2</v>
      </c>
      <c r="N549" s="9">
        <v>0.17134611916070464</v>
      </c>
      <c r="O549" s="9">
        <v>0</v>
      </c>
      <c r="P549" s="9">
        <v>0</v>
      </c>
      <c r="Q549" s="9">
        <v>0</v>
      </c>
      <c r="R549" s="9">
        <v>0</v>
      </c>
      <c r="S549" s="9">
        <v>0.96975879242447305</v>
      </c>
      <c r="T549" s="9">
        <v>0.72127697949858716</v>
      </c>
      <c r="U549" s="16">
        <v>0</v>
      </c>
      <c r="V549" s="16">
        <v>4636</v>
      </c>
      <c r="W549" s="16">
        <v>11997</v>
      </c>
      <c r="X549" s="1" t="s">
        <v>3345</v>
      </c>
      <c r="Y549" s="1" t="s">
        <v>3345</v>
      </c>
    </row>
    <row r="550" spans="1:25" x14ac:dyDescent="0.25">
      <c r="A550" t="str">
        <f t="shared" si="8"/>
        <v>Houston , Georgia</v>
      </c>
      <c r="B550" t="s">
        <v>411</v>
      </c>
      <c r="C550" t="s">
        <v>410</v>
      </c>
      <c r="E550" t="s">
        <v>3640</v>
      </c>
      <c r="F550" t="s">
        <v>486</v>
      </c>
      <c r="G550" s="7">
        <v>379.92095895823763</v>
      </c>
      <c r="H550" s="8">
        <v>139900</v>
      </c>
      <c r="I550" s="9">
        <v>8.4345484543140656E-2</v>
      </c>
      <c r="J550" s="9">
        <v>0.48592566118656183</v>
      </c>
      <c r="K550" s="9">
        <v>0.14394429902644593</v>
      </c>
      <c r="L550" s="9">
        <v>0.41445318084345961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0.77171021635027448</v>
      </c>
      <c r="T550" s="9">
        <v>9.9621157969978558E-2</v>
      </c>
      <c r="U550" s="16">
        <v>67981</v>
      </c>
      <c r="V550" s="16">
        <v>57982</v>
      </c>
      <c r="W550" s="16">
        <v>13937</v>
      </c>
      <c r="X550" s="1" t="s">
        <v>3345</v>
      </c>
      <c r="Y550" s="1" t="s">
        <v>3346</v>
      </c>
    </row>
    <row r="551" spans="1:25" x14ac:dyDescent="0.25">
      <c r="A551" t="str">
        <f t="shared" si="8"/>
        <v>McIntosh , Georgia</v>
      </c>
      <c r="B551" t="s">
        <v>411</v>
      </c>
      <c r="C551" t="s">
        <v>410</v>
      </c>
      <c r="E551" t="s">
        <v>4008</v>
      </c>
      <c r="F551" t="s">
        <v>505</v>
      </c>
      <c r="G551" s="7">
        <v>573.89386264945551</v>
      </c>
      <c r="H551" s="8">
        <v>14333</v>
      </c>
      <c r="I551" s="9">
        <v>0</v>
      </c>
      <c r="J551" s="9">
        <v>0</v>
      </c>
      <c r="K551" s="9">
        <v>0</v>
      </c>
      <c r="L551" s="9">
        <v>0</v>
      </c>
      <c r="M551" s="9">
        <v>5.4727106075995909E-3</v>
      </c>
      <c r="N551" s="9">
        <v>0.25688969510918858</v>
      </c>
      <c r="O551" s="9">
        <v>0</v>
      </c>
      <c r="P551" s="9">
        <v>0</v>
      </c>
      <c r="Q551" s="9">
        <v>0</v>
      </c>
      <c r="R551" s="9">
        <v>0</v>
      </c>
      <c r="S551" s="9">
        <v>0.753590154562088</v>
      </c>
      <c r="T551" s="9">
        <v>0.74311030489081142</v>
      </c>
      <c r="U551" s="16">
        <v>0</v>
      </c>
      <c r="V551" s="16">
        <v>3682</v>
      </c>
      <c r="W551" s="16">
        <v>10651</v>
      </c>
      <c r="X551" s="1" t="s">
        <v>3345</v>
      </c>
      <c r="Y551" s="1" t="s">
        <v>3345</v>
      </c>
    </row>
    <row r="552" spans="1:25" x14ac:dyDescent="0.25">
      <c r="A552" t="str">
        <f t="shared" si="8"/>
        <v>Monroe , Georgia</v>
      </c>
      <c r="B552" t="s">
        <v>411</v>
      </c>
      <c r="C552" t="s">
        <v>410</v>
      </c>
      <c r="E552" t="s">
        <v>3614</v>
      </c>
      <c r="F552" t="s">
        <v>512</v>
      </c>
      <c r="G552" s="7">
        <v>398.27067160225408</v>
      </c>
      <c r="H552" s="8">
        <v>26420</v>
      </c>
      <c r="I552" s="9">
        <v>0</v>
      </c>
      <c r="J552" s="9">
        <v>0</v>
      </c>
      <c r="K552" s="9">
        <v>1.1511469565170112E-3</v>
      </c>
      <c r="L552" s="9">
        <v>1.3663890991672974E-2</v>
      </c>
      <c r="M552" s="9">
        <v>0</v>
      </c>
      <c r="N552" s="9">
        <v>0</v>
      </c>
      <c r="O552" s="9">
        <v>1.0357034795742506E-2</v>
      </c>
      <c r="P552" s="9">
        <v>0.1829674489023467</v>
      </c>
      <c r="Q552" s="9">
        <v>0</v>
      </c>
      <c r="R552" s="9">
        <v>0</v>
      </c>
      <c r="S552" s="9">
        <v>0.98849181824774057</v>
      </c>
      <c r="T552" s="9">
        <v>0.80336866010598029</v>
      </c>
      <c r="U552" s="16">
        <v>0</v>
      </c>
      <c r="V552" s="16">
        <v>361</v>
      </c>
      <c r="W552" s="16">
        <v>26059</v>
      </c>
      <c r="X552" s="1" t="s">
        <v>3345</v>
      </c>
      <c r="Y552" s="1" t="s">
        <v>3345</v>
      </c>
    </row>
    <row r="553" spans="1:25" x14ac:dyDescent="0.25">
      <c r="A553" t="str">
        <f t="shared" si="8"/>
        <v>Forsyth , Georgia</v>
      </c>
      <c r="B553" t="s">
        <v>411</v>
      </c>
      <c r="C553" t="s">
        <v>410</v>
      </c>
      <c r="E553" t="s">
        <v>4009</v>
      </c>
      <c r="F553" t="s">
        <v>468</v>
      </c>
      <c r="G553" s="7">
        <v>247.12021408579707</v>
      </c>
      <c r="H553" s="8">
        <v>175511</v>
      </c>
      <c r="I553" s="9">
        <v>1.3872735247910544E-9</v>
      </c>
      <c r="J553" s="9">
        <v>0</v>
      </c>
      <c r="K553" s="9">
        <v>0.64389748615709197</v>
      </c>
      <c r="L553" s="9">
        <v>0.90078114762037709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0.3561025098039225</v>
      </c>
      <c r="T553" s="9">
        <v>9.9218852379622927E-2</v>
      </c>
      <c r="U553" s="16">
        <v>0</v>
      </c>
      <c r="V553" s="16">
        <v>158097</v>
      </c>
      <c r="W553" s="16">
        <v>17414</v>
      </c>
      <c r="X553" s="1" t="s">
        <v>3347</v>
      </c>
      <c r="Y553" s="1" t="s">
        <v>3347</v>
      </c>
    </row>
    <row r="554" spans="1:25" x14ac:dyDescent="0.25">
      <c r="A554" t="str">
        <f t="shared" si="8"/>
        <v>Glynn , Georgia</v>
      </c>
      <c r="B554" t="s">
        <v>411</v>
      </c>
      <c r="C554" t="s">
        <v>410</v>
      </c>
      <c r="E554" t="s">
        <v>4010</v>
      </c>
      <c r="F554" t="s">
        <v>473</v>
      </c>
      <c r="G554" s="7">
        <v>585.24781410278877</v>
      </c>
      <c r="H554" s="8">
        <v>79626</v>
      </c>
      <c r="I554" s="9">
        <v>1.1461922818798558E-2</v>
      </c>
      <c r="J554" s="9">
        <v>0.19292693341370909</v>
      </c>
      <c r="K554" s="9">
        <v>6.3538181485011683E-2</v>
      </c>
      <c r="L554" s="9">
        <v>0.44786878657724866</v>
      </c>
      <c r="M554" s="9">
        <v>1.5479882599701809E-2</v>
      </c>
      <c r="N554" s="9">
        <v>0.15354281264913469</v>
      </c>
      <c r="O554" s="9">
        <v>0</v>
      </c>
      <c r="P554" s="9">
        <v>0</v>
      </c>
      <c r="Q554" s="9">
        <v>0</v>
      </c>
      <c r="R554" s="9">
        <v>0</v>
      </c>
      <c r="S554" s="9">
        <v>0.6338139728744967</v>
      </c>
      <c r="T554" s="9">
        <v>0.20566146735990756</v>
      </c>
      <c r="U554" s="16">
        <v>15362</v>
      </c>
      <c r="V554" s="16">
        <v>47888</v>
      </c>
      <c r="W554" s="16">
        <v>16376</v>
      </c>
      <c r="X554" s="1" t="s">
        <v>3345</v>
      </c>
      <c r="Y554" s="1" t="s">
        <v>3347</v>
      </c>
    </row>
    <row r="555" spans="1:25" x14ac:dyDescent="0.25">
      <c r="A555" t="str">
        <f t="shared" si="8"/>
        <v>Baldwin , Georgia</v>
      </c>
      <c r="B555" t="s">
        <v>411</v>
      </c>
      <c r="C555" t="s">
        <v>410</v>
      </c>
      <c r="E555" t="s">
        <v>3623</v>
      </c>
      <c r="F555" t="s">
        <v>415</v>
      </c>
      <c r="G555" s="7">
        <v>268.27556634115393</v>
      </c>
      <c r="H555" s="8">
        <v>45766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0.12547884789779853</v>
      </c>
      <c r="P555" s="9">
        <v>0.64794825853253502</v>
      </c>
      <c r="Q555" s="9">
        <v>0</v>
      </c>
      <c r="R555" s="9">
        <v>0</v>
      </c>
      <c r="S555" s="9">
        <v>0.87452115210220149</v>
      </c>
      <c r="T555" s="9">
        <v>0.35205174146746493</v>
      </c>
      <c r="U555" s="16">
        <v>0</v>
      </c>
      <c r="V555" s="16">
        <v>0</v>
      </c>
      <c r="W555" s="16">
        <v>45766</v>
      </c>
      <c r="X555" s="1" t="s">
        <v>3345</v>
      </c>
      <c r="Y555" s="1" t="s">
        <v>3345</v>
      </c>
    </row>
    <row r="556" spans="1:25" x14ac:dyDescent="0.25">
      <c r="A556" t="str">
        <f t="shared" si="8"/>
        <v>Fannin , Georgia</v>
      </c>
      <c r="B556" t="s">
        <v>411</v>
      </c>
      <c r="C556" t="s">
        <v>410</v>
      </c>
      <c r="E556" t="s">
        <v>4011</v>
      </c>
      <c r="F556" t="s">
        <v>465</v>
      </c>
      <c r="G556" s="7">
        <v>392.3071611164749</v>
      </c>
      <c r="H556" s="8">
        <v>23687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0.99999999999856315</v>
      </c>
      <c r="T556" s="9">
        <v>1</v>
      </c>
      <c r="U556" s="16">
        <v>0</v>
      </c>
      <c r="V556" s="16">
        <v>0</v>
      </c>
      <c r="W556" s="16">
        <v>23687</v>
      </c>
      <c r="X556" s="1" t="s">
        <v>3345</v>
      </c>
      <c r="Y556" s="1" t="s">
        <v>3345</v>
      </c>
    </row>
    <row r="557" spans="1:25" x14ac:dyDescent="0.25">
      <c r="A557" t="str">
        <f t="shared" si="8"/>
        <v>Lee , Georgia</v>
      </c>
      <c r="B557" t="s">
        <v>411</v>
      </c>
      <c r="C557" t="s">
        <v>410</v>
      </c>
      <c r="E557" t="s">
        <v>3604</v>
      </c>
      <c r="F557" t="s">
        <v>498</v>
      </c>
      <c r="G557" s="7">
        <v>361.79382511976576</v>
      </c>
      <c r="H557" s="8">
        <v>28298</v>
      </c>
      <c r="I557" s="9">
        <v>2.503166683249346E-9</v>
      </c>
      <c r="J557" s="9">
        <v>0</v>
      </c>
      <c r="K557" s="9">
        <v>4.2476877783806252E-2</v>
      </c>
      <c r="L557" s="9">
        <v>0.50939995759417622</v>
      </c>
      <c r="M557" s="9">
        <v>1.0299608231637024E-2</v>
      </c>
      <c r="N557" s="9">
        <v>0.12831295497915046</v>
      </c>
      <c r="O557" s="9">
        <v>0</v>
      </c>
      <c r="P557" s="9">
        <v>0</v>
      </c>
      <c r="Q557" s="9">
        <v>0</v>
      </c>
      <c r="R557" s="9">
        <v>0</v>
      </c>
      <c r="S557" s="9">
        <v>0.94722351148139017</v>
      </c>
      <c r="T557" s="9">
        <v>0.36228708742667326</v>
      </c>
      <c r="U557" s="16">
        <v>0</v>
      </c>
      <c r="V557" s="16">
        <v>18046</v>
      </c>
      <c r="W557" s="16">
        <v>10252</v>
      </c>
      <c r="X557" s="1" t="s">
        <v>3345</v>
      </c>
      <c r="Y557" s="1" t="s">
        <v>3347</v>
      </c>
    </row>
    <row r="558" spans="1:25" x14ac:dyDescent="0.25">
      <c r="A558" t="str">
        <f t="shared" si="8"/>
        <v>Gilmer , Georgia</v>
      </c>
      <c r="B558" t="s">
        <v>411</v>
      </c>
      <c r="C558" t="s">
        <v>410</v>
      </c>
      <c r="E558" t="s">
        <v>4012</v>
      </c>
      <c r="F558" t="s">
        <v>471</v>
      </c>
      <c r="G558" s="7">
        <v>430.9557743258315</v>
      </c>
      <c r="H558" s="8">
        <v>28287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1.1753807280914292E-2</v>
      </c>
      <c r="P558" s="9">
        <v>0.12359034185314809</v>
      </c>
      <c r="Q558" s="9">
        <v>0</v>
      </c>
      <c r="R558" s="9">
        <v>0</v>
      </c>
      <c r="S558" s="9">
        <v>0.98824619271653424</v>
      </c>
      <c r="T558" s="9">
        <v>0.8764096581468519</v>
      </c>
      <c r="U558" s="16">
        <v>0</v>
      </c>
      <c r="V558" s="16">
        <v>0</v>
      </c>
      <c r="W558" s="16">
        <v>28287</v>
      </c>
      <c r="X558" s="1" t="s">
        <v>3345</v>
      </c>
      <c r="Y558" s="1" t="s">
        <v>3345</v>
      </c>
    </row>
    <row r="559" spans="1:25" x14ac:dyDescent="0.25">
      <c r="A559" t="str">
        <f t="shared" si="8"/>
        <v>Guam, Guam</v>
      </c>
      <c r="B559" t="s">
        <v>3400</v>
      </c>
      <c r="C559" t="s">
        <v>3401</v>
      </c>
      <c r="E559" t="s">
        <v>3400</v>
      </c>
      <c r="F559" t="s">
        <v>3402</v>
      </c>
      <c r="G559" s="7">
        <v>570.61789188226328</v>
      </c>
      <c r="H559" s="8">
        <v>159358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0.11462336592180883</v>
      </c>
      <c r="R559" s="9">
        <v>0.9407623087639152</v>
      </c>
      <c r="S559" s="9">
        <v>0.26753825100503825</v>
      </c>
      <c r="T559" s="9">
        <v>5.9237691236084793E-2</v>
      </c>
      <c r="U559" s="16">
        <v>0</v>
      </c>
      <c r="V559" s="16">
        <v>0</v>
      </c>
      <c r="W559" s="16">
        <v>159358</v>
      </c>
      <c r="X559" s="1" t="s">
        <v>3345</v>
      </c>
      <c r="Y559" s="1" t="s">
        <v>3345</v>
      </c>
    </row>
    <row r="560" spans="1:25" x14ac:dyDescent="0.25">
      <c r="A560" t="str">
        <f t="shared" si="8"/>
        <v>Honolulu , Hawaii</v>
      </c>
      <c r="B560" t="s">
        <v>572</v>
      </c>
      <c r="C560" t="s">
        <v>571</v>
      </c>
      <c r="E560" t="s">
        <v>4013</v>
      </c>
      <c r="F560" t="s">
        <v>573</v>
      </c>
      <c r="G560" s="7">
        <v>2166.22096051995</v>
      </c>
      <c r="H560" s="8">
        <v>953207</v>
      </c>
      <c r="I560" s="9">
        <v>2.1609220876045832E-2</v>
      </c>
      <c r="J560" s="9">
        <v>0.35227815154525721</v>
      </c>
      <c r="K560" s="9">
        <v>7.1423178890781869E-2</v>
      </c>
      <c r="L560" s="9">
        <v>0.60851420520411614</v>
      </c>
      <c r="M560" s="9">
        <v>4.1325239588285512E-3</v>
      </c>
      <c r="N560" s="9">
        <v>2.9850808900899806E-2</v>
      </c>
      <c r="O560" s="9">
        <v>0</v>
      </c>
      <c r="P560" s="9">
        <v>0</v>
      </c>
      <c r="Q560" s="9">
        <v>0</v>
      </c>
      <c r="R560" s="9">
        <v>0</v>
      </c>
      <c r="S560" s="9">
        <v>0.18128627992213453</v>
      </c>
      <c r="T560" s="9">
        <v>9.3568343497267645E-3</v>
      </c>
      <c r="U560" s="16">
        <v>335794</v>
      </c>
      <c r="V560" s="16">
        <v>608494</v>
      </c>
      <c r="W560" s="16">
        <v>8919</v>
      </c>
      <c r="X560" s="1" t="s">
        <v>3345</v>
      </c>
      <c r="Y560" s="1" t="s">
        <v>3347</v>
      </c>
    </row>
    <row r="561" spans="1:25" x14ac:dyDescent="0.25">
      <c r="A561" t="str">
        <f t="shared" si="8"/>
        <v>Kalawao , Hawaii</v>
      </c>
      <c r="B561" t="s">
        <v>572</v>
      </c>
      <c r="C561" t="s">
        <v>571</v>
      </c>
      <c r="E561" t="s">
        <v>4014</v>
      </c>
      <c r="F561" t="s">
        <v>574</v>
      </c>
      <c r="G561" s="7">
        <v>52.827133747934859</v>
      </c>
      <c r="H561" s="8">
        <v>90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0.24997063570200256</v>
      </c>
      <c r="T561" s="9">
        <v>1</v>
      </c>
      <c r="U561" s="16">
        <v>0</v>
      </c>
      <c r="V561" s="16">
        <v>0</v>
      </c>
      <c r="W561" s="16">
        <v>90</v>
      </c>
      <c r="X561" s="1" t="s">
        <v>3345</v>
      </c>
      <c r="Y561" s="1" t="s">
        <v>3345</v>
      </c>
    </row>
    <row r="562" spans="1:25" x14ac:dyDescent="0.25">
      <c r="A562" t="str">
        <f t="shared" si="8"/>
        <v>Kauai , Hawaii</v>
      </c>
      <c r="B562" t="s">
        <v>572</v>
      </c>
      <c r="C562" t="s">
        <v>571</v>
      </c>
      <c r="E562" t="s">
        <v>4015</v>
      </c>
      <c r="F562" t="s">
        <v>575</v>
      </c>
      <c r="G562" s="7">
        <v>1266.313675479536</v>
      </c>
      <c r="H562" s="8">
        <v>67091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2.5940889359632031E-2</v>
      </c>
      <c r="R562" s="9">
        <v>0.86513839412141713</v>
      </c>
      <c r="S562" s="9">
        <v>0.46967034164818972</v>
      </c>
      <c r="T562" s="9">
        <v>0.13486160587858281</v>
      </c>
      <c r="U562" s="16">
        <v>0</v>
      </c>
      <c r="V562" s="16">
        <v>0</v>
      </c>
      <c r="W562" s="16">
        <v>67091</v>
      </c>
      <c r="X562" s="1" t="s">
        <v>3345</v>
      </c>
      <c r="Y562" s="1" t="s">
        <v>3345</v>
      </c>
    </row>
    <row r="563" spans="1:25" x14ac:dyDescent="0.25">
      <c r="A563" t="str">
        <f t="shared" si="8"/>
        <v>Maui , Hawaii</v>
      </c>
      <c r="B563" t="s">
        <v>572</v>
      </c>
      <c r="C563" t="s">
        <v>571</v>
      </c>
      <c r="E563" t="s">
        <v>4016</v>
      </c>
      <c r="F563" t="s">
        <v>576</v>
      </c>
      <c r="G563" s="7">
        <v>2398.329038074759</v>
      </c>
      <c r="H563" s="8">
        <v>154834</v>
      </c>
      <c r="I563" s="9">
        <v>4.6619899208171865E-3</v>
      </c>
      <c r="J563" s="9">
        <v>0.26893963858067349</v>
      </c>
      <c r="K563" s="9">
        <v>2.2545638445340055E-3</v>
      </c>
      <c r="L563" s="9">
        <v>9.2311766149553706E-2</v>
      </c>
      <c r="M563" s="9">
        <v>1.4198201922088495E-2</v>
      </c>
      <c r="N563" s="9">
        <v>0.47326814523941768</v>
      </c>
      <c r="O563" s="9">
        <v>4.4732511407844715E-4</v>
      </c>
      <c r="P563" s="9">
        <v>1.9801852306340986E-2</v>
      </c>
      <c r="Q563" s="9">
        <v>0</v>
      </c>
      <c r="R563" s="9">
        <v>0</v>
      </c>
      <c r="S563" s="9">
        <v>0.462883688295185</v>
      </c>
      <c r="T563" s="9">
        <v>0.14567859772401409</v>
      </c>
      <c r="U563" s="16">
        <v>41641</v>
      </c>
      <c r="V563" s="16">
        <v>87571</v>
      </c>
      <c r="W563" s="16">
        <v>25622</v>
      </c>
      <c r="X563" s="1" t="s">
        <v>3345</v>
      </c>
      <c r="Y563" s="1" t="s">
        <v>3347</v>
      </c>
    </row>
    <row r="564" spans="1:25" x14ac:dyDescent="0.25">
      <c r="A564" t="str">
        <f t="shared" si="8"/>
        <v>Hawaii , Hawaii</v>
      </c>
      <c r="B564" t="s">
        <v>572</v>
      </c>
      <c r="C564" t="s">
        <v>571</v>
      </c>
      <c r="E564" t="s">
        <v>4017</v>
      </c>
      <c r="F564" t="s">
        <v>570</v>
      </c>
      <c r="G564" s="7">
        <v>5086.1659081710923</v>
      </c>
      <c r="H564" s="8">
        <v>185079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1.6886828270068436E-2</v>
      </c>
      <c r="R564" s="9">
        <v>0.61965971287936505</v>
      </c>
      <c r="S564" s="9">
        <v>0.77530210975846081</v>
      </c>
      <c r="T564" s="9">
        <v>0.38034028712063495</v>
      </c>
      <c r="U564" s="16">
        <v>0</v>
      </c>
      <c r="V564" s="16">
        <v>0</v>
      </c>
      <c r="W564" s="16">
        <v>185079</v>
      </c>
      <c r="X564" s="1" t="s">
        <v>3345</v>
      </c>
      <c r="Y564" s="1" t="s">
        <v>3345</v>
      </c>
    </row>
    <row r="565" spans="1:25" x14ac:dyDescent="0.25">
      <c r="A565" t="str">
        <f t="shared" si="8"/>
        <v>Jefferson , Idaho</v>
      </c>
      <c r="B565" t="s">
        <v>579</v>
      </c>
      <c r="C565" t="s">
        <v>578</v>
      </c>
      <c r="E565" t="s">
        <v>3652</v>
      </c>
      <c r="F565" t="s">
        <v>604</v>
      </c>
      <c r="G565" s="7">
        <v>1105.7139249139257</v>
      </c>
      <c r="H565" s="8">
        <v>26146</v>
      </c>
      <c r="I565" s="9">
        <v>0</v>
      </c>
      <c r="J565" s="9">
        <v>0</v>
      </c>
      <c r="K565" s="9">
        <v>0</v>
      </c>
      <c r="L565" s="9">
        <v>0</v>
      </c>
      <c r="M565" s="9">
        <v>7.5871865347098416E-3</v>
      </c>
      <c r="N565" s="9">
        <v>0.33381779239654247</v>
      </c>
      <c r="O565" s="9">
        <v>0</v>
      </c>
      <c r="P565" s="9">
        <v>0</v>
      </c>
      <c r="Q565" s="9">
        <v>0</v>
      </c>
      <c r="R565" s="9">
        <v>0</v>
      </c>
      <c r="S565" s="9">
        <v>0.99241281346466526</v>
      </c>
      <c r="T565" s="9">
        <v>0.66618220760345748</v>
      </c>
      <c r="U565" s="16">
        <v>0</v>
      </c>
      <c r="V565" s="16">
        <v>8728</v>
      </c>
      <c r="W565" s="16">
        <v>17418</v>
      </c>
      <c r="X565" s="1" t="s">
        <v>3345</v>
      </c>
      <c r="Y565" s="1" t="s">
        <v>3345</v>
      </c>
    </row>
    <row r="566" spans="1:25" x14ac:dyDescent="0.25">
      <c r="A566" t="str">
        <f t="shared" si="8"/>
        <v>Kootenai , Idaho</v>
      </c>
      <c r="B566" t="s">
        <v>579</v>
      </c>
      <c r="C566" t="s">
        <v>578</v>
      </c>
      <c r="E566" t="s">
        <v>4018</v>
      </c>
      <c r="F566" t="s">
        <v>606</v>
      </c>
      <c r="G566" s="7">
        <v>1308.9951326128632</v>
      </c>
      <c r="H566" s="8">
        <v>138461</v>
      </c>
      <c r="I566" s="9">
        <v>1.1269918749205451E-2</v>
      </c>
      <c r="J566" s="9">
        <v>0.31747567907208529</v>
      </c>
      <c r="K566" s="9">
        <v>2.5312546535348771E-2</v>
      </c>
      <c r="L566" s="9">
        <v>0.39307097305378408</v>
      </c>
      <c r="M566" s="9">
        <v>1.9881777143842417E-3</v>
      </c>
      <c r="N566" s="9">
        <v>4.72262947689241E-2</v>
      </c>
      <c r="O566" s="9">
        <v>0</v>
      </c>
      <c r="P566" s="9">
        <v>0</v>
      </c>
      <c r="Q566" s="9">
        <v>0</v>
      </c>
      <c r="R566" s="9">
        <v>0</v>
      </c>
      <c r="S566" s="9">
        <v>0.96142935700039622</v>
      </c>
      <c r="T566" s="9">
        <v>0.24222705310520651</v>
      </c>
      <c r="U566" s="16">
        <v>43958</v>
      </c>
      <c r="V566" s="16">
        <v>60964</v>
      </c>
      <c r="W566" s="16">
        <v>33539</v>
      </c>
      <c r="X566" s="1" t="s">
        <v>3345</v>
      </c>
      <c r="Y566" s="1" t="s">
        <v>3347</v>
      </c>
    </row>
    <row r="567" spans="1:25" x14ac:dyDescent="0.25">
      <c r="A567" t="str">
        <f t="shared" si="8"/>
        <v>Gem , Idaho</v>
      </c>
      <c r="B567" t="s">
        <v>579</v>
      </c>
      <c r="C567" t="s">
        <v>578</v>
      </c>
      <c r="E567" t="s">
        <v>4019</v>
      </c>
      <c r="F567" t="s">
        <v>601</v>
      </c>
      <c r="G567" s="7">
        <v>564.59264125488846</v>
      </c>
      <c r="H567" s="8">
        <v>16719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1.0075397889038291E-2</v>
      </c>
      <c r="P567" s="9">
        <v>0.54979364794545127</v>
      </c>
      <c r="Q567" s="9">
        <v>0</v>
      </c>
      <c r="R567" s="9">
        <v>0</v>
      </c>
      <c r="S567" s="9">
        <v>0.98992460211096156</v>
      </c>
      <c r="T567" s="9">
        <v>0.45020635205454873</v>
      </c>
      <c r="U567" s="16">
        <v>0</v>
      </c>
      <c r="V567" s="16">
        <v>0</v>
      </c>
      <c r="W567" s="16">
        <v>16719</v>
      </c>
      <c r="X567" s="1" t="s">
        <v>3345</v>
      </c>
      <c r="Y567" s="1" t="s">
        <v>3345</v>
      </c>
    </row>
    <row r="568" spans="1:25" x14ac:dyDescent="0.25">
      <c r="A568" t="str">
        <f t="shared" si="8"/>
        <v>Franklin , Idaho</v>
      </c>
      <c r="B568" t="s">
        <v>579</v>
      </c>
      <c r="C568" t="s">
        <v>578</v>
      </c>
      <c r="E568" t="s">
        <v>3649</v>
      </c>
      <c r="F568" t="s">
        <v>599</v>
      </c>
      <c r="G568" s="7">
        <v>667.71150306516824</v>
      </c>
      <c r="H568" s="8">
        <v>12786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4.4884650424536184E-3</v>
      </c>
      <c r="P568" s="9">
        <v>0.33810417644298452</v>
      </c>
      <c r="Q568" s="9">
        <v>0</v>
      </c>
      <c r="R568" s="9">
        <v>0</v>
      </c>
      <c r="S568" s="9">
        <v>0.99551153495754641</v>
      </c>
      <c r="T568" s="9">
        <v>0.66189582355701548</v>
      </c>
      <c r="U568" s="16">
        <v>0</v>
      </c>
      <c r="V568" s="16">
        <v>0</v>
      </c>
      <c r="W568" s="16">
        <v>12786</v>
      </c>
      <c r="X568" s="1" t="s">
        <v>3345</v>
      </c>
      <c r="Y568" s="1" t="s">
        <v>3345</v>
      </c>
    </row>
    <row r="569" spans="1:25" x14ac:dyDescent="0.25">
      <c r="A569" t="str">
        <f t="shared" si="8"/>
        <v>Madison , Idaho</v>
      </c>
      <c r="B569" t="s">
        <v>579</v>
      </c>
      <c r="C569" t="s">
        <v>578</v>
      </c>
      <c r="E569" t="s">
        <v>3642</v>
      </c>
      <c r="F569" t="s">
        <v>611</v>
      </c>
      <c r="G569" s="7">
        <v>473.32158881330105</v>
      </c>
      <c r="H569" s="8">
        <v>37536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1.4868011773029401E-2</v>
      </c>
      <c r="P569" s="9">
        <v>0.71536658141517473</v>
      </c>
      <c r="Q569" s="9">
        <v>0</v>
      </c>
      <c r="R569" s="9">
        <v>0</v>
      </c>
      <c r="S569" s="9">
        <v>0.98513198822697068</v>
      </c>
      <c r="T569" s="9">
        <v>0.28463341858482522</v>
      </c>
      <c r="U569" s="16">
        <v>0</v>
      </c>
      <c r="V569" s="16">
        <v>0</v>
      </c>
      <c r="W569" s="16">
        <v>37536</v>
      </c>
      <c r="X569" s="1" t="s">
        <v>3345</v>
      </c>
      <c r="Y569" s="1" t="s">
        <v>3345</v>
      </c>
    </row>
    <row r="570" spans="1:25" x14ac:dyDescent="0.25">
      <c r="A570" t="str">
        <f t="shared" si="8"/>
        <v>Clark , Idaho</v>
      </c>
      <c r="B570" t="s">
        <v>579</v>
      </c>
      <c r="C570" t="s">
        <v>578</v>
      </c>
      <c r="E570" t="s">
        <v>3681</v>
      </c>
      <c r="F570" t="s">
        <v>595</v>
      </c>
      <c r="G570" s="7">
        <v>1764.1012788514981</v>
      </c>
      <c r="H570" s="8">
        <v>982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0.99999999999901079</v>
      </c>
      <c r="T570" s="9">
        <v>1</v>
      </c>
      <c r="U570" s="16">
        <v>0</v>
      </c>
      <c r="V570" s="16">
        <v>0</v>
      </c>
      <c r="W570" s="16">
        <v>982</v>
      </c>
      <c r="X570" s="1" t="s">
        <v>3345</v>
      </c>
      <c r="Y570" s="1" t="s">
        <v>3345</v>
      </c>
    </row>
    <row r="571" spans="1:25" x14ac:dyDescent="0.25">
      <c r="A571" t="str">
        <f t="shared" si="8"/>
        <v>Jerome , Idaho</v>
      </c>
      <c r="B571" t="s">
        <v>579</v>
      </c>
      <c r="C571" t="s">
        <v>578</v>
      </c>
      <c r="E571" t="s">
        <v>4020</v>
      </c>
      <c r="F571" t="s">
        <v>605</v>
      </c>
      <c r="G571" s="7">
        <v>602.52727070067635</v>
      </c>
      <c r="H571" s="8">
        <v>22374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7.3555846894852841E-3</v>
      </c>
      <c r="R571" s="9">
        <v>0.48681505318673463</v>
      </c>
      <c r="S571" s="9">
        <v>0.99264441531022274</v>
      </c>
      <c r="T571" s="9">
        <v>0.51318494681326543</v>
      </c>
      <c r="U571" s="16">
        <v>0</v>
      </c>
      <c r="V571" s="16">
        <v>0</v>
      </c>
      <c r="W571" s="16">
        <v>22374</v>
      </c>
      <c r="X571" s="1" t="s">
        <v>3345</v>
      </c>
      <c r="Y571" s="1" t="s">
        <v>3345</v>
      </c>
    </row>
    <row r="572" spans="1:25" x14ac:dyDescent="0.25">
      <c r="A572" t="str">
        <f t="shared" si="8"/>
        <v>Custer , Idaho</v>
      </c>
      <c r="B572" t="s">
        <v>579</v>
      </c>
      <c r="C572" t="s">
        <v>578</v>
      </c>
      <c r="E572" t="s">
        <v>3793</v>
      </c>
      <c r="F572" t="s">
        <v>597</v>
      </c>
      <c r="G572" s="7">
        <v>4938.5432663834126</v>
      </c>
      <c r="H572" s="8">
        <v>4356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1</v>
      </c>
      <c r="T572" s="9">
        <v>1</v>
      </c>
      <c r="U572" s="16">
        <v>0</v>
      </c>
      <c r="V572" s="16">
        <v>0</v>
      </c>
      <c r="W572" s="16">
        <v>4356</v>
      </c>
      <c r="X572" s="1" t="s">
        <v>3345</v>
      </c>
      <c r="Y572" s="1" t="s">
        <v>3345</v>
      </c>
    </row>
    <row r="573" spans="1:25" x14ac:dyDescent="0.25">
      <c r="A573" t="str">
        <f t="shared" si="8"/>
        <v>Bonneville , Idaho</v>
      </c>
      <c r="B573" t="s">
        <v>579</v>
      </c>
      <c r="C573" t="s">
        <v>578</v>
      </c>
      <c r="E573" t="s">
        <v>4021</v>
      </c>
      <c r="F573" t="s">
        <v>588</v>
      </c>
      <c r="G573" s="7">
        <v>1900.289956130774</v>
      </c>
      <c r="H573" s="8">
        <v>104228</v>
      </c>
      <c r="I573" s="9">
        <v>9.729892917247622E-3</v>
      </c>
      <c r="J573" s="9">
        <v>0.54209041716237483</v>
      </c>
      <c r="K573" s="9">
        <v>1.3803826707812751E-2</v>
      </c>
      <c r="L573" s="9">
        <v>0.32843381816786277</v>
      </c>
      <c r="M573" s="9">
        <v>9.3081290252464718E-7</v>
      </c>
      <c r="N573" s="9">
        <v>9.5943508462217445E-6</v>
      </c>
      <c r="O573" s="9">
        <v>0</v>
      </c>
      <c r="P573" s="9">
        <v>0</v>
      </c>
      <c r="Q573" s="9">
        <v>0</v>
      </c>
      <c r="R573" s="9">
        <v>0</v>
      </c>
      <c r="S573" s="9">
        <v>0.97646534956203712</v>
      </c>
      <c r="T573" s="9">
        <v>0.12946617031891622</v>
      </c>
      <c r="U573" s="16">
        <v>56501</v>
      </c>
      <c r="V573" s="16">
        <v>34233</v>
      </c>
      <c r="W573" s="16">
        <v>13494</v>
      </c>
      <c r="X573" s="1" t="s">
        <v>3345</v>
      </c>
      <c r="Y573" s="1" t="s">
        <v>3346</v>
      </c>
    </row>
    <row r="574" spans="1:25" x14ac:dyDescent="0.25">
      <c r="A574" t="str">
        <f t="shared" si="8"/>
        <v>Idaho , Idaho</v>
      </c>
      <c r="B574" t="s">
        <v>579</v>
      </c>
      <c r="C574" t="s">
        <v>578</v>
      </c>
      <c r="E574" t="s">
        <v>4022</v>
      </c>
      <c r="F574" t="s">
        <v>603</v>
      </c>
      <c r="G574" s="7">
        <v>8503.5723923598653</v>
      </c>
      <c r="H574" s="8">
        <v>16267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1.7717233978720937E-4</v>
      </c>
      <c r="R574" s="9">
        <v>0.19364357287760497</v>
      </c>
      <c r="S574" s="9">
        <v>0.99982282765890507</v>
      </c>
      <c r="T574" s="9">
        <v>0.80635642712239508</v>
      </c>
      <c r="U574" s="16">
        <v>0</v>
      </c>
      <c r="V574" s="16">
        <v>0</v>
      </c>
      <c r="W574" s="16">
        <v>16267</v>
      </c>
      <c r="X574" s="1" t="s">
        <v>3345</v>
      </c>
      <c r="Y574" s="1" t="s">
        <v>3345</v>
      </c>
    </row>
    <row r="575" spans="1:25" x14ac:dyDescent="0.25">
      <c r="A575" t="str">
        <f t="shared" si="8"/>
        <v>Teton , Idaho</v>
      </c>
      <c r="B575" t="s">
        <v>579</v>
      </c>
      <c r="C575" t="s">
        <v>578</v>
      </c>
      <c r="E575" t="s">
        <v>4023</v>
      </c>
      <c r="F575" t="s">
        <v>619</v>
      </c>
      <c r="G575" s="7">
        <v>450.19842275764978</v>
      </c>
      <c r="H575" s="8">
        <v>10170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0.99999999999869649</v>
      </c>
      <c r="T575" s="9">
        <v>1</v>
      </c>
      <c r="U575" s="16">
        <v>0</v>
      </c>
      <c r="V575" s="16">
        <v>0</v>
      </c>
      <c r="W575" s="16">
        <v>10170</v>
      </c>
      <c r="X575" s="1" t="s">
        <v>3345</v>
      </c>
      <c r="Y575" s="1" t="s">
        <v>3345</v>
      </c>
    </row>
    <row r="576" spans="1:25" x14ac:dyDescent="0.25">
      <c r="A576" t="str">
        <f t="shared" si="8"/>
        <v>Power , Idaho</v>
      </c>
      <c r="B576" t="s">
        <v>579</v>
      </c>
      <c r="C576" t="s">
        <v>578</v>
      </c>
      <c r="E576" t="s">
        <v>4024</v>
      </c>
      <c r="F576" t="s">
        <v>617</v>
      </c>
      <c r="G576" s="7">
        <v>1442.1295741853471</v>
      </c>
      <c r="H576" s="8">
        <v>7817</v>
      </c>
      <c r="I576" s="9">
        <v>0</v>
      </c>
      <c r="J576" s="9">
        <v>0</v>
      </c>
      <c r="K576" s="9">
        <v>3.1779193766084217E-6</v>
      </c>
      <c r="L576" s="9">
        <v>0</v>
      </c>
      <c r="M576" s="9">
        <v>0</v>
      </c>
      <c r="N576" s="9">
        <v>0</v>
      </c>
      <c r="O576" s="9">
        <v>1.0008809655709487E-3</v>
      </c>
      <c r="P576" s="9">
        <v>0.57413329921964951</v>
      </c>
      <c r="Q576" s="9">
        <v>0</v>
      </c>
      <c r="R576" s="9">
        <v>0</v>
      </c>
      <c r="S576" s="9">
        <v>0.99899594111361212</v>
      </c>
      <c r="T576" s="9">
        <v>0.42586670078035049</v>
      </c>
      <c r="U576" s="16">
        <v>0</v>
      </c>
      <c r="V576" s="16">
        <v>0</v>
      </c>
      <c r="W576" s="16">
        <v>7817</v>
      </c>
      <c r="X576" s="1" t="s">
        <v>3345</v>
      </c>
      <c r="Y576" s="1" t="s">
        <v>3345</v>
      </c>
    </row>
    <row r="577" spans="1:25" x14ac:dyDescent="0.25">
      <c r="A577" t="str">
        <f t="shared" si="8"/>
        <v>Blaine , Idaho</v>
      </c>
      <c r="B577" t="s">
        <v>579</v>
      </c>
      <c r="C577" t="s">
        <v>578</v>
      </c>
      <c r="E577" t="s">
        <v>4025</v>
      </c>
      <c r="F577" t="s">
        <v>585</v>
      </c>
      <c r="G577" s="7">
        <v>2654.9799682541957</v>
      </c>
      <c r="H577" s="8">
        <v>21376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3.5173360152108866E-3</v>
      </c>
      <c r="R577" s="9">
        <v>0.67234281437125754</v>
      </c>
      <c r="S577" s="9">
        <v>0.99648266398463281</v>
      </c>
      <c r="T577" s="9">
        <v>0.32765718562874252</v>
      </c>
      <c r="U577" s="16">
        <v>0</v>
      </c>
      <c r="V577" s="16">
        <v>0</v>
      </c>
      <c r="W577" s="16">
        <v>21376</v>
      </c>
      <c r="X577" s="1" t="s">
        <v>3345</v>
      </c>
      <c r="Y577" s="1" t="s">
        <v>3345</v>
      </c>
    </row>
    <row r="578" spans="1:25" x14ac:dyDescent="0.25">
      <c r="A578" t="str">
        <f t="shared" si="8"/>
        <v>Elmore , Idaho</v>
      </c>
      <c r="B578" t="s">
        <v>579</v>
      </c>
      <c r="C578" t="s">
        <v>578</v>
      </c>
      <c r="E578" t="s">
        <v>3651</v>
      </c>
      <c r="F578" t="s">
        <v>598</v>
      </c>
      <c r="G578" s="7">
        <v>3101.4614569911405</v>
      </c>
      <c r="H578" s="8">
        <v>27038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4.9520204101087999E-3</v>
      </c>
      <c r="P578" s="9">
        <v>0.73115615060285521</v>
      </c>
      <c r="Q578" s="9">
        <v>0</v>
      </c>
      <c r="R578" s="9">
        <v>0</v>
      </c>
      <c r="S578" s="9">
        <v>0.99504797958942726</v>
      </c>
      <c r="T578" s="9">
        <v>0.26884384939714479</v>
      </c>
      <c r="U578" s="16">
        <v>0</v>
      </c>
      <c r="V578" s="16">
        <v>0</v>
      </c>
      <c r="W578" s="16">
        <v>27038</v>
      </c>
      <c r="X578" s="1" t="s">
        <v>3345</v>
      </c>
      <c r="Y578" s="1" t="s">
        <v>3345</v>
      </c>
    </row>
    <row r="579" spans="1:25" x14ac:dyDescent="0.25">
      <c r="A579" t="str">
        <f t="shared" si="8"/>
        <v>Benewah , Idaho</v>
      </c>
      <c r="B579" t="s">
        <v>579</v>
      </c>
      <c r="C579" t="s">
        <v>578</v>
      </c>
      <c r="E579" t="s">
        <v>4026</v>
      </c>
      <c r="F579" t="s">
        <v>583</v>
      </c>
      <c r="G579" s="7">
        <v>784.19137453559176</v>
      </c>
      <c r="H579" s="8">
        <v>9285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1.6833803533064927E-3</v>
      </c>
      <c r="P579" s="9">
        <v>0.28088314485729671</v>
      </c>
      <c r="Q579" s="9">
        <v>0</v>
      </c>
      <c r="R579" s="9">
        <v>0</v>
      </c>
      <c r="S579" s="9">
        <v>0.99831661964669349</v>
      </c>
      <c r="T579" s="9">
        <v>0.71911685514270329</v>
      </c>
      <c r="U579" s="16">
        <v>0</v>
      </c>
      <c r="V579" s="16">
        <v>0</v>
      </c>
      <c r="W579" s="16">
        <v>9285</v>
      </c>
      <c r="X579" s="1" t="s">
        <v>3345</v>
      </c>
      <c r="Y579" s="1" t="s">
        <v>3345</v>
      </c>
    </row>
    <row r="580" spans="1:25" x14ac:dyDescent="0.25">
      <c r="A580" t="str">
        <f t="shared" si="8"/>
        <v>Nez Perce , Idaho</v>
      </c>
      <c r="B580" t="s">
        <v>579</v>
      </c>
      <c r="C580" t="s">
        <v>578</v>
      </c>
      <c r="E580" t="s">
        <v>4027</v>
      </c>
      <c r="F580" t="s">
        <v>613</v>
      </c>
      <c r="G580" s="7">
        <v>856.52744409415448</v>
      </c>
      <c r="H580" s="8">
        <v>39267</v>
      </c>
      <c r="I580" s="9">
        <v>1.6825425661457699E-2</v>
      </c>
      <c r="J580" s="9">
        <v>0.80034125346983476</v>
      </c>
      <c r="K580" s="9">
        <v>2.6425906892309026E-3</v>
      </c>
      <c r="L580" s="9">
        <v>7.9710698550946087E-3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0.98053198364716943</v>
      </c>
      <c r="T580" s="9">
        <v>0.19168767667507067</v>
      </c>
      <c r="U580" s="16">
        <v>31427</v>
      </c>
      <c r="V580" s="16">
        <v>313</v>
      </c>
      <c r="W580" s="16">
        <v>7527</v>
      </c>
      <c r="X580" s="1" t="s">
        <v>3345</v>
      </c>
      <c r="Y580" s="1" t="s">
        <v>3346</v>
      </c>
    </row>
    <row r="581" spans="1:25" x14ac:dyDescent="0.25">
      <c r="A581" t="str">
        <f t="shared" ref="A581:A644" si="9">E581&amp;", "&amp;B581</f>
        <v>Butte , Idaho</v>
      </c>
      <c r="B581" t="s">
        <v>579</v>
      </c>
      <c r="C581" t="s">
        <v>578</v>
      </c>
      <c r="E581" t="s">
        <v>3776</v>
      </c>
      <c r="F581" t="s">
        <v>590</v>
      </c>
      <c r="G581" s="7">
        <v>2238.5315996246127</v>
      </c>
      <c r="H581" s="8">
        <v>2903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1</v>
      </c>
      <c r="T581" s="9">
        <v>1</v>
      </c>
      <c r="U581" s="16">
        <v>0</v>
      </c>
      <c r="V581" s="16">
        <v>0</v>
      </c>
      <c r="W581" s="16">
        <v>2903</v>
      </c>
      <c r="X581" s="1" t="s">
        <v>3345</v>
      </c>
      <c r="Y581" s="1" t="s">
        <v>3345</v>
      </c>
    </row>
    <row r="582" spans="1:25" x14ac:dyDescent="0.25">
      <c r="A582" t="str">
        <f t="shared" si="9"/>
        <v>Adams , Idaho</v>
      </c>
      <c r="B582" t="s">
        <v>579</v>
      </c>
      <c r="C582" t="s">
        <v>578</v>
      </c>
      <c r="E582" t="s">
        <v>3818</v>
      </c>
      <c r="F582" t="s">
        <v>580</v>
      </c>
      <c r="G582" s="7">
        <v>1369.5078505004731</v>
      </c>
      <c r="H582" s="8">
        <v>3976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1</v>
      </c>
      <c r="T582" s="9">
        <v>1</v>
      </c>
      <c r="U582" s="16">
        <v>0</v>
      </c>
      <c r="V582" s="16">
        <v>0</v>
      </c>
      <c r="W582" s="16">
        <v>3976</v>
      </c>
      <c r="X582" s="1" t="s">
        <v>3345</v>
      </c>
      <c r="Y582" s="1" t="s">
        <v>3345</v>
      </c>
    </row>
    <row r="583" spans="1:25" x14ac:dyDescent="0.25">
      <c r="A583" t="str">
        <f t="shared" si="9"/>
        <v>Valley , Idaho</v>
      </c>
      <c r="B583" t="s">
        <v>579</v>
      </c>
      <c r="C583" t="s">
        <v>578</v>
      </c>
      <c r="E583" t="s">
        <v>4028</v>
      </c>
      <c r="F583" t="s">
        <v>621</v>
      </c>
      <c r="G583" s="7">
        <v>3733.484874578975</v>
      </c>
      <c r="H583" s="8">
        <v>9862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1</v>
      </c>
      <c r="T583" s="9">
        <v>1</v>
      </c>
      <c r="U583" s="16">
        <v>0</v>
      </c>
      <c r="V583" s="16">
        <v>0</v>
      </c>
      <c r="W583" s="16">
        <v>9862</v>
      </c>
      <c r="X583" s="1" t="s">
        <v>3345</v>
      </c>
      <c r="Y583" s="1" t="s">
        <v>3345</v>
      </c>
    </row>
    <row r="584" spans="1:25" x14ac:dyDescent="0.25">
      <c r="A584" t="str">
        <f t="shared" si="9"/>
        <v>Minidoka , Idaho</v>
      </c>
      <c r="B584" t="s">
        <v>579</v>
      </c>
      <c r="C584" t="s">
        <v>578</v>
      </c>
      <c r="E584" t="s">
        <v>4029</v>
      </c>
      <c r="F584" t="s">
        <v>612</v>
      </c>
      <c r="G584" s="7">
        <v>762.39258998643402</v>
      </c>
      <c r="H584" s="8">
        <v>20069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9.7218395757107095E-3</v>
      </c>
      <c r="R584" s="9">
        <v>0.5571777368080123</v>
      </c>
      <c r="S584" s="9">
        <v>0.99027816042428929</v>
      </c>
      <c r="T584" s="9">
        <v>0.44282226319198764</v>
      </c>
      <c r="U584" s="16">
        <v>0</v>
      </c>
      <c r="V584" s="16">
        <v>0</v>
      </c>
      <c r="W584" s="16">
        <v>20069</v>
      </c>
      <c r="X584" s="1" t="s">
        <v>3345</v>
      </c>
      <c r="Y584" s="1" t="s">
        <v>3345</v>
      </c>
    </row>
    <row r="585" spans="1:25" x14ac:dyDescent="0.25">
      <c r="A585" t="str">
        <f t="shared" si="9"/>
        <v>Bonner , Idaho</v>
      </c>
      <c r="B585" t="s">
        <v>579</v>
      </c>
      <c r="C585" t="s">
        <v>578</v>
      </c>
      <c r="E585" t="s">
        <v>4030</v>
      </c>
      <c r="F585" t="s">
        <v>587</v>
      </c>
      <c r="G585" s="7">
        <v>1918.1328553137007</v>
      </c>
      <c r="H585" s="8">
        <v>40877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5.0233113946058653E-3</v>
      </c>
      <c r="P585" s="9">
        <v>0.27553391882965972</v>
      </c>
      <c r="Q585" s="9">
        <v>0</v>
      </c>
      <c r="R585" s="9">
        <v>0</v>
      </c>
      <c r="S585" s="9">
        <v>0.99497668860452704</v>
      </c>
      <c r="T585" s="9">
        <v>0.72446608117034028</v>
      </c>
      <c r="U585" s="16">
        <v>0</v>
      </c>
      <c r="V585" s="16">
        <v>0</v>
      </c>
      <c r="W585" s="16">
        <v>40877</v>
      </c>
      <c r="X585" s="1" t="s">
        <v>3345</v>
      </c>
      <c r="Y585" s="1" t="s">
        <v>3345</v>
      </c>
    </row>
    <row r="586" spans="1:25" x14ac:dyDescent="0.25">
      <c r="A586" t="str">
        <f t="shared" si="9"/>
        <v>Bingham , Idaho</v>
      </c>
      <c r="B586" t="s">
        <v>579</v>
      </c>
      <c r="C586" t="s">
        <v>578</v>
      </c>
      <c r="E586" t="s">
        <v>4031</v>
      </c>
      <c r="F586" t="s">
        <v>584</v>
      </c>
      <c r="G586" s="7">
        <v>2120.231601045868</v>
      </c>
      <c r="H586" s="8">
        <v>45607</v>
      </c>
      <c r="I586" s="9">
        <v>0</v>
      </c>
      <c r="J586" s="9">
        <v>0</v>
      </c>
      <c r="K586" s="9">
        <v>0</v>
      </c>
      <c r="L586" s="9">
        <v>0</v>
      </c>
      <c r="M586" s="9">
        <v>9.7463421688059827E-4</v>
      </c>
      <c r="N586" s="9">
        <v>0.10307628214967</v>
      </c>
      <c r="O586" s="9">
        <v>5.8431143856483934E-3</v>
      </c>
      <c r="P586" s="9">
        <v>0.33661499331243011</v>
      </c>
      <c r="Q586" s="9">
        <v>0</v>
      </c>
      <c r="R586" s="9">
        <v>0</v>
      </c>
      <c r="S586" s="9">
        <v>0.99318225139747107</v>
      </c>
      <c r="T586" s="9">
        <v>0.56030872453789993</v>
      </c>
      <c r="U586" s="16">
        <v>0</v>
      </c>
      <c r="V586" s="16">
        <v>4701</v>
      </c>
      <c r="W586" s="16">
        <v>40906</v>
      </c>
      <c r="X586" s="1" t="s">
        <v>3345</v>
      </c>
      <c r="Y586" s="1" t="s">
        <v>3345</v>
      </c>
    </row>
    <row r="587" spans="1:25" x14ac:dyDescent="0.25">
      <c r="A587" t="str">
        <f t="shared" si="9"/>
        <v>Lemhi , Idaho</v>
      </c>
      <c r="B587" t="s">
        <v>579</v>
      </c>
      <c r="C587" t="s">
        <v>578</v>
      </c>
      <c r="E587" t="s">
        <v>4032</v>
      </c>
      <c r="F587" t="s">
        <v>608</v>
      </c>
      <c r="G587" s="7">
        <v>4569.1969269461961</v>
      </c>
      <c r="H587" s="8">
        <v>7936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4.5076861346822077E-4</v>
      </c>
      <c r="R587" s="9">
        <v>0.38860887096774194</v>
      </c>
      <c r="S587" s="9">
        <v>0.99954923138653196</v>
      </c>
      <c r="T587" s="9">
        <v>0.61139112903225812</v>
      </c>
      <c r="U587" s="16">
        <v>0</v>
      </c>
      <c r="V587" s="16">
        <v>0</v>
      </c>
      <c r="W587" s="16">
        <v>7936</v>
      </c>
      <c r="X587" s="1" t="s">
        <v>3345</v>
      </c>
      <c r="Y587" s="1" t="s">
        <v>3345</v>
      </c>
    </row>
    <row r="588" spans="1:25" x14ac:dyDescent="0.25">
      <c r="A588" t="str">
        <f t="shared" si="9"/>
        <v>Ada , Idaho</v>
      </c>
      <c r="B588" t="s">
        <v>579</v>
      </c>
      <c r="C588" t="s">
        <v>578</v>
      </c>
      <c r="E588" t="s">
        <v>4033</v>
      </c>
      <c r="F588" t="s">
        <v>577</v>
      </c>
      <c r="G588" s="7">
        <v>1060.5703378952737</v>
      </c>
      <c r="H588" s="8">
        <v>392365</v>
      </c>
      <c r="I588" s="9">
        <v>6.3126150433424733E-2</v>
      </c>
      <c r="J588" s="9">
        <v>0.52212353293489477</v>
      </c>
      <c r="K588" s="9">
        <v>6.4947913450457945E-2</v>
      </c>
      <c r="L588" s="9">
        <v>0.3696761943598435</v>
      </c>
      <c r="M588" s="9">
        <v>8.1775723600525044E-3</v>
      </c>
      <c r="N588" s="9">
        <v>5.3478266410102837E-2</v>
      </c>
      <c r="O588" s="9">
        <v>0</v>
      </c>
      <c r="P588" s="9">
        <v>0</v>
      </c>
      <c r="Q588" s="9">
        <v>0</v>
      </c>
      <c r="R588" s="9">
        <v>0</v>
      </c>
      <c r="S588" s="9">
        <v>0.86374836374823039</v>
      </c>
      <c r="T588" s="9">
        <v>5.4722006295158845E-2</v>
      </c>
      <c r="U588" s="16">
        <v>204863</v>
      </c>
      <c r="V588" s="16">
        <v>166031</v>
      </c>
      <c r="W588" s="16">
        <v>21471</v>
      </c>
      <c r="X588" s="1" t="s">
        <v>3345</v>
      </c>
      <c r="Y588" s="1" t="s">
        <v>3346</v>
      </c>
    </row>
    <row r="589" spans="1:25" x14ac:dyDescent="0.25">
      <c r="A589" t="str">
        <f t="shared" si="9"/>
        <v>Cassia , Idaho</v>
      </c>
      <c r="B589" t="s">
        <v>579</v>
      </c>
      <c r="C589" t="s">
        <v>578</v>
      </c>
      <c r="E589" t="s">
        <v>4034</v>
      </c>
      <c r="F589" t="s">
        <v>594</v>
      </c>
      <c r="G589" s="7">
        <v>2580.7289346151902</v>
      </c>
      <c r="H589" s="8">
        <v>22952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2.4531121917475622E-3</v>
      </c>
      <c r="R589" s="9">
        <v>0.4848814918089927</v>
      </c>
      <c r="S589" s="9">
        <v>0.99754688780730305</v>
      </c>
      <c r="T589" s="9">
        <v>0.51511850819100735</v>
      </c>
      <c r="U589" s="16">
        <v>0</v>
      </c>
      <c r="V589" s="16">
        <v>0</v>
      </c>
      <c r="W589" s="16">
        <v>22952</v>
      </c>
      <c r="X589" s="1" t="s">
        <v>3345</v>
      </c>
      <c r="Y589" s="1" t="s">
        <v>3345</v>
      </c>
    </row>
    <row r="590" spans="1:25" x14ac:dyDescent="0.25">
      <c r="A590" t="str">
        <f t="shared" si="9"/>
        <v>Oneida , Idaho</v>
      </c>
      <c r="B590" t="s">
        <v>579</v>
      </c>
      <c r="C590" t="s">
        <v>578</v>
      </c>
      <c r="E590" t="s">
        <v>4035</v>
      </c>
      <c r="F590" t="s">
        <v>614</v>
      </c>
      <c r="G590" s="7">
        <v>1200.4940462832267</v>
      </c>
      <c r="H590" s="8">
        <v>4276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0.99999999999939548</v>
      </c>
      <c r="T590" s="9">
        <v>1</v>
      </c>
      <c r="U590" s="16">
        <v>0</v>
      </c>
      <c r="V590" s="16">
        <v>0</v>
      </c>
      <c r="W590" s="16">
        <v>4276</v>
      </c>
      <c r="X590" s="1" t="s">
        <v>3345</v>
      </c>
      <c r="Y590" s="1" t="s">
        <v>3345</v>
      </c>
    </row>
    <row r="591" spans="1:25" x14ac:dyDescent="0.25">
      <c r="A591" t="str">
        <f t="shared" si="9"/>
        <v>Clearwater , Idaho</v>
      </c>
      <c r="B591" t="s">
        <v>579</v>
      </c>
      <c r="C591" t="s">
        <v>578</v>
      </c>
      <c r="E591" t="s">
        <v>4036</v>
      </c>
      <c r="F591" t="s">
        <v>596</v>
      </c>
      <c r="G591" s="7">
        <v>2488.0445472641472</v>
      </c>
      <c r="H591" s="8">
        <v>8761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9.6159031950143043E-4</v>
      </c>
      <c r="P591" s="9">
        <v>0.41387969409884717</v>
      </c>
      <c r="Q591" s="9">
        <v>0</v>
      </c>
      <c r="R591" s="9">
        <v>0</v>
      </c>
      <c r="S591" s="9">
        <v>0.99903840968005897</v>
      </c>
      <c r="T591" s="9">
        <v>0.58612030590115283</v>
      </c>
      <c r="U591" s="16">
        <v>0</v>
      </c>
      <c r="V591" s="16">
        <v>0</v>
      </c>
      <c r="W591" s="16">
        <v>8761</v>
      </c>
      <c r="X591" s="1" t="s">
        <v>3345</v>
      </c>
      <c r="Y591" s="1" t="s">
        <v>3345</v>
      </c>
    </row>
    <row r="592" spans="1:25" x14ac:dyDescent="0.25">
      <c r="A592" t="str">
        <f t="shared" si="9"/>
        <v>Boise , Idaho</v>
      </c>
      <c r="B592" t="s">
        <v>579</v>
      </c>
      <c r="C592" t="s">
        <v>578</v>
      </c>
      <c r="E592" t="s">
        <v>4037</v>
      </c>
      <c r="F592" t="s">
        <v>586</v>
      </c>
      <c r="G592" s="7">
        <v>1906.9319616607436</v>
      </c>
      <c r="H592" s="8">
        <v>7028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0.99999999999910905</v>
      </c>
      <c r="T592" s="9">
        <v>1</v>
      </c>
      <c r="U592" s="16">
        <v>0</v>
      </c>
      <c r="V592" s="16">
        <v>0</v>
      </c>
      <c r="W592" s="16">
        <v>7028</v>
      </c>
      <c r="X592" s="1" t="s">
        <v>3345</v>
      </c>
      <c r="Y592" s="1" t="s">
        <v>3345</v>
      </c>
    </row>
    <row r="593" spans="1:25" x14ac:dyDescent="0.25">
      <c r="A593" t="str">
        <f t="shared" si="9"/>
        <v>Payette , Idaho</v>
      </c>
      <c r="B593" t="s">
        <v>579</v>
      </c>
      <c r="C593" t="s">
        <v>578</v>
      </c>
      <c r="E593" t="s">
        <v>4038</v>
      </c>
      <c r="F593" t="s">
        <v>616</v>
      </c>
      <c r="G593" s="7">
        <v>410.32161386569237</v>
      </c>
      <c r="H593" s="8">
        <v>22623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1.5658826694887367E-2</v>
      </c>
      <c r="P593" s="9">
        <v>0.57331034787605539</v>
      </c>
      <c r="Q593" s="9">
        <v>0</v>
      </c>
      <c r="R593" s="9">
        <v>0</v>
      </c>
      <c r="S593" s="9">
        <v>0.98434117330219117</v>
      </c>
      <c r="T593" s="9">
        <v>0.42668965212394466</v>
      </c>
      <c r="U593" s="16">
        <v>0</v>
      </c>
      <c r="V593" s="16">
        <v>0</v>
      </c>
      <c r="W593" s="16">
        <v>22623</v>
      </c>
      <c r="X593" s="1" t="s">
        <v>3345</v>
      </c>
      <c r="Y593" s="1" t="s">
        <v>3345</v>
      </c>
    </row>
    <row r="594" spans="1:25" x14ac:dyDescent="0.25">
      <c r="A594" t="str">
        <f t="shared" si="9"/>
        <v>Shoshone , Idaho</v>
      </c>
      <c r="B594" t="s">
        <v>579</v>
      </c>
      <c r="C594" t="s">
        <v>578</v>
      </c>
      <c r="E594" t="s">
        <v>4039</v>
      </c>
      <c r="F594" t="s">
        <v>618</v>
      </c>
      <c r="G594" s="7">
        <v>2642.8158887230816</v>
      </c>
      <c r="H594" s="8">
        <v>12798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7.5394330539568961E-4</v>
      </c>
      <c r="P594" s="9">
        <v>0.2415221128301297</v>
      </c>
      <c r="Q594" s="9">
        <v>4.6992298496252778E-4</v>
      </c>
      <c r="R594" s="9">
        <v>0.19698390373495858</v>
      </c>
      <c r="S594" s="9">
        <v>0.99877613370919283</v>
      </c>
      <c r="T594" s="9">
        <v>0.56149398343491175</v>
      </c>
      <c r="U594" s="16">
        <v>0</v>
      </c>
      <c r="V594" s="16">
        <v>0</v>
      </c>
      <c r="W594" s="16">
        <v>12798</v>
      </c>
      <c r="X594" s="1" t="s">
        <v>3345</v>
      </c>
      <c r="Y594" s="1" t="s">
        <v>3345</v>
      </c>
    </row>
    <row r="595" spans="1:25" x14ac:dyDescent="0.25">
      <c r="A595" t="str">
        <f t="shared" si="9"/>
        <v>Fremont , Idaho</v>
      </c>
      <c r="B595" t="s">
        <v>579</v>
      </c>
      <c r="C595" t="s">
        <v>578</v>
      </c>
      <c r="E595" t="s">
        <v>3812</v>
      </c>
      <c r="F595" t="s">
        <v>600</v>
      </c>
      <c r="G595" s="7">
        <v>1896.1763887927734</v>
      </c>
      <c r="H595" s="8">
        <v>13242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9.8730900974237576E-4</v>
      </c>
      <c r="P595" s="9">
        <v>0.27956502038966924</v>
      </c>
      <c r="Q595" s="9">
        <v>0</v>
      </c>
      <c r="R595" s="9">
        <v>0</v>
      </c>
      <c r="S595" s="9">
        <v>0.99901269099001455</v>
      </c>
      <c r="T595" s="9">
        <v>0.72043497961033076</v>
      </c>
      <c r="U595" s="16">
        <v>0</v>
      </c>
      <c r="V595" s="16">
        <v>0</v>
      </c>
      <c r="W595" s="16">
        <v>13242</v>
      </c>
      <c r="X595" s="1" t="s">
        <v>3345</v>
      </c>
      <c r="Y595" s="1" t="s">
        <v>3345</v>
      </c>
    </row>
    <row r="596" spans="1:25" x14ac:dyDescent="0.25">
      <c r="A596" t="str">
        <f t="shared" si="9"/>
        <v>Lewis , Idaho</v>
      </c>
      <c r="B596" t="s">
        <v>579</v>
      </c>
      <c r="C596" t="s">
        <v>578</v>
      </c>
      <c r="E596" t="s">
        <v>4040</v>
      </c>
      <c r="F596" t="s">
        <v>609</v>
      </c>
      <c r="G596" s="7">
        <v>479.72530788046032</v>
      </c>
      <c r="H596" s="8">
        <v>3821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0.99999999999729572</v>
      </c>
      <c r="T596" s="9">
        <v>1</v>
      </c>
      <c r="U596" s="16">
        <v>0</v>
      </c>
      <c r="V596" s="16">
        <v>0</v>
      </c>
      <c r="W596" s="16">
        <v>3821</v>
      </c>
      <c r="X596" s="1" t="s">
        <v>3345</v>
      </c>
      <c r="Y596" s="1" t="s">
        <v>3345</v>
      </c>
    </row>
    <row r="597" spans="1:25" x14ac:dyDescent="0.25">
      <c r="A597" t="str">
        <f t="shared" si="9"/>
        <v>Bannock , Idaho</v>
      </c>
      <c r="B597" t="s">
        <v>579</v>
      </c>
      <c r="C597" t="s">
        <v>578</v>
      </c>
      <c r="E597" t="s">
        <v>4041</v>
      </c>
      <c r="F597" t="s">
        <v>581</v>
      </c>
      <c r="G597" s="7">
        <v>1148.0410845269569</v>
      </c>
      <c r="H597" s="8">
        <v>82849</v>
      </c>
      <c r="I597" s="9">
        <v>1.9085141326063912E-2</v>
      </c>
      <c r="J597" s="9">
        <v>0.65370734710135303</v>
      </c>
      <c r="K597" s="9">
        <v>7.959695355744258E-3</v>
      </c>
      <c r="L597" s="9">
        <v>0.18889787444628178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0.97295516331819187</v>
      </c>
      <c r="T597" s="9">
        <v>0.15739477845236516</v>
      </c>
      <c r="U597" s="16">
        <v>54159</v>
      </c>
      <c r="V597" s="16">
        <v>15650</v>
      </c>
      <c r="W597" s="16">
        <v>13040</v>
      </c>
      <c r="X597" s="1" t="s">
        <v>3345</v>
      </c>
      <c r="Y597" s="1" t="s">
        <v>3346</v>
      </c>
    </row>
    <row r="598" spans="1:25" x14ac:dyDescent="0.25">
      <c r="A598" t="str">
        <f t="shared" si="9"/>
        <v>Twin Falls , Idaho</v>
      </c>
      <c r="B598" t="s">
        <v>579</v>
      </c>
      <c r="C598" t="s">
        <v>578</v>
      </c>
      <c r="E598" t="s">
        <v>4042</v>
      </c>
      <c r="F598" t="s">
        <v>620</v>
      </c>
      <c r="G598" s="7">
        <v>1928.6873373669096</v>
      </c>
      <c r="H598" s="8">
        <v>77230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1.0801077786024446E-2</v>
      </c>
      <c r="R598" s="9">
        <v>0.72009581768742714</v>
      </c>
      <c r="S598" s="9">
        <v>0.98919892221397543</v>
      </c>
      <c r="T598" s="9">
        <v>0.27990418231257286</v>
      </c>
      <c r="U598" s="16">
        <v>0</v>
      </c>
      <c r="V598" s="16">
        <v>0</v>
      </c>
      <c r="W598" s="16">
        <v>77230</v>
      </c>
      <c r="X598" s="1" t="s">
        <v>3345</v>
      </c>
      <c r="Y598" s="1" t="s">
        <v>3345</v>
      </c>
    </row>
    <row r="599" spans="1:25" x14ac:dyDescent="0.25">
      <c r="A599" t="str">
        <f t="shared" si="9"/>
        <v>Owyhee , Idaho</v>
      </c>
      <c r="B599" t="s">
        <v>579</v>
      </c>
      <c r="C599" t="s">
        <v>578</v>
      </c>
      <c r="E599" t="s">
        <v>4043</v>
      </c>
      <c r="F599" t="s">
        <v>615</v>
      </c>
      <c r="G599" s="7">
        <v>7696.8266711534789</v>
      </c>
      <c r="H599" s="8">
        <v>11526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1.2244003815674851E-4</v>
      </c>
      <c r="P599" s="9">
        <v>0.22705188269998264</v>
      </c>
      <c r="Q599" s="9">
        <v>0</v>
      </c>
      <c r="R599" s="9">
        <v>0</v>
      </c>
      <c r="S599" s="9">
        <v>0.99987755995865824</v>
      </c>
      <c r="T599" s="9">
        <v>0.77294811730001733</v>
      </c>
      <c r="U599" s="16">
        <v>0</v>
      </c>
      <c r="V599" s="16">
        <v>0</v>
      </c>
      <c r="W599" s="16">
        <v>11526</v>
      </c>
      <c r="X599" s="1" t="s">
        <v>3345</v>
      </c>
      <c r="Y599" s="1" t="s">
        <v>3345</v>
      </c>
    </row>
    <row r="600" spans="1:25" x14ac:dyDescent="0.25">
      <c r="A600" t="str">
        <f t="shared" si="9"/>
        <v>Washington , Idaho</v>
      </c>
      <c r="B600" t="s">
        <v>579</v>
      </c>
      <c r="C600" t="s">
        <v>578</v>
      </c>
      <c r="E600" t="s">
        <v>3641</v>
      </c>
      <c r="F600" t="s">
        <v>622</v>
      </c>
      <c r="G600" s="7">
        <v>1473.4039709223989</v>
      </c>
      <c r="H600" s="8">
        <v>10198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1.6729864436290489E-3</v>
      </c>
      <c r="R600" s="9">
        <v>0.54432241616003141</v>
      </c>
      <c r="S600" s="9">
        <v>0.99832701355307696</v>
      </c>
      <c r="T600" s="9">
        <v>0.45567758383996865</v>
      </c>
      <c r="U600" s="16">
        <v>0</v>
      </c>
      <c r="V600" s="16">
        <v>0</v>
      </c>
      <c r="W600" s="16">
        <v>10198</v>
      </c>
      <c r="X600" s="1" t="s">
        <v>3345</v>
      </c>
      <c r="Y600" s="1" t="s">
        <v>3345</v>
      </c>
    </row>
    <row r="601" spans="1:25" x14ac:dyDescent="0.25">
      <c r="A601" t="str">
        <f t="shared" si="9"/>
        <v>Latah , Idaho</v>
      </c>
      <c r="B601" t="s">
        <v>579</v>
      </c>
      <c r="C601" t="s">
        <v>578</v>
      </c>
      <c r="E601" t="s">
        <v>4044</v>
      </c>
      <c r="F601" t="s">
        <v>607</v>
      </c>
      <c r="G601" s="7">
        <v>1076.7822581260405</v>
      </c>
      <c r="H601" s="8">
        <v>37242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5.4866782680306168E-3</v>
      </c>
      <c r="P601" s="9">
        <v>0.65012620160034373</v>
      </c>
      <c r="Q601" s="9">
        <v>0</v>
      </c>
      <c r="R601" s="9">
        <v>0</v>
      </c>
      <c r="S601" s="9">
        <v>0.99451332173196938</v>
      </c>
      <c r="T601" s="9">
        <v>0.34987379839965632</v>
      </c>
      <c r="U601" s="16">
        <v>0</v>
      </c>
      <c r="V601" s="16">
        <v>0</v>
      </c>
      <c r="W601" s="16">
        <v>37242</v>
      </c>
      <c r="X601" s="1" t="s">
        <v>3345</v>
      </c>
      <c r="Y601" s="1" t="s">
        <v>3345</v>
      </c>
    </row>
    <row r="602" spans="1:25" x14ac:dyDescent="0.25">
      <c r="A602" t="str">
        <f t="shared" si="9"/>
        <v>Gooding , Idaho</v>
      </c>
      <c r="B602" t="s">
        <v>579</v>
      </c>
      <c r="C602" t="s">
        <v>578</v>
      </c>
      <c r="E602" t="s">
        <v>4045</v>
      </c>
      <c r="F602" t="s">
        <v>602</v>
      </c>
      <c r="G602" s="7">
        <v>734.13674339560623</v>
      </c>
      <c r="H602" s="8">
        <v>15464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3.2147124437549262E-3</v>
      </c>
      <c r="R602" s="9">
        <v>0.4191670977754785</v>
      </c>
      <c r="S602" s="9">
        <v>0.99678528755615636</v>
      </c>
      <c r="T602" s="9">
        <v>0.58083290222452144</v>
      </c>
      <c r="U602" s="16">
        <v>0</v>
      </c>
      <c r="V602" s="16">
        <v>0</v>
      </c>
      <c r="W602" s="16">
        <v>15464</v>
      </c>
      <c r="X602" s="1" t="s">
        <v>3345</v>
      </c>
      <c r="Y602" s="1" t="s">
        <v>3345</v>
      </c>
    </row>
    <row r="603" spans="1:25" x14ac:dyDescent="0.25">
      <c r="A603" t="str">
        <f t="shared" si="9"/>
        <v>Caribou , Idaho</v>
      </c>
      <c r="B603" t="s">
        <v>579</v>
      </c>
      <c r="C603" t="s">
        <v>578</v>
      </c>
      <c r="E603" t="s">
        <v>4046</v>
      </c>
      <c r="F603" t="s">
        <v>593</v>
      </c>
      <c r="G603" s="7">
        <v>1798.6407526393471</v>
      </c>
      <c r="H603" s="8">
        <v>6964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1.3089356123173091E-3</v>
      </c>
      <c r="R603" s="9">
        <v>0.40106260769672603</v>
      </c>
      <c r="S603" s="9">
        <v>0.99869106438742594</v>
      </c>
      <c r="T603" s="9">
        <v>0.59893739230327403</v>
      </c>
      <c r="U603" s="16">
        <v>0</v>
      </c>
      <c r="V603" s="16">
        <v>0</v>
      </c>
      <c r="W603" s="16">
        <v>6964</v>
      </c>
      <c r="X603" s="1" t="s">
        <v>3345</v>
      </c>
      <c r="Y603" s="1" t="s">
        <v>3345</v>
      </c>
    </row>
    <row r="604" spans="1:25" x14ac:dyDescent="0.25">
      <c r="A604" t="str">
        <f t="shared" si="9"/>
        <v>Boundary , Idaho</v>
      </c>
      <c r="B604" t="s">
        <v>579</v>
      </c>
      <c r="C604" t="s">
        <v>578</v>
      </c>
      <c r="E604" t="s">
        <v>4047</v>
      </c>
      <c r="F604" t="s">
        <v>589</v>
      </c>
      <c r="G604" s="7">
        <v>1278.0564831805141</v>
      </c>
      <c r="H604" s="8">
        <v>10972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1.6171519290362894E-3</v>
      </c>
      <c r="R604" s="9">
        <v>0.2381516587677725</v>
      </c>
      <c r="S604" s="9">
        <v>0.99835700751918621</v>
      </c>
      <c r="T604" s="9">
        <v>0.76184834123222744</v>
      </c>
      <c r="U604" s="16">
        <v>0</v>
      </c>
      <c r="V604" s="16">
        <v>0</v>
      </c>
      <c r="W604" s="16">
        <v>10972</v>
      </c>
      <c r="X604" s="1" t="s">
        <v>3345</v>
      </c>
      <c r="Y604" s="1" t="s">
        <v>3345</v>
      </c>
    </row>
    <row r="605" spans="1:25" x14ac:dyDescent="0.25">
      <c r="A605" t="str">
        <f t="shared" si="9"/>
        <v>Bear Lake , Idaho</v>
      </c>
      <c r="B605" t="s">
        <v>579</v>
      </c>
      <c r="C605" t="s">
        <v>578</v>
      </c>
      <c r="E605" t="s">
        <v>4048</v>
      </c>
      <c r="F605" t="s">
        <v>582</v>
      </c>
      <c r="G605" s="7">
        <v>1049.6139375223297</v>
      </c>
      <c r="H605" s="8">
        <v>5985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0.99999999999904365</v>
      </c>
      <c r="T605" s="9">
        <v>1</v>
      </c>
      <c r="U605" s="16">
        <v>0</v>
      </c>
      <c r="V605" s="16">
        <v>0</v>
      </c>
      <c r="W605" s="16">
        <v>5985</v>
      </c>
      <c r="X605" s="1" t="s">
        <v>3345</v>
      </c>
      <c r="Y605" s="1" t="s">
        <v>3345</v>
      </c>
    </row>
    <row r="606" spans="1:25" x14ac:dyDescent="0.25">
      <c r="A606" t="str">
        <f t="shared" si="9"/>
        <v>Lincoln , Idaho</v>
      </c>
      <c r="B606" t="s">
        <v>579</v>
      </c>
      <c r="C606" t="s">
        <v>578</v>
      </c>
      <c r="E606" t="s">
        <v>3692</v>
      </c>
      <c r="F606" t="s">
        <v>610</v>
      </c>
      <c r="G606" s="7">
        <v>1205.8192623437942</v>
      </c>
      <c r="H606" s="8">
        <v>5208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0.99999999999889533</v>
      </c>
      <c r="T606" s="9">
        <v>1</v>
      </c>
      <c r="U606" s="16">
        <v>0</v>
      </c>
      <c r="V606" s="16">
        <v>0</v>
      </c>
      <c r="W606" s="16">
        <v>5208</v>
      </c>
      <c r="X606" s="1" t="s">
        <v>3345</v>
      </c>
      <c r="Y606" s="1" t="s">
        <v>3345</v>
      </c>
    </row>
    <row r="607" spans="1:25" x14ac:dyDescent="0.25">
      <c r="A607" t="str">
        <f t="shared" si="9"/>
        <v>Camas , Idaho</v>
      </c>
      <c r="B607" t="s">
        <v>579</v>
      </c>
      <c r="C607" t="s">
        <v>578</v>
      </c>
      <c r="E607" t="s">
        <v>4049</v>
      </c>
      <c r="F607" t="s">
        <v>591</v>
      </c>
      <c r="G607" s="7">
        <v>1078.6930316302764</v>
      </c>
      <c r="H607" s="8">
        <v>1117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0.99999999999998224</v>
      </c>
      <c r="T607" s="9">
        <v>1</v>
      </c>
      <c r="U607" s="16">
        <v>0</v>
      </c>
      <c r="V607" s="16">
        <v>0</v>
      </c>
      <c r="W607" s="16">
        <v>1117</v>
      </c>
      <c r="X607" s="1" t="s">
        <v>3345</v>
      </c>
      <c r="Y607" s="1" t="s">
        <v>3345</v>
      </c>
    </row>
    <row r="608" spans="1:25" x14ac:dyDescent="0.25">
      <c r="A608" t="str">
        <f t="shared" si="9"/>
        <v>Canyon , Idaho</v>
      </c>
      <c r="B608" t="s">
        <v>579</v>
      </c>
      <c r="C608" t="s">
        <v>578</v>
      </c>
      <c r="E608" t="s">
        <v>4050</v>
      </c>
      <c r="F608" t="s">
        <v>592</v>
      </c>
      <c r="G608" s="7">
        <v>603.69725921175336</v>
      </c>
      <c r="H608" s="8">
        <v>188923</v>
      </c>
      <c r="I608" s="9">
        <v>0</v>
      </c>
      <c r="J608" s="9">
        <v>0</v>
      </c>
      <c r="K608" s="9">
        <v>0.11462344325877062</v>
      </c>
      <c r="L608" s="9">
        <v>0.80070716641171269</v>
      </c>
      <c r="M608" s="9">
        <v>3.0582679560945185E-6</v>
      </c>
      <c r="N608" s="9">
        <v>1.0586323528633359E-5</v>
      </c>
      <c r="O608" s="9">
        <v>4.1683055907582343E-4</v>
      </c>
      <c r="P608" s="9">
        <v>6.0342044113210146E-4</v>
      </c>
      <c r="Q608" s="9">
        <v>0</v>
      </c>
      <c r="R608" s="9">
        <v>0</v>
      </c>
      <c r="S608" s="9">
        <v>0.88495666791419758</v>
      </c>
      <c r="T608" s="9">
        <v>0.19867882682362656</v>
      </c>
      <c r="U608" s="16">
        <v>0</v>
      </c>
      <c r="V608" s="16">
        <v>151274</v>
      </c>
      <c r="W608" s="16">
        <v>37649</v>
      </c>
      <c r="X608" s="1" t="s">
        <v>3345</v>
      </c>
      <c r="Y608" s="1" t="s">
        <v>3347</v>
      </c>
    </row>
    <row r="609" spans="1:25" x14ac:dyDescent="0.25">
      <c r="A609" t="str">
        <f t="shared" si="9"/>
        <v>Hancock , Illinois</v>
      </c>
      <c r="B609" t="s">
        <v>625</v>
      </c>
      <c r="C609" t="s">
        <v>624</v>
      </c>
      <c r="E609" t="s">
        <v>3927</v>
      </c>
      <c r="F609" t="s">
        <v>658</v>
      </c>
      <c r="G609" s="7">
        <v>814.39617484894211</v>
      </c>
      <c r="H609" s="8">
        <v>19104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4.7459893720431549E-3</v>
      </c>
      <c r="R609" s="9">
        <v>0.29025335008375208</v>
      </c>
      <c r="S609" s="9">
        <v>0.99525401062795682</v>
      </c>
      <c r="T609" s="9">
        <v>0.70974664991624792</v>
      </c>
      <c r="U609" s="16">
        <v>0</v>
      </c>
      <c r="V609" s="16">
        <v>0</v>
      </c>
      <c r="W609" s="16">
        <v>19104</v>
      </c>
      <c r="X609" s="1" t="s">
        <v>3345</v>
      </c>
      <c r="Y609" s="1" t="s">
        <v>3345</v>
      </c>
    </row>
    <row r="610" spans="1:25" x14ac:dyDescent="0.25">
      <c r="A610" t="str">
        <f t="shared" si="9"/>
        <v>Clay , Illinois</v>
      </c>
      <c r="B610" t="s">
        <v>625</v>
      </c>
      <c r="C610" t="s">
        <v>624</v>
      </c>
      <c r="E610" t="s">
        <v>3595</v>
      </c>
      <c r="F610" t="s">
        <v>637</v>
      </c>
      <c r="G610" s="7">
        <v>469.59177738942321</v>
      </c>
      <c r="H610" s="8">
        <v>13815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4.8416244529062742E-3</v>
      </c>
      <c r="R610" s="9">
        <v>0.35266015200868622</v>
      </c>
      <c r="S610" s="9">
        <v>0.99515837554709385</v>
      </c>
      <c r="T610" s="9">
        <v>0.64733984799131383</v>
      </c>
      <c r="U610" s="16">
        <v>0</v>
      </c>
      <c r="V610" s="16">
        <v>0</v>
      </c>
      <c r="W610" s="16">
        <v>13815</v>
      </c>
      <c r="X610" s="1" t="s">
        <v>3345</v>
      </c>
      <c r="Y610" s="1" t="s">
        <v>3345</v>
      </c>
    </row>
    <row r="611" spans="1:25" x14ac:dyDescent="0.25">
      <c r="A611" t="str">
        <f t="shared" si="9"/>
        <v>Wabash , Illinois</v>
      </c>
      <c r="B611" t="s">
        <v>625</v>
      </c>
      <c r="C611" t="s">
        <v>624</v>
      </c>
      <c r="E611" t="s">
        <v>4051</v>
      </c>
      <c r="F611" t="s">
        <v>717</v>
      </c>
      <c r="G611" s="7">
        <v>227.50554291940421</v>
      </c>
      <c r="H611" s="8">
        <v>11947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1.7417342179923932E-2</v>
      </c>
      <c r="P611" s="9">
        <v>0.61103205825730311</v>
      </c>
      <c r="Q611" s="9">
        <v>0</v>
      </c>
      <c r="R611" s="9">
        <v>0</v>
      </c>
      <c r="S611" s="9">
        <v>0.98258265782007603</v>
      </c>
      <c r="T611" s="9">
        <v>0.38896794174269689</v>
      </c>
      <c r="U611" s="16">
        <v>0</v>
      </c>
      <c r="V611" s="16">
        <v>0</v>
      </c>
      <c r="W611" s="16">
        <v>11947</v>
      </c>
      <c r="X611" s="1" t="s">
        <v>3345</v>
      </c>
      <c r="Y611" s="1" t="s">
        <v>3345</v>
      </c>
    </row>
    <row r="612" spans="1:25" x14ac:dyDescent="0.25">
      <c r="A612" t="str">
        <f t="shared" si="9"/>
        <v>McLean , Illinois</v>
      </c>
      <c r="B612" t="s">
        <v>625</v>
      </c>
      <c r="C612" t="s">
        <v>624</v>
      </c>
      <c r="E612" t="s">
        <v>4052</v>
      </c>
      <c r="F612" t="s">
        <v>681</v>
      </c>
      <c r="G612" s="7">
        <v>1186.2694860542335</v>
      </c>
      <c r="H612" s="8">
        <v>169572</v>
      </c>
      <c r="I612" s="9">
        <v>2.0620921309758729E-2</v>
      </c>
      <c r="J612" s="9">
        <v>0.44929587431887341</v>
      </c>
      <c r="K612" s="9">
        <v>2.0847176998495105E-2</v>
      </c>
      <c r="L612" s="9">
        <v>0.3324605477319369</v>
      </c>
      <c r="M612" s="9">
        <v>3.2454120726053692E-3</v>
      </c>
      <c r="N612" s="9">
        <v>3.3507890453612625E-2</v>
      </c>
      <c r="O612" s="9">
        <v>1.3758884406547391E-3</v>
      </c>
      <c r="P612" s="9">
        <v>1.9555115231288184E-2</v>
      </c>
      <c r="Q612" s="9">
        <v>0</v>
      </c>
      <c r="R612" s="9">
        <v>0</v>
      </c>
      <c r="S612" s="9">
        <v>0.95391060117848603</v>
      </c>
      <c r="T612" s="9">
        <v>0.16518057226428892</v>
      </c>
      <c r="U612" s="16">
        <v>76188</v>
      </c>
      <c r="V612" s="16">
        <v>62058</v>
      </c>
      <c r="W612" s="16">
        <v>31326</v>
      </c>
      <c r="X612" s="1" t="s">
        <v>3345</v>
      </c>
      <c r="Y612" s="1" t="s">
        <v>3346</v>
      </c>
    </row>
    <row r="613" spans="1:25" x14ac:dyDescent="0.25">
      <c r="A613" t="str">
        <f t="shared" si="9"/>
        <v>Bond , Illinois</v>
      </c>
      <c r="B613" t="s">
        <v>625</v>
      </c>
      <c r="C613" t="s">
        <v>624</v>
      </c>
      <c r="E613" t="s">
        <v>4053</v>
      </c>
      <c r="F613" t="s">
        <v>627</v>
      </c>
      <c r="G613" s="7">
        <v>382.76045379720154</v>
      </c>
      <c r="H613" s="8">
        <v>17768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8.885058604487038E-3</v>
      </c>
      <c r="P613" s="9">
        <v>0.39239081494822153</v>
      </c>
      <c r="Q613" s="9">
        <v>0</v>
      </c>
      <c r="R613" s="9">
        <v>0</v>
      </c>
      <c r="S613" s="9">
        <v>0.99111494139551304</v>
      </c>
      <c r="T613" s="9">
        <v>0.60760918505177852</v>
      </c>
      <c r="U613" s="16">
        <v>0</v>
      </c>
      <c r="V613" s="16">
        <v>0</v>
      </c>
      <c r="W613" s="16">
        <v>17768</v>
      </c>
      <c r="X613" s="1" t="s">
        <v>3345</v>
      </c>
      <c r="Y613" s="1" t="s">
        <v>3345</v>
      </c>
    </row>
    <row r="614" spans="1:25" x14ac:dyDescent="0.25">
      <c r="A614" t="str">
        <f t="shared" si="9"/>
        <v>Brown , Illinois</v>
      </c>
      <c r="B614" t="s">
        <v>625</v>
      </c>
      <c r="C614" t="s">
        <v>624</v>
      </c>
      <c r="E614" t="s">
        <v>4054</v>
      </c>
      <c r="F614" t="s">
        <v>629</v>
      </c>
      <c r="G614" s="7">
        <v>307.20512299118013</v>
      </c>
      <c r="H614" s="8">
        <v>6937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4.7940711942423249E-3</v>
      </c>
      <c r="R614" s="9">
        <v>0.58930373360242183</v>
      </c>
      <c r="S614" s="9">
        <v>0.99520592880575764</v>
      </c>
      <c r="T614" s="9">
        <v>0.41069626639757822</v>
      </c>
      <c r="U614" s="16">
        <v>0</v>
      </c>
      <c r="V614" s="16">
        <v>0</v>
      </c>
      <c r="W614" s="16">
        <v>6937</v>
      </c>
      <c r="X614" s="1" t="s">
        <v>3345</v>
      </c>
      <c r="Y614" s="1" t="s">
        <v>3345</v>
      </c>
    </row>
    <row r="615" spans="1:25" x14ac:dyDescent="0.25">
      <c r="A615" t="str">
        <f t="shared" si="9"/>
        <v>Jersey , Illinois</v>
      </c>
      <c r="B615" t="s">
        <v>625</v>
      </c>
      <c r="C615" t="s">
        <v>624</v>
      </c>
      <c r="E615" t="s">
        <v>4055</v>
      </c>
      <c r="F615" t="s">
        <v>666</v>
      </c>
      <c r="G615" s="7">
        <v>377.12810120167899</v>
      </c>
      <c r="H615" s="8">
        <v>22985</v>
      </c>
      <c r="I615" s="9">
        <v>0</v>
      </c>
      <c r="J615" s="9">
        <v>0</v>
      </c>
      <c r="K615" s="9">
        <v>1.3679660209854291E-4</v>
      </c>
      <c r="L615" s="9">
        <v>3.2194909723732871E-3</v>
      </c>
      <c r="M615" s="9">
        <v>0</v>
      </c>
      <c r="N615" s="9">
        <v>0</v>
      </c>
      <c r="O615" s="9">
        <v>1.4046009647700003E-2</v>
      </c>
      <c r="P615" s="9">
        <v>0.39108113987383075</v>
      </c>
      <c r="Q615" s="9">
        <v>0</v>
      </c>
      <c r="R615" s="9">
        <v>0</v>
      </c>
      <c r="S615" s="9">
        <v>0.9858171937502016</v>
      </c>
      <c r="T615" s="9">
        <v>0.60569936915379596</v>
      </c>
      <c r="U615" s="16">
        <v>0</v>
      </c>
      <c r="V615" s="16">
        <v>74</v>
      </c>
      <c r="W615" s="16">
        <v>22911</v>
      </c>
      <c r="X615" s="1" t="s">
        <v>3345</v>
      </c>
      <c r="Y615" s="1" t="s">
        <v>3345</v>
      </c>
    </row>
    <row r="616" spans="1:25" x14ac:dyDescent="0.25">
      <c r="A616" t="str">
        <f t="shared" si="9"/>
        <v>Piatt , Illinois</v>
      </c>
      <c r="B616" t="s">
        <v>625</v>
      </c>
      <c r="C616" t="s">
        <v>624</v>
      </c>
      <c r="E616" t="s">
        <v>4056</v>
      </c>
      <c r="F616" t="s">
        <v>698</v>
      </c>
      <c r="G616" s="7">
        <v>439.4620469575475</v>
      </c>
      <c r="H616" s="8">
        <v>16729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7.8808660351701535E-3</v>
      </c>
      <c r="P616" s="9">
        <v>0.32339051945722996</v>
      </c>
      <c r="Q616" s="9">
        <v>0</v>
      </c>
      <c r="R616" s="9">
        <v>0</v>
      </c>
      <c r="S616" s="9">
        <v>0.99211913396127882</v>
      </c>
      <c r="T616" s="9">
        <v>0.67660948054277004</v>
      </c>
      <c r="U616" s="16">
        <v>0</v>
      </c>
      <c r="V616" s="16">
        <v>0</v>
      </c>
      <c r="W616" s="16">
        <v>16729</v>
      </c>
      <c r="X616" s="1" t="s">
        <v>3345</v>
      </c>
      <c r="Y616" s="1" t="s">
        <v>3345</v>
      </c>
    </row>
    <row r="617" spans="1:25" x14ac:dyDescent="0.25">
      <c r="A617" t="str">
        <f t="shared" si="9"/>
        <v>Pope , Illinois</v>
      </c>
      <c r="B617" t="s">
        <v>625</v>
      </c>
      <c r="C617" t="s">
        <v>624</v>
      </c>
      <c r="E617" t="s">
        <v>3726</v>
      </c>
      <c r="F617" t="s">
        <v>700</v>
      </c>
      <c r="G617" s="7">
        <v>374.30220363250379</v>
      </c>
      <c r="H617" s="8">
        <v>4470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1</v>
      </c>
      <c r="T617" s="9">
        <v>1</v>
      </c>
      <c r="U617" s="16">
        <v>0</v>
      </c>
      <c r="V617" s="16">
        <v>0</v>
      </c>
      <c r="W617" s="16">
        <v>4470</v>
      </c>
      <c r="X617" s="1" t="s">
        <v>3345</v>
      </c>
      <c r="Y617" s="1" t="s">
        <v>3345</v>
      </c>
    </row>
    <row r="618" spans="1:25" x14ac:dyDescent="0.25">
      <c r="A618" t="str">
        <f t="shared" si="9"/>
        <v>Bureau , Illinois</v>
      </c>
      <c r="B618" t="s">
        <v>625</v>
      </c>
      <c r="C618" t="s">
        <v>624</v>
      </c>
      <c r="E618" t="s">
        <v>4057</v>
      </c>
      <c r="F618" t="s">
        <v>630</v>
      </c>
      <c r="G618" s="7">
        <v>873.50379519857177</v>
      </c>
      <c r="H618" s="8">
        <v>34978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1.2536469263423935E-2</v>
      </c>
      <c r="P618" s="9">
        <v>0.42609640345359939</v>
      </c>
      <c r="Q618" s="9">
        <v>0</v>
      </c>
      <c r="R618" s="9">
        <v>0</v>
      </c>
      <c r="S618" s="9">
        <v>0.98746353073657622</v>
      </c>
      <c r="T618" s="9">
        <v>0.57390359654640055</v>
      </c>
      <c r="U618" s="16">
        <v>0</v>
      </c>
      <c r="V618" s="16">
        <v>0</v>
      </c>
      <c r="W618" s="16">
        <v>34978</v>
      </c>
      <c r="X618" s="1" t="s">
        <v>3345</v>
      </c>
      <c r="Y618" s="1" t="s">
        <v>3345</v>
      </c>
    </row>
    <row r="619" spans="1:25" x14ac:dyDescent="0.25">
      <c r="A619" t="str">
        <f t="shared" si="9"/>
        <v>Coles , Illinois</v>
      </c>
      <c r="B619" t="s">
        <v>625</v>
      </c>
      <c r="C619" t="s">
        <v>624</v>
      </c>
      <c r="E619" t="s">
        <v>4058</v>
      </c>
      <c r="F619" t="s">
        <v>639</v>
      </c>
      <c r="G619" s="7">
        <v>510.07609229180269</v>
      </c>
      <c r="H619" s="8">
        <v>53873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3.5308706504830638E-2</v>
      </c>
      <c r="P619" s="9">
        <v>0.75711395318619712</v>
      </c>
      <c r="Q619" s="9">
        <v>0</v>
      </c>
      <c r="R619" s="9">
        <v>0</v>
      </c>
      <c r="S619" s="9">
        <v>0.96469129349230909</v>
      </c>
      <c r="T619" s="9">
        <v>0.24288604681380283</v>
      </c>
      <c r="U619" s="16">
        <v>0</v>
      </c>
      <c r="V619" s="16">
        <v>0</v>
      </c>
      <c r="W619" s="16">
        <v>53873</v>
      </c>
      <c r="X619" s="1" t="s">
        <v>3345</v>
      </c>
      <c r="Y619" s="1" t="s">
        <v>3345</v>
      </c>
    </row>
    <row r="620" spans="1:25" x14ac:dyDescent="0.25">
      <c r="A620" t="str">
        <f t="shared" si="9"/>
        <v>Mercer , Illinois</v>
      </c>
      <c r="B620" t="s">
        <v>625</v>
      </c>
      <c r="C620" t="s">
        <v>624</v>
      </c>
      <c r="E620" t="s">
        <v>4059</v>
      </c>
      <c r="F620" t="s">
        <v>690</v>
      </c>
      <c r="G620" s="7">
        <v>568.69386589930582</v>
      </c>
      <c r="H620" s="8">
        <v>16434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3.9187705640274916E-3</v>
      </c>
      <c r="P620" s="9">
        <v>0.22240477059754168</v>
      </c>
      <c r="Q620" s="9">
        <v>0</v>
      </c>
      <c r="R620" s="9">
        <v>0</v>
      </c>
      <c r="S620" s="9">
        <v>0.99608122943314137</v>
      </c>
      <c r="T620" s="9">
        <v>0.77759522940245829</v>
      </c>
      <c r="U620" s="16">
        <v>0</v>
      </c>
      <c r="V620" s="16">
        <v>0</v>
      </c>
      <c r="W620" s="16">
        <v>16434</v>
      </c>
      <c r="X620" s="1" t="s">
        <v>3345</v>
      </c>
      <c r="Y620" s="1" t="s">
        <v>3345</v>
      </c>
    </row>
    <row r="621" spans="1:25" x14ac:dyDescent="0.25">
      <c r="A621" t="str">
        <f t="shared" si="9"/>
        <v>Effingham , Illinois</v>
      </c>
      <c r="B621" t="s">
        <v>625</v>
      </c>
      <c r="C621" t="s">
        <v>624</v>
      </c>
      <c r="E621" t="s">
        <v>3992</v>
      </c>
      <c r="F621" t="s">
        <v>649</v>
      </c>
      <c r="G621" s="7">
        <v>480.00641326256573</v>
      </c>
      <c r="H621" s="8">
        <v>34242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1.7907564704750887E-2</v>
      </c>
      <c r="R621" s="9">
        <v>0.40301384264937795</v>
      </c>
      <c r="S621" s="9">
        <v>0.98209243529524903</v>
      </c>
      <c r="T621" s="9">
        <v>0.59698615735062199</v>
      </c>
      <c r="U621" s="16">
        <v>0</v>
      </c>
      <c r="V621" s="16">
        <v>0</v>
      </c>
      <c r="W621" s="16">
        <v>34242</v>
      </c>
      <c r="X621" s="1" t="s">
        <v>3345</v>
      </c>
      <c r="Y621" s="1" t="s">
        <v>3345</v>
      </c>
    </row>
    <row r="622" spans="1:25" x14ac:dyDescent="0.25">
      <c r="A622" t="str">
        <f t="shared" si="9"/>
        <v>Cumberland , Illinois</v>
      </c>
      <c r="B622" t="s">
        <v>625</v>
      </c>
      <c r="C622" t="s">
        <v>624</v>
      </c>
      <c r="E622" t="s">
        <v>4060</v>
      </c>
      <c r="F622" t="s">
        <v>642</v>
      </c>
      <c r="G622" s="7">
        <v>347.00328853747237</v>
      </c>
      <c r="H622" s="8">
        <v>11048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1</v>
      </c>
      <c r="T622" s="9">
        <v>1</v>
      </c>
      <c r="U622" s="16">
        <v>0</v>
      </c>
      <c r="V622" s="16">
        <v>0</v>
      </c>
      <c r="W622" s="16">
        <v>11048</v>
      </c>
      <c r="X622" s="1" t="s">
        <v>3345</v>
      </c>
      <c r="Y622" s="1" t="s">
        <v>3345</v>
      </c>
    </row>
    <row r="623" spans="1:25" x14ac:dyDescent="0.25">
      <c r="A623" t="str">
        <f t="shared" si="9"/>
        <v>Crawford , Illinois</v>
      </c>
      <c r="B623" t="s">
        <v>625</v>
      </c>
      <c r="C623" t="s">
        <v>624</v>
      </c>
      <c r="E623" t="s">
        <v>3704</v>
      </c>
      <c r="F623" t="s">
        <v>641</v>
      </c>
      <c r="G623" s="7">
        <v>445.81861660260518</v>
      </c>
      <c r="H623" s="8">
        <v>19817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1.2161550756583256E-2</v>
      </c>
      <c r="P623" s="9">
        <v>0.39834485542715847</v>
      </c>
      <c r="Q623" s="9">
        <v>0</v>
      </c>
      <c r="R623" s="9">
        <v>0</v>
      </c>
      <c r="S623" s="9">
        <v>0.98783844924341668</v>
      </c>
      <c r="T623" s="9">
        <v>0.60165514457284153</v>
      </c>
      <c r="U623" s="16">
        <v>0</v>
      </c>
      <c r="V623" s="16">
        <v>0</v>
      </c>
      <c r="W623" s="16">
        <v>19817</v>
      </c>
      <c r="X623" s="1" t="s">
        <v>3345</v>
      </c>
      <c r="Y623" s="1" t="s">
        <v>3345</v>
      </c>
    </row>
    <row r="624" spans="1:25" x14ac:dyDescent="0.25">
      <c r="A624" t="str">
        <f t="shared" si="9"/>
        <v>Fulton , Illinois</v>
      </c>
      <c r="B624" t="s">
        <v>625</v>
      </c>
      <c r="C624" t="s">
        <v>624</v>
      </c>
      <c r="E624" t="s">
        <v>3682</v>
      </c>
      <c r="F624" t="s">
        <v>653</v>
      </c>
      <c r="G624" s="7">
        <v>882.57324860344181</v>
      </c>
      <c r="H624" s="8">
        <v>37069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7.3106063619941142E-3</v>
      </c>
      <c r="P624" s="9">
        <v>0.3997410234967223</v>
      </c>
      <c r="Q624" s="9">
        <v>0</v>
      </c>
      <c r="R624" s="9">
        <v>0</v>
      </c>
      <c r="S624" s="9">
        <v>0.99268939363668907</v>
      </c>
      <c r="T624" s="9">
        <v>0.60025897650327764</v>
      </c>
      <c r="U624" s="16">
        <v>0</v>
      </c>
      <c r="V624" s="16">
        <v>0</v>
      </c>
      <c r="W624" s="16">
        <v>37069</v>
      </c>
      <c r="X624" s="1" t="s">
        <v>3345</v>
      </c>
      <c r="Y624" s="1" t="s">
        <v>3345</v>
      </c>
    </row>
    <row r="625" spans="1:25" x14ac:dyDescent="0.25">
      <c r="A625" t="str">
        <f t="shared" si="9"/>
        <v>Montgomery , Illinois</v>
      </c>
      <c r="B625" t="s">
        <v>625</v>
      </c>
      <c r="C625" t="s">
        <v>624</v>
      </c>
      <c r="E625" t="s">
        <v>3655</v>
      </c>
      <c r="F625" t="s">
        <v>692</v>
      </c>
      <c r="G625" s="7">
        <v>709.67608068041307</v>
      </c>
      <c r="H625" s="8">
        <v>30104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1.850584907834902E-2</v>
      </c>
      <c r="P625" s="9">
        <v>0.58377624235981929</v>
      </c>
      <c r="Q625" s="9">
        <v>0</v>
      </c>
      <c r="R625" s="9">
        <v>0</v>
      </c>
      <c r="S625" s="9">
        <v>0.98149415092165093</v>
      </c>
      <c r="T625" s="9">
        <v>0.41622375764018071</v>
      </c>
      <c r="U625" s="16">
        <v>0</v>
      </c>
      <c r="V625" s="16">
        <v>0</v>
      </c>
      <c r="W625" s="16">
        <v>30104</v>
      </c>
      <c r="X625" s="1" t="s">
        <v>3345</v>
      </c>
      <c r="Y625" s="1" t="s">
        <v>3345</v>
      </c>
    </row>
    <row r="626" spans="1:25" x14ac:dyDescent="0.25">
      <c r="A626" t="str">
        <f t="shared" si="9"/>
        <v>Macon , Illinois</v>
      </c>
      <c r="B626" t="s">
        <v>625</v>
      </c>
      <c r="C626" t="s">
        <v>624</v>
      </c>
      <c r="E626" t="s">
        <v>3626</v>
      </c>
      <c r="F626" t="s">
        <v>682</v>
      </c>
      <c r="G626" s="7">
        <v>585.86488383016444</v>
      </c>
      <c r="H626" s="8">
        <v>110768</v>
      </c>
      <c r="I626" s="9">
        <v>6.9902704884174605E-2</v>
      </c>
      <c r="J626" s="9">
        <v>0.68511664018489093</v>
      </c>
      <c r="K626" s="9">
        <v>3.6294317100669722E-2</v>
      </c>
      <c r="L626" s="9">
        <v>0.1622670807453416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0.89380297801419117</v>
      </c>
      <c r="T626" s="9">
        <v>0.15261627906976744</v>
      </c>
      <c r="U626" s="16">
        <v>75889</v>
      </c>
      <c r="V626" s="16">
        <v>17974</v>
      </c>
      <c r="W626" s="16">
        <v>16905</v>
      </c>
      <c r="X626" s="1" t="s">
        <v>3345</v>
      </c>
      <c r="Y626" s="1" t="s">
        <v>3346</v>
      </c>
    </row>
    <row r="627" spans="1:25" x14ac:dyDescent="0.25">
      <c r="A627" t="str">
        <f t="shared" si="9"/>
        <v>Franklin , Illinois</v>
      </c>
      <c r="B627" t="s">
        <v>625</v>
      </c>
      <c r="C627" t="s">
        <v>624</v>
      </c>
      <c r="E627" t="s">
        <v>3649</v>
      </c>
      <c r="F627" t="s">
        <v>652</v>
      </c>
      <c r="G627" s="7">
        <v>431.4438875484326</v>
      </c>
      <c r="H627" s="8">
        <v>39561</v>
      </c>
      <c r="I627" s="9">
        <v>0</v>
      </c>
      <c r="J627" s="9">
        <v>0</v>
      </c>
      <c r="K627" s="9">
        <v>0</v>
      </c>
      <c r="L627" s="9">
        <v>0</v>
      </c>
      <c r="M627" s="9">
        <v>2.0179203321563876E-2</v>
      </c>
      <c r="N627" s="9">
        <v>0.31758550087207099</v>
      </c>
      <c r="O627" s="9">
        <v>9.9207463152658163E-3</v>
      </c>
      <c r="P627" s="9">
        <v>0.19660777027880993</v>
      </c>
      <c r="Q627" s="9">
        <v>0</v>
      </c>
      <c r="R627" s="9">
        <v>0</v>
      </c>
      <c r="S627" s="9">
        <v>0.96990005036317029</v>
      </c>
      <c r="T627" s="9">
        <v>0.48580672884911907</v>
      </c>
      <c r="U627" s="16">
        <v>0</v>
      </c>
      <c r="V627" s="16">
        <v>12564</v>
      </c>
      <c r="W627" s="16">
        <v>26997</v>
      </c>
      <c r="X627" s="1" t="s">
        <v>3345</v>
      </c>
      <c r="Y627" s="1" t="s">
        <v>3345</v>
      </c>
    </row>
    <row r="628" spans="1:25" x14ac:dyDescent="0.25">
      <c r="A628" t="str">
        <f t="shared" si="9"/>
        <v>Clark , Illinois</v>
      </c>
      <c r="B628" t="s">
        <v>625</v>
      </c>
      <c r="C628" t="s">
        <v>624</v>
      </c>
      <c r="E628" t="s">
        <v>3681</v>
      </c>
      <c r="F628" t="s">
        <v>636</v>
      </c>
      <c r="G628" s="7">
        <v>504.81835930704409</v>
      </c>
      <c r="H628" s="8">
        <v>16335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8.2001191409567988E-3</v>
      </c>
      <c r="P628" s="9">
        <v>0.40459136822773184</v>
      </c>
      <c r="Q628" s="9">
        <v>0</v>
      </c>
      <c r="R628" s="9">
        <v>0</v>
      </c>
      <c r="S628" s="9">
        <v>0.99179988085904314</v>
      </c>
      <c r="T628" s="9">
        <v>0.5954086317722681</v>
      </c>
      <c r="U628" s="16">
        <v>0</v>
      </c>
      <c r="V628" s="16">
        <v>0</v>
      </c>
      <c r="W628" s="16">
        <v>16335</v>
      </c>
      <c r="X628" s="1" t="s">
        <v>3345</v>
      </c>
      <c r="Y628" s="1" t="s">
        <v>3345</v>
      </c>
    </row>
    <row r="629" spans="1:25" x14ac:dyDescent="0.25">
      <c r="A629" t="str">
        <f t="shared" si="9"/>
        <v>Rock Island , Illinois</v>
      </c>
      <c r="B629" t="s">
        <v>625</v>
      </c>
      <c r="C629" t="s">
        <v>624</v>
      </c>
      <c r="E629" t="s">
        <v>4061</v>
      </c>
      <c r="F629" t="s">
        <v>705</v>
      </c>
      <c r="G629" s="7">
        <v>451.28801038490309</v>
      </c>
      <c r="H629" s="8">
        <v>147546</v>
      </c>
      <c r="I629" s="9">
        <v>6.973935244289324E-2</v>
      </c>
      <c r="J629" s="9">
        <v>0.55891721903677494</v>
      </c>
      <c r="K629" s="9">
        <v>9.5102296059455943E-2</v>
      </c>
      <c r="L629" s="9">
        <v>0.33188293820232334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0.83515835149765094</v>
      </c>
      <c r="T629" s="9">
        <v>0.10919984276090168</v>
      </c>
      <c r="U629" s="16">
        <v>82466</v>
      </c>
      <c r="V629" s="16">
        <v>48968</v>
      </c>
      <c r="W629" s="16">
        <v>16112</v>
      </c>
      <c r="X629" s="1" t="s">
        <v>3345</v>
      </c>
      <c r="Y629" s="1" t="s">
        <v>3346</v>
      </c>
    </row>
    <row r="630" spans="1:25" x14ac:dyDescent="0.25">
      <c r="A630" t="str">
        <f t="shared" si="9"/>
        <v>Kendall , Illinois</v>
      </c>
      <c r="B630" t="s">
        <v>625</v>
      </c>
      <c r="C630" t="s">
        <v>624</v>
      </c>
      <c r="E630" t="s">
        <v>4062</v>
      </c>
      <c r="F630" t="s">
        <v>671</v>
      </c>
      <c r="G630" s="7">
        <v>322.23633892382287</v>
      </c>
      <c r="H630" s="8">
        <v>114738</v>
      </c>
      <c r="I630" s="9">
        <v>0</v>
      </c>
      <c r="J630" s="9">
        <v>0</v>
      </c>
      <c r="K630" s="9">
        <v>0.15807903440811727</v>
      </c>
      <c r="L630" s="9">
        <v>0.89576251982778154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0.84192096559065444</v>
      </c>
      <c r="T630" s="9">
        <v>0.10423748017221844</v>
      </c>
      <c r="U630" s="16">
        <v>0</v>
      </c>
      <c r="V630" s="16">
        <v>102778</v>
      </c>
      <c r="W630" s="16">
        <v>11960</v>
      </c>
      <c r="X630" s="1" t="s">
        <v>3345</v>
      </c>
      <c r="Y630" s="1" t="s">
        <v>3347</v>
      </c>
    </row>
    <row r="631" spans="1:25" x14ac:dyDescent="0.25">
      <c r="A631" t="str">
        <f t="shared" si="9"/>
        <v>Cook , Illinois</v>
      </c>
      <c r="B631" t="s">
        <v>625</v>
      </c>
      <c r="C631" t="s">
        <v>624</v>
      </c>
      <c r="E631" t="s">
        <v>3912</v>
      </c>
      <c r="F631" t="s">
        <v>640</v>
      </c>
      <c r="G631" s="7">
        <v>1634.7254816674927</v>
      </c>
      <c r="H631" s="8">
        <v>5194531</v>
      </c>
      <c r="I631" s="9">
        <v>0.19539937194755097</v>
      </c>
      <c r="J631" s="9">
        <v>0.60034293760110391</v>
      </c>
      <c r="K631" s="9">
        <v>0.35853410775025868</v>
      </c>
      <c r="L631" s="9">
        <v>0.39920408598966872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3.1902224098312615E-2</v>
      </c>
      <c r="T631" s="9">
        <v>4.5297640922732006E-4</v>
      </c>
      <c r="U631" s="16">
        <v>3118500</v>
      </c>
      <c r="V631" s="16">
        <v>2073678</v>
      </c>
      <c r="W631" s="16">
        <v>2353</v>
      </c>
      <c r="X631" s="1" t="s">
        <v>3347</v>
      </c>
      <c r="Y631" s="1" t="s">
        <v>3346</v>
      </c>
    </row>
    <row r="632" spans="1:25" x14ac:dyDescent="0.25">
      <c r="A632" t="str">
        <f t="shared" si="9"/>
        <v>Gallatin , Illinois</v>
      </c>
      <c r="B632" t="s">
        <v>625</v>
      </c>
      <c r="C632" t="s">
        <v>624</v>
      </c>
      <c r="E632" t="s">
        <v>4063</v>
      </c>
      <c r="F632" t="s">
        <v>654</v>
      </c>
      <c r="G632" s="7">
        <v>328.18234593269574</v>
      </c>
      <c r="H632" s="8">
        <v>5589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0.99999999999973166</v>
      </c>
      <c r="T632" s="9">
        <v>1</v>
      </c>
      <c r="U632" s="16">
        <v>0</v>
      </c>
      <c r="V632" s="16">
        <v>0</v>
      </c>
      <c r="W632" s="16">
        <v>5589</v>
      </c>
      <c r="X632" s="1" t="s">
        <v>3345</v>
      </c>
      <c r="Y632" s="1" t="s">
        <v>3345</v>
      </c>
    </row>
    <row r="633" spans="1:25" x14ac:dyDescent="0.25">
      <c r="A633" t="str">
        <f t="shared" si="9"/>
        <v>Lee , Illinois</v>
      </c>
      <c r="B633" t="s">
        <v>625</v>
      </c>
      <c r="C633" t="s">
        <v>624</v>
      </c>
      <c r="E633" t="s">
        <v>3604</v>
      </c>
      <c r="F633" t="s">
        <v>676</v>
      </c>
      <c r="G633" s="7">
        <v>728.94952811926271</v>
      </c>
      <c r="H633" s="8">
        <v>36031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1.4016509007525541E-2</v>
      </c>
      <c r="P633" s="9">
        <v>0.46787488551525075</v>
      </c>
      <c r="Q633" s="9">
        <v>0</v>
      </c>
      <c r="R633" s="9">
        <v>0</v>
      </c>
      <c r="S633" s="9">
        <v>0.98598349089057147</v>
      </c>
      <c r="T633" s="9">
        <v>0.5321251144847492</v>
      </c>
      <c r="U633" s="16">
        <v>0</v>
      </c>
      <c r="V633" s="16">
        <v>0</v>
      </c>
      <c r="W633" s="16">
        <v>36031</v>
      </c>
      <c r="X633" s="1" t="s">
        <v>3345</v>
      </c>
      <c r="Y633" s="1" t="s">
        <v>3345</v>
      </c>
    </row>
    <row r="634" spans="1:25" x14ac:dyDescent="0.25">
      <c r="A634" t="str">
        <f t="shared" si="9"/>
        <v>DeKalb , Illinois</v>
      </c>
      <c r="B634" t="s">
        <v>625</v>
      </c>
      <c r="C634" t="s">
        <v>624</v>
      </c>
      <c r="E634" t="s">
        <v>3597</v>
      </c>
      <c r="F634" t="s">
        <v>643</v>
      </c>
      <c r="G634" s="7">
        <v>634.65989855041641</v>
      </c>
      <c r="H634" s="8">
        <v>105160</v>
      </c>
      <c r="I634" s="9">
        <v>0</v>
      </c>
      <c r="J634" s="9">
        <v>0</v>
      </c>
      <c r="K634" s="9">
        <v>4.5888964986687257E-2</v>
      </c>
      <c r="L634" s="9">
        <v>0.72035945226321796</v>
      </c>
      <c r="M634" s="9">
        <v>5.517637728467412E-3</v>
      </c>
      <c r="N634" s="9">
        <v>7.6588056295169266E-2</v>
      </c>
      <c r="O634" s="9">
        <v>0</v>
      </c>
      <c r="P634" s="9">
        <v>0</v>
      </c>
      <c r="Q634" s="9">
        <v>0</v>
      </c>
      <c r="R634" s="9">
        <v>0</v>
      </c>
      <c r="S634" s="9">
        <v>0.94859339728484526</v>
      </c>
      <c r="T634" s="9">
        <v>0.20305249144161278</v>
      </c>
      <c r="U634" s="16">
        <v>0</v>
      </c>
      <c r="V634" s="16">
        <v>83807</v>
      </c>
      <c r="W634" s="16">
        <v>21353</v>
      </c>
      <c r="X634" s="1" t="s">
        <v>3345</v>
      </c>
      <c r="Y634" s="1" t="s">
        <v>3347</v>
      </c>
    </row>
    <row r="635" spans="1:25" x14ac:dyDescent="0.25">
      <c r="A635" t="str">
        <f t="shared" si="9"/>
        <v>Stark , Illinois</v>
      </c>
      <c r="B635" t="s">
        <v>625</v>
      </c>
      <c r="C635" t="s">
        <v>624</v>
      </c>
      <c r="E635" t="s">
        <v>4064</v>
      </c>
      <c r="F635" t="s">
        <v>712</v>
      </c>
      <c r="G635" s="7">
        <v>288.35275633952438</v>
      </c>
      <c r="H635" s="8">
        <v>5994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0.99999999999950451</v>
      </c>
      <c r="T635" s="9">
        <v>1</v>
      </c>
      <c r="U635" s="16">
        <v>0</v>
      </c>
      <c r="V635" s="16">
        <v>0</v>
      </c>
      <c r="W635" s="16">
        <v>5994</v>
      </c>
      <c r="X635" s="1" t="s">
        <v>3345</v>
      </c>
      <c r="Y635" s="1" t="s">
        <v>3345</v>
      </c>
    </row>
    <row r="636" spans="1:25" x14ac:dyDescent="0.25">
      <c r="A636" t="str">
        <f t="shared" si="9"/>
        <v>Adams , Illinois</v>
      </c>
      <c r="B636" t="s">
        <v>625</v>
      </c>
      <c r="C636" t="s">
        <v>624</v>
      </c>
      <c r="E636" t="s">
        <v>3818</v>
      </c>
      <c r="F636" t="s">
        <v>623</v>
      </c>
      <c r="G636" s="7">
        <v>871.3386529105278</v>
      </c>
      <c r="H636" s="8">
        <v>67103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2.7129715667958128E-2</v>
      </c>
      <c r="R636" s="9">
        <v>0.67400861362383202</v>
      </c>
      <c r="S636" s="9">
        <v>0.97287028433114764</v>
      </c>
      <c r="T636" s="9">
        <v>0.32599138637616798</v>
      </c>
      <c r="U636" s="16">
        <v>0</v>
      </c>
      <c r="V636" s="16">
        <v>0</v>
      </c>
      <c r="W636" s="16">
        <v>67103</v>
      </c>
      <c r="X636" s="1" t="s">
        <v>3345</v>
      </c>
      <c r="Y636" s="1" t="s">
        <v>3345</v>
      </c>
    </row>
    <row r="637" spans="1:25" x14ac:dyDescent="0.25">
      <c r="A637" t="str">
        <f t="shared" si="9"/>
        <v>Iroquois , Illinois</v>
      </c>
      <c r="B637" t="s">
        <v>625</v>
      </c>
      <c r="C637" t="s">
        <v>624</v>
      </c>
      <c r="E637" t="s">
        <v>4065</v>
      </c>
      <c r="F637" t="s">
        <v>662</v>
      </c>
      <c r="G637" s="7">
        <v>1118.9266093290987</v>
      </c>
      <c r="H637" s="8">
        <v>29718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5.2200717375522994E-3</v>
      </c>
      <c r="P637" s="9">
        <v>0.28258967629046366</v>
      </c>
      <c r="Q637" s="9">
        <v>0</v>
      </c>
      <c r="R637" s="9">
        <v>0</v>
      </c>
      <c r="S637" s="9">
        <v>0.99477992826212325</v>
      </c>
      <c r="T637" s="9">
        <v>0.71741032370953628</v>
      </c>
      <c r="U637" s="16">
        <v>0</v>
      </c>
      <c r="V637" s="16">
        <v>0</v>
      </c>
      <c r="W637" s="16">
        <v>29718</v>
      </c>
      <c r="X637" s="1" t="s">
        <v>3345</v>
      </c>
      <c r="Y637" s="1" t="s">
        <v>3345</v>
      </c>
    </row>
    <row r="638" spans="1:25" x14ac:dyDescent="0.25">
      <c r="A638" t="str">
        <f t="shared" si="9"/>
        <v>Ford , Illinois</v>
      </c>
      <c r="B638" t="s">
        <v>625</v>
      </c>
      <c r="C638" t="s">
        <v>624</v>
      </c>
      <c r="E638" t="s">
        <v>4066</v>
      </c>
      <c r="F638" t="s">
        <v>651</v>
      </c>
      <c r="G638" s="7">
        <v>486.24160248278224</v>
      </c>
      <c r="H638" s="8">
        <v>14081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8.3820395508984093E-3</v>
      </c>
      <c r="P638" s="9">
        <v>0.5822029685391662</v>
      </c>
      <c r="Q638" s="9">
        <v>0</v>
      </c>
      <c r="R638" s="9">
        <v>0</v>
      </c>
      <c r="S638" s="9">
        <v>0.99161796044910178</v>
      </c>
      <c r="T638" s="9">
        <v>0.41779703146083375</v>
      </c>
      <c r="U638" s="16">
        <v>0</v>
      </c>
      <c r="V638" s="16">
        <v>0</v>
      </c>
      <c r="W638" s="16">
        <v>14081</v>
      </c>
      <c r="X638" s="1" t="s">
        <v>3345</v>
      </c>
      <c r="Y638" s="1" t="s">
        <v>3345</v>
      </c>
    </row>
    <row r="639" spans="1:25" x14ac:dyDescent="0.25">
      <c r="A639" t="str">
        <f t="shared" si="9"/>
        <v>Douglas , Illinois</v>
      </c>
      <c r="B639" t="s">
        <v>625</v>
      </c>
      <c r="C639" t="s">
        <v>624</v>
      </c>
      <c r="E639" t="s">
        <v>3832</v>
      </c>
      <c r="F639" t="s">
        <v>645</v>
      </c>
      <c r="G639" s="7">
        <v>417.22404472663578</v>
      </c>
      <c r="H639" s="8">
        <v>19980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1.0355113184675246E-2</v>
      </c>
      <c r="P639" s="9">
        <v>0.38363363363363362</v>
      </c>
      <c r="Q639" s="9">
        <v>0</v>
      </c>
      <c r="R639" s="9">
        <v>0</v>
      </c>
      <c r="S639" s="9">
        <v>0.9896448868147486</v>
      </c>
      <c r="T639" s="9">
        <v>0.61636636636636633</v>
      </c>
      <c r="U639" s="16">
        <v>0</v>
      </c>
      <c r="V639" s="16">
        <v>0</v>
      </c>
      <c r="W639" s="16">
        <v>19980</v>
      </c>
      <c r="X639" s="1" t="s">
        <v>3345</v>
      </c>
      <c r="Y639" s="1" t="s">
        <v>3345</v>
      </c>
    </row>
    <row r="640" spans="1:25" x14ac:dyDescent="0.25">
      <c r="A640" t="str">
        <f t="shared" si="9"/>
        <v>St. Clair , Illinois</v>
      </c>
      <c r="B640" t="s">
        <v>625</v>
      </c>
      <c r="C640" t="s">
        <v>624</v>
      </c>
      <c r="E640" t="s">
        <v>3627</v>
      </c>
      <c r="F640" t="s">
        <v>706</v>
      </c>
      <c r="G640" s="7">
        <v>674.02407828271191</v>
      </c>
      <c r="H640" s="8">
        <v>270056</v>
      </c>
      <c r="I640" s="9">
        <v>0</v>
      </c>
      <c r="J640" s="9">
        <v>0</v>
      </c>
      <c r="K640" s="9">
        <v>0.22906569977731334</v>
      </c>
      <c r="L640" s="9">
        <v>0.8470391326243446</v>
      </c>
      <c r="M640" s="9">
        <v>1.0797521003111375E-2</v>
      </c>
      <c r="N640" s="9">
        <v>5.5062653671831024E-2</v>
      </c>
      <c r="O640" s="9">
        <v>0</v>
      </c>
      <c r="P640" s="9">
        <v>0</v>
      </c>
      <c r="Q640" s="9">
        <v>0</v>
      </c>
      <c r="R640" s="9">
        <v>0</v>
      </c>
      <c r="S640" s="9">
        <v>0.76013677919500089</v>
      </c>
      <c r="T640" s="9">
        <v>9.7898213703824385E-2</v>
      </c>
      <c r="U640" s="16">
        <v>0</v>
      </c>
      <c r="V640" s="16">
        <v>243618</v>
      </c>
      <c r="W640" s="16">
        <v>26438</v>
      </c>
      <c r="X640" s="1" t="s">
        <v>3345</v>
      </c>
      <c r="Y640" s="1" t="s">
        <v>3347</v>
      </c>
    </row>
    <row r="641" spans="1:25" x14ac:dyDescent="0.25">
      <c r="A641" t="str">
        <f t="shared" si="9"/>
        <v>Washington , Illinois</v>
      </c>
      <c r="B641" t="s">
        <v>625</v>
      </c>
      <c r="C641" t="s">
        <v>624</v>
      </c>
      <c r="E641" t="s">
        <v>3641</v>
      </c>
      <c r="F641" t="s">
        <v>719</v>
      </c>
      <c r="G641" s="7">
        <v>563.90718526579735</v>
      </c>
      <c r="H641" s="8">
        <v>14716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2.8426943342440619E-3</v>
      </c>
      <c r="P641" s="9">
        <v>0.22003261755911932</v>
      </c>
      <c r="Q641" s="9">
        <v>2.9739702662631242E-3</v>
      </c>
      <c r="R641" s="9">
        <v>4.3490078825767872E-2</v>
      </c>
      <c r="S641" s="9">
        <v>0.99418333536460679</v>
      </c>
      <c r="T641" s="9">
        <v>0.73647730361511277</v>
      </c>
      <c r="U641" s="16">
        <v>0</v>
      </c>
      <c r="V641" s="16">
        <v>0</v>
      </c>
      <c r="W641" s="16">
        <v>14716</v>
      </c>
      <c r="X641" s="1" t="s">
        <v>3345</v>
      </c>
      <c r="Y641" s="1" t="s">
        <v>3345</v>
      </c>
    </row>
    <row r="642" spans="1:25" x14ac:dyDescent="0.25">
      <c r="A642" t="str">
        <f t="shared" si="9"/>
        <v>Scott , Illinois</v>
      </c>
      <c r="B642" t="s">
        <v>625</v>
      </c>
      <c r="C642" t="s">
        <v>624</v>
      </c>
      <c r="E642" t="s">
        <v>3694</v>
      </c>
      <c r="F642" t="s">
        <v>710</v>
      </c>
      <c r="G642" s="7">
        <v>252.77101975017666</v>
      </c>
      <c r="H642" s="8">
        <v>5355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1</v>
      </c>
      <c r="T642" s="9">
        <v>1</v>
      </c>
      <c r="U642" s="16">
        <v>0</v>
      </c>
      <c r="V642" s="16">
        <v>0</v>
      </c>
      <c r="W642" s="16">
        <v>5355</v>
      </c>
      <c r="X642" s="1" t="s">
        <v>3345</v>
      </c>
      <c r="Y642" s="1" t="s">
        <v>3345</v>
      </c>
    </row>
    <row r="643" spans="1:25" x14ac:dyDescent="0.25">
      <c r="A643" t="str">
        <f t="shared" si="9"/>
        <v>Richland , Illinois</v>
      </c>
      <c r="B643" t="s">
        <v>625</v>
      </c>
      <c r="C643" t="s">
        <v>624</v>
      </c>
      <c r="E643" t="s">
        <v>4067</v>
      </c>
      <c r="F643" t="s">
        <v>704</v>
      </c>
      <c r="G643" s="7">
        <v>361.89677487616933</v>
      </c>
      <c r="H643" s="8">
        <v>16233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1.8989534360190054E-2</v>
      </c>
      <c r="R643" s="9">
        <v>0.56532988357050451</v>
      </c>
      <c r="S643" s="9">
        <v>0.98101046563980987</v>
      </c>
      <c r="T643" s="9">
        <v>0.43467011642949549</v>
      </c>
      <c r="U643" s="16">
        <v>0</v>
      </c>
      <c r="V643" s="16">
        <v>0</v>
      </c>
      <c r="W643" s="16">
        <v>16233</v>
      </c>
      <c r="X643" s="1" t="s">
        <v>3345</v>
      </c>
      <c r="Y643" s="1" t="s">
        <v>3345</v>
      </c>
    </row>
    <row r="644" spans="1:25" x14ac:dyDescent="0.25">
      <c r="A644" t="str">
        <f t="shared" si="9"/>
        <v>Menard , Illinois</v>
      </c>
      <c r="B644" t="s">
        <v>625</v>
      </c>
      <c r="C644" t="s">
        <v>624</v>
      </c>
      <c r="E644" t="s">
        <v>4068</v>
      </c>
      <c r="F644" t="s">
        <v>689</v>
      </c>
      <c r="G644" s="7">
        <v>315.45717113262259</v>
      </c>
      <c r="H644" s="8">
        <v>12705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8.5081339449050077E-3</v>
      </c>
      <c r="P644" s="9">
        <v>0.24305391578118851</v>
      </c>
      <c r="Q644" s="9">
        <v>0</v>
      </c>
      <c r="R644" s="9">
        <v>0</v>
      </c>
      <c r="S644" s="9">
        <v>0.99149186605443895</v>
      </c>
      <c r="T644" s="9">
        <v>0.75694608421881149</v>
      </c>
      <c r="U644" s="16">
        <v>0</v>
      </c>
      <c r="V644" s="16">
        <v>0</v>
      </c>
      <c r="W644" s="16">
        <v>12705</v>
      </c>
      <c r="X644" s="1" t="s">
        <v>3345</v>
      </c>
      <c r="Y644" s="1" t="s">
        <v>3345</v>
      </c>
    </row>
    <row r="645" spans="1:25" x14ac:dyDescent="0.25">
      <c r="A645" t="str">
        <f t="shared" ref="A645:A708" si="10">E645&amp;", "&amp;B645</f>
        <v>Hamilton , Illinois</v>
      </c>
      <c r="B645" t="s">
        <v>625</v>
      </c>
      <c r="C645" t="s">
        <v>624</v>
      </c>
      <c r="E645" t="s">
        <v>3882</v>
      </c>
      <c r="F645" t="s">
        <v>657</v>
      </c>
      <c r="G645" s="7">
        <v>435.89114671631779</v>
      </c>
      <c r="H645" s="8">
        <v>8457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3.4532234060666678E-3</v>
      </c>
      <c r="P645" s="9">
        <v>0.31902565921721648</v>
      </c>
      <c r="Q645" s="9">
        <v>0</v>
      </c>
      <c r="R645" s="9">
        <v>0</v>
      </c>
      <c r="S645" s="9">
        <v>0.99654677659393331</v>
      </c>
      <c r="T645" s="9">
        <v>0.68097434078278352</v>
      </c>
      <c r="U645" s="16">
        <v>0</v>
      </c>
      <c r="V645" s="16">
        <v>0</v>
      </c>
      <c r="W645" s="16">
        <v>8457</v>
      </c>
      <c r="X645" s="1" t="s">
        <v>3345</v>
      </c>
      <c r="Y645" s="1" t="s">
        <v>3345</v>
      </c>
    </row>
    <row r="646" spans="1:25" x14ac:dyDescent="0.25">
      <c r="A646" t="str">
        <f t="shared" si="10"/>
        <v>White , Illinois</v>
      </c>
      <c r="B646" t="s">
        <v>625</v>
      </c>
      <c r="C646" t="s">
        <v>624</v>
      </c>
      <c r="E646" t="s">
        <v>3714</v>
      </c>
      <c r="F646" t="s">
        <v>721</v>
      </c>
      <c r="G646" s="7">
        <v>501.86106683042874</v>
      </c>
      <c r="H646" s="8">
        <v>14665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4.9541551366855735E-3</v>
      </c>
      <c r="P646" s="9">
        <v>0.3796795090351176</v>
      </c>
      <c r="Q646" s="9">
        <v>0</v>
      </c>
      <c r="R646" s="9">
        <v>0</v>
      </c>
      <c r="S646" s="9">
        <v>0.99504584486331449</v>
      </c>
      <c r="T646" s="9">
        <v>0.6203204909648824</v>
      </c>
      <c r="U646" s="16">
        <v>0</v>
      </c>
      <c r="V646" s="16">
        <v>0</v>
      </c>
      <c r="W646" s="16">
        <v>14665</v>
      </c>
      <c r="X646" s="1" t="s">
        <v>3345</v>
      </c>
      <c r="Y646" s="1" t="s">
        <v>3345</v>
      </c>
    </row>
    <row r="647" spans="1:25" x14ac:dyDescent="0.25">
      <c r="A647" t="str">
        <f t="shared" si="10"/>
        <v>De Witt , Illinois</v>
      </c>
      <c r="B647" t="s">
        <v>625</v>
      </c>
      <c r="C647" t="s">
        <v>624</v>
      </c>
      <c r="E647" t="s">
        <v>4069</v>
      </c>
      <c r="F647" t="s">
        <v>644</v>
      </c>
      <c r="G647" s="7">
        <v>405.08427562839995</v>
      </c>
      <c r="H647" s="8">
        <v>16561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1.0866731209853805E-2</v>
      </c>
      <c r="P647" s="9">
        <v>0.51246905380109897</v>
      </c>
      <c r="Q647" s="9">
        <v>0</v>
      </c>
      <c r="R647" s="9">
        <v>0</v>
      </c>
      <c r="S647" s="9">
        <v>0.98913326878747743</v>
      </c>
      <c r="T647" s="9">
        <v>0.48753094619890103</v>
      </c>
      <c r="U647" s="16">
        <v>0</v>
      </c>
      <c r="V647" s="16">
        <v>0</v>
      </c>
      <c r="W647" s="16">
        <v>16561</v>
      </c>
      <c r="X647" s="1" t="s">
        <v>3345</v>
      </c>
      <c r="Y647" s="1" t="s">
        <v>3345</v>
      </c>
    </row>
    <row r="648" spans="1:25" x14ac:dyDescent="0.25">
      <c r="A648" t="str">
        <f t="shared" si="10"/>
        <v>Putnam , Illinois</v>
      </c>
      <c r="B648" t="s">
        <v>625</v>
      </c>
      <c r="C648" t="s">
        <v>624</v>
      </c>
      <c r="E648" t="s">
        <v>3881</v>
      </c>
      <c r="F648" t="s">
        <v>702</v>
      </c>
      <c r="G648" s="7">
        <v>172.22353184206435</v>
      </c>
      <c r="H648" s="8">
        <v>6006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0.99999999658946415</v>
      </c>
      <c r="T648" s="9">
        <v>1</v>
      </c>
      <c r="U648" s="16">
        <v>0</v>
      </c>
      <c r="V648" s="16">
        <v>0</v>
      </c>
      <c r="W648" s="16">
        <v>6006</v>
      </c>
      <c r="X648" s="1" t="s">
        <v>3345</v>
      </c>
      <c r="Y648" s="1" t="s">
        <v>3345</v>
      </c>
    </row>
    <row r="649" spans="1:25" x14ac:dyDescent="0.25">
      <c r="A649" t="str">
        <f t="shared" si="10"/>
        <v>Schuyler , Illinois</v>
      </c>
      <c r="B649" t="s">
        <v>625</v>
      </c>
      <c r="C649" t="s">
        <v>624</v>
      </c>
      <c r="E649" t="s">
        <v>4070</v>
      </c>
      <c r="F649" t="s">
        <v>709</v>
      </c>
      <c r="G649" s="7">
        <v>441.33149885086016</v>
      </c>
      <c r="H649" s="8">
        <v>7544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3.1006796047798033E-3</v>
      </c>
      <c r="R649" s="9">
        <v>0.42364793213149521</v>
      </c>
      <c r="S649" s="9">
        <v>0.99689932039277918</v>
      </c>
      <c r="T649" s="9">
        <v>0.57635206786850479</v>
      </c>
      <c r="U649" s="16">
        <v>0</v>
      </c>
      <c r="V649" s="16">
        <v>0</v>
      </c>
      <c r="W649" s="16">
        <v>7544</v>
      </c>
      <c r="X649" s="1" t="s">
        <v>3345</v>
      </c>
      <c r="Y649" s="1" t="s">
        <v>3345</v>
      </c>
    </row>
    <row r="650" spans="1:25" x14ac:dyDescent="0.25">
      <c r="A650" t="str">
        <f t="shared" si="10"/>
        <v>Stephenson , Illinois</v>
      </c>
      <c r="B650" t="s">
        <v>625</v>
      </c>
      <c r="C650" t="s">
        <v>624</v>
      </c>
      <c r="E650" t="s">
        <v>4071</v>
      </c>
      <c r="F650" t="s">
        <v>713</v>
      </c>
      <c r="G650" s="7">
        <v>565.08428314267678</v>
      </c>
      <c r="H650" s="8">
        <v>47711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2.7036690631033863E-2</v>
      </c>
      <c r="P650" s="9">
        <v>0.59906520508897321</v>
      </c>
      <c r="Q650" s="9">
        <v>0</v>
      </c>
      <c r="R650" s="9">
        <v>0</v>
      </c>
      <c r="S650" s="9">
        <v>0.97296330936896602</v>
      </c>
      <c r="T650" s="9">
        <v>0.40093479491102679</v>
      </c>
      <c r="U650" s="16">
        <v>0</v>
      </c>
      <c r="V650" s="16">
        <v>0</v>
      </c>
      <c r="W650" s="16">
        <v>47711</v>
      </c>
      <c r="X650" s="1" t="s">
        <v>3345</v>
      </c>
      <c r="Y650" s="1" t="s">
        <v>3345</v>
      </c>
    </row>
    <row r="651" spans="1:25" x14ac:dyDescent="0.25">
      <c r="A651" t="str">
        <f t="shared" si="10"/>
        <v>Union , Illinois</v>
      </c>
      <c r="B651" t="s">
        <v>625</v>
      </c>
      <c r="C651" t="s">
        <v>624</v>
      </c>
      <c r="E651" t="s">
        <v>3730</v>
      </c>
      <c r="F651" t="s">
        <v>715</v>
      </c>
      <c r="G651" s="7">
        <v>422.14800767304291</v>
      </c>
      <c r="H651" s="8">
        <v>17808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9.4700751408744004E-3</v>
      </c>
      <c r="P651" s="9">
        <v>0.34130727762803237</v>
      </c>
      <c r="Q651" s="9">
        <v>0</v>
      </c>
      <c r="R651" s="9">
        <v>0</v>
      </c>
      <c r="S651" s="9">
        <v>0.9905299248591255</v>
      </c>
      <c r="T651" s="9">
        <v>0.65869272237196763</v>
      </c>
      <c r="U651" s="16">
        <v>0</v>
      </c>
      <c r="V651" s="16">
        <v>0</v>
      </c>
      <c r="W651" s="16">
        <v>17808</v>
      </c>
      <c r="X651" s="1" t="s">
        <v>3345</v>
      </c>
      <c r="Y651" s="1" t="s">
        <v>3345</v>
      </c>
    </row>
    <row r="652" spans="1:25" x14ac:dyDescent="0.25">
      <c r="A652" t="str">
        <f t="shared" si="10"/>
        <v>Kankakee , Illinois</v>
      </c>
      <c r="B652" t="s">
        <v>625</v>
      </c>
      <c r="C652" t="s">
        <v>624</v>
      </c>
      <c r="E652" t="s">
        <v>4072</v>
      </c>
      <c r="F652" t="s">
        <v>670</v>
      </c>
      <c r="G652" s="7">
        <v>681.37383015739249</v>
      </c>
      <c r="H652" s="8">
        <v>113449</v>
      </c>
      <c r="I652" s="9">
        <v>1.5938365164733362E-2</v>
      </c>
      <c r="J652" s="9">
        <v>0.24229389417271197</v>
      </c>
      <c r="K652" s="9">
        <v>3.9866331841848165E-2</v>
      </c>
      <c r="L652" s="9">
        <v>0.47984556937478512</v>
      </c>
      <c r="M652" s="9">
        <v>2.8639728738050672E-3</v>
      </c>
      <c r="N652" s="9">
        <v>3.3292492661900944E-2</v>
      </c>
      <c r="O652" s="9">
        <v>0</v>
      </c>
      <c r="P652" s="9">
        <v>0</v>
      </c>
      <c r="Q652" s="9">
        <v>0</v>
      </c>
      <c r="R652" s="9">
        <v>0</v>
      </c>
      <c r="S652" s="9">
        <v>0.94133133011961345</v>
      </c>
      <c r="T652" s="9">
        <v>0.24456804379060196</v>
      </c>
      <c r="U652" s="16">
        <v>27488</v>
      </c>
      <c r="V652" s="16">
        <v>58215</v>
      </c>
      <c r="W652" s="16">
        <v>27746</v>
      </c>
      <c r="X652" s="1" t="s">
        <v>3345</v>
      </c>
      <c r="Y652" s="1" t="s">
        <v>3347</v>
      </c>
    </row>
    <row r="653" spans="1:25" x14ac:dyDescent="0.25">
      <c r="A653" t="str">
        <f t="shared" si="10"/>
        <v>Clinton , Illinois</v>
      </c>
      <c r="B653" t="s">
        <v>625</v>
      </c>
      <c r="C653" t="s">
        <v>624</v>
      </c>
      <c r="E653" t="s">
        <v>4073</v>
      </c>
      <c r="F653" t="s">
        <v>638</v>
      </c>
      <c r="G653" s="7">
        <v>503.27122521824373</v>
      </c>
      <c r="H653" s="8">
        <v>37762</v>
      </c>
      <c r="I653" s="9">
        <v>0</v>
      </c>
      <c r="J653" s="9">
        <v>0</v>
      </c>
      <c r="K653" s="9">
        <v>0</v>
      </c>
      <c r="L653" s="9">
        <v>0</v>
      </c>
      <c r="M653" s="9">
        <v>4.6291518490785303E-3</v>
      </c>
      <c r="N653" s="9">
        <v>0.15785710502621683</v>
      </c>
      <c r="O653" s="9">
        <v>1.4151810091267073E-2</v>
      </c>
      <c r="P653" s="9">
        <v>0.26749112864784702</v>
      </c>
      <c r="Q653" s="9">
        <v>3.2747949742826733E-3</v>
      </c>
      <c r="R653" s="9">
        <v>8.7071659340077323E-2</v>
      </c>
      <c r="S653" s="9">
        <v>0.97794424159028681</v>
      </c>
      <c r="T653" s="9">
        <v>0.4875801069858588</v>
      </c>
      <c r="U653" s="16">
        <v>0</v>
      </c>
      <c r="V653" s="16">
        <v>5961</v>
      </c>
      <c r="W653" s="16">
        <v>31801</v>
      </c>
      <c r="X653" s="1" t="s">
        <v>3345</v>
      </c>
      <c r="Y653" s="1" t="s">
        <v>3345</v>
      </c>
    </row>
    <row r="654" spans="1:25" x14ac:dyDescent="0.25">
      <c r="A654" t="str">
        <f t="shared" si="10"/>
        <v>Jo Daviess , Illinois</v>
      </c>
      <c r="B654" t="s">
        <v>625</v>
      </c>
      <c r="C654" t="s">
        <v>624</v>
      </c>
      <c r="E654" t="s">
        <v>4074</v>
      </c>
      <c r="F654" t="s">
        <v>667</v>
      </c>
      <c r="G654" s="7">
        <v>618.5804480324864</v>
      </c>
      <c r="H654" s="8">
        <v>22678</v>
      </c>
      <c r="I654" s="9">
        <v>0</v>
      </c>
      <c r="J654" s="9">
        <v>0</v>
      </c>
      <c r="K654" s="9">
        <v>5.8442669979192835E-3</v>
      </c>
      <c r="L654" s="9">
        <v>0.13453567333980068</v>
      </c>
      <c r="M654" s="9">
        <v>2.9730000726557876E-3</v>
      </c>
      <c r="N654" s="9">
        <v>0.1395625716553488</v>
      </c>
      <c r="O654" s="9">
        <v>0</v>
      </c>
      <c r="P654" s="9">
        <v>0</v>
      </c>
      <c r="Q654" s="9">
        <v>0</v>
      </c>
      <c r="R654" s="9">
        <v>0</v>
      </c>
      <c r="S654" s="9">
        <v>0.99118273292942483</v>
      </c>
      <c r="T654" s="9">
        <v>0.72590175500485055</v>
      </c>
      <c r="U654" s="16">
        <v>0</v>
      </c>
      <c r="V654" s="16">
        <v>6216</v>
      </c>
      <c r="W654" s="16">
        <v>16462</v>
      </c>
      <c r="X654" s="1" t="s">
        <v>3345</v>
      </c>
      <c r="Y654" s="1" t="s">
        <v>3345</v>
      </c>
    </row>
    <row r="655" spans="1:25" x14ac:dyDescent="0.25">
      <c r="A655" t="str">
        <f t="shared" si="10"/>
        <v>Williamson , Illinois</v>
      </c>
      <c r="B655" t="s">
        <v>625</v>
      </c>
      <c r="C655" t="s">
        <v>624</v>
      </c>
      <c r="E655" t="s">
        <v>4075</v>
      </c>
      <c r="F655" t="s">
        <v>724</v>
      </c>
      <c r="G655" s="7">
        <v>444.35170601723138</v>
      </c>
      <c r="H655" s="8">
        <v>66357</v>
      </c>
      <c r="I655" s="9">
        <v>2.5073725232399084E-2</v>
      </c>
      <c r="J655" s="9">
        <v>0.25090043250900435</v>
      </c>
      <c r="K655" s="9">
        <v>5.4307396842857812E-2</v>
      </c>
      <c r="L655" s="9">
        <v>0.34654972346549723</v>
      </c>
      <c r="M655" s="9">
        <v>3.5464559944316377E-3</v>
      </c>
      <c r="N655" s="9">
        <v>5.4568470545684707E-2</v>
      </c>
      <c r="O655" s="9">
        <v>0</v>
      </c>
      <c r="P655" s="9">
        <v>0</v>
      </c>
      <c r="Q655" s="9">
        <v>0</v>
      </c>
      <c r="R655" s="9">
        <v>0</v>
      </c>
      <c r="S655" s="9">
        <v>0.9170724219174573</v>
      </c>
      <c r="T655" s="9">
        <v>0.34798137347981373</v>
      </c>
      <c r="U655" s="16">
        <v>16649</v>
      </c>
      <c r="V655" s="16">
        <v>26617</v>
      </c>
      <c r="W655" s="16">
        <v>23091</v>
      </c>
      <c r="X655" s="1" t="s">
        <v>3345</v>
      </c>
      <c r="Y655" s="1" t="s">
        <v>3347</v>
      </c>
    </row>
    <row r="656" spans="1:25" x14ac:dyDescent="0.25">
      <c r="A656" t="str">
        <f t="shared" si="10"/>
        <v>Mason , Illinois</v>
      </c>
      <c r="B656" t="s">
        <v>625</v>
      </c>
      <c r="C656" t="s">
        <v>624</v>
      </c>
      <c r="E656" t="s">
        <v>4076</v>
      </c>
      <c r="F656" t="s">
        <v>687</v>
      </c>
      <c r="G656" s="7">
        <v>563.4637522881211</v>
      </c>
      <c r="H656" s="8">
        <v>14666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3.9955717742821391E-3</v>
      </c>
      <c r="P656" s="9">
        <v>0.22514659757261693</v>
      </c>
      <c r="Q656" s="9">
        <v>0</v>
      </c>
      <c r="R656" s="9">
        <v>0</v>
      </c>
      <c r="S656" s="9">
        <v>0.99600442822432689</v>
      </c>
      <c r="T656" s="9">
        <v>0.7748534024273831</v>
      </c>
      <c r="U656" s="16">
        <v>0</v>
      </c>
      <c r="V656" s="16">
        <v>0</v>
      </c>
      <c r="W656" s="16">
        <v>14666</v>
      </c>
      <c r="X656" s="1" t="s">
        <v>3345</v>
      </c>
      <c r="Y656" s="1" t="s">
        <v>3345</v>
      </c>
    </row>
    <row r="657" spans="1:25" x14ac:dyDescent="0.25">
      <c r="A657" t="str">
        <f t="shared" si="10"/>
        <v>Livingston , Illinois</v>
      </c>
      <c r="B657" t="s">
        <v>625</v>
      </c>
      <c r="C657" t="s">
        <v>624</v>
      </c>
      <c r="E657" t="s">
        <v>4077</v>
      </c>
      <c r="F657" t="s">
        <v>677</v>
      </c>
      <c r="G657" s="7">
        <v>1045.9275358427376</v>
      </c>
      <c r="H657" s="8">
        <v>38950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1.0569977968247624E-2</v>
      </c>
      <c r="P657" s="9">
        <v>0.59196405648267014</v>
      </c>
      <c r="Q657" s="9">
        <v>0</v>
      </c>
      <c r="R657" s="9">
        <v>0</v>
      </c>
      <c r="S657" s="9">
        <v>0.98943002203175234</v>
      </c>
      <c r="T657" s="9">
        <v>0.40803594351732991</v>
      </c>
      <c r="U657" s="16">
        <v>0</v>
      </c>
      <c r="V657" s="16">
        <v>0</v>
      </c>
      <c r="W657" s="16">
        <v>38950</v>
      </c>
      <c r="X657" s="1" t="s">
        <v>3345</v>
      </c>
      <c r="Y657" s="1" t="s">
        <v>3345</v>
      </c>
    </row>
    <row r="658" spans="1:25" x14ac:dyDescent="0.25">
      <c r="A658" t="str">
        <f t="shared" si="10"/>
        <v>Wayne , Illinois</v>
      </c>
      <c r="B658" t="s">
        <v>625</v>
      </c>
      <c r="C658" t="s">
        <v>624</v>
      </c>
      <c r="E658" t="s">
        <v>3965</v>
      </c>
      <c r="F658" t="s">
        <v>720</v>
      </c>
      <c r="G658" s="7">
        <v>715.4862179992798</v>
      </c>
      <c r="H658" s="8">
        <v>16760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4.02981257118028E-3</v>
      </c>
      <c r="R658" s="9">
        <v>0.30065632458233893</v>
      </c>
      <c r="S658" s="9">
        <v>0.99597018742830712</v>
      </c>
      <c r="T658" s="9">
        <v>0.69934367541766107</v>
      </c>
      <c r="U658" s="16">
        <v>0</v>
      </c>
      <c r="V658" s="16">
        <v>0</v>
      </c>
      <c r="W658" s="16">
        <v>16760</v>
      </c>
      <c r="X658" s="1" t="s">
        <v>3345</v>
      </c>
      <c r="Y658" s="1" t="s">
        <v>3345</v>
      </c>
    </row>
    <row r="659" spans="1:25" x14ac:dyDescent="0.25">
      <c r="A659" t="str">
        <f t="shared" si="10"/>
        <v>Kane , Illinois</v>
      </c>
      <c r="B659" t="s">
        <v>625</v>
      </c>
      <c r="C659" t="s">
        <v>624</v>
      </c>
      <c r="E659" t="s">
        <v>4078</v>
      </c>
      <c r="F659" t="s">
        <v>669</v>
      </c>
      <c r="G659" s="7">
        <v>524.32396521990074</v>
      </c>
      <c r="H659" s="8">
        <v>515269</v>
      </c>
      <c r="I659" s="9">
        <v>4.6462605177762267E-2</v>
      </c>
      <c r="J659" s="9">
        <v>0.16253646153756582</v>
      </c>
      <c r="K659" s="9">
        <v>0.37214944277826584</v>
      </c>
      <c r="L659" s="9">
        <v>0.79287323708587165</v>
      </c>
      <c r="M659" s="9">
        <v>4.212838009148079E-3</v>
      </c>
      <c r="N659" s="9">
        <v>8.9642497413972115E-3</v>
      </c>
      <c r="O659" s="9">
        <v>0</v>
      </c>
      <c r="P659" s="9">
        <v>0</v>
      </c>
      <c r="Q659" s="9">
        <v>0</v>
      </c>
      <c r="R659" s="9">
        <v>0</v>
      </c>
      <c r="S659" s="9">
        <v>0.57717511383495668</v>
      </c>
      <c r="T659" s="9">
        <v>3.5626051635165322E-2</v>
      </c>
      <c r="U659" s="16">
        <v>83750</v>
      </c>
      <c r="V659" s="16">
        <v>413162</v>
      </c>
      <c r="W659" s="16">
        <v>18357</v>
      </c>
      <c r="X659" s="1" t="s">
        <v>3345</v>
      </c>
      <c r="Y659" s="1" t="s">
        <v>3347</v>
      </c>
    </row>
    <row r="660" spans="1:25" x14ac:dyDescent="0.25">
      <c r="A660" t="str">
        <f t="shared" si="10"/>
        <v>Hardin , Illinois</v>
      </c>
      <c r="B660" t="s">
        <v>625</v>
      </c>
      <c r="C660" t="s">
        <v>624</v>
      </c>
      <c r="E660" t="s">
        <v>4079</v>
      </c>
      <c r="F660" t="s">
        <v>659</v>
      </c>
      <c r="G660" s="7">
        <v>181.57828689360386</v>
      </c>
      <c r="H660" s="8">
        <v>4320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0.99999999999912392</v>
      </c>
      <c r="T660" s="9">
        <v>1</v>
      </c>
      <c r="U660" s="16">
        <v>0</v>
      </c>
      <c r="V660" s="16">
        <v>0</v>
      </c>
      <c r="W660" s="16">
        <v>4320</v>
      </c>
      <c r="X660" s="1" t="s">
        <v>3345</v>
      </c>
      <c r="Y660" s="1" t="s">
        <v>3345</v>
      </c>
    </row>
    <row r="661" spans="1:25" x14ac:dyDescent="0.25">
      <c r="A661" t="str">
        <f t="shared" si="10"/>
        <v>Grundy , Illinois</v>
      </c>
      <c r="B661" t="s">
        <v>625</v>
      </c>
      <c r="C661" t="s">
        <v>624</v>
      </c>
      <c r="E661" t="s">
        <v>4080</v>
      </c>
      <c r="F661" t="s">
        <v>656</v>
      </c>
      <c r="G661" s="7">
        <v>430.49106313882635</v>
      </c>
      <c r="H661" s="8">
        <v>50063</v>
      </c>
      <c r="I661" s="9">
        <v>0</v>
      </c>
      <c r="J661" s="9">
        <v>0</v>
      </c>
      <c r="K661" s="9">
        <v>1.6788383121874452E-2</v>
      </c>
      <c r="L661" s="9">
        <v>0.24618980085092784</v>
      </c>
      <c r="M661" s="9">
        <v>3.6194929152373559E-2</v>
      </c>
      <c r="N661" s="9">
        <v>0.51005732776701351</v>
      </c>
      <c r="O661" s="9">
        <v>0</v>
      </c>
      <c r="P661" s="9">
        <v>0</v>
      </c>
      <c r="Q661" s="9">
        <v>0</v>
      </c>
      <c r="R661" s="9">
        <v>0</v>
      </c>
      <c r="S661" s="9">
        <v>0.94701668772575187</v>
      </c>
      <c r="T661" s="9">
        <v>0.24375287138205862</v>
      </c>
      <c r="U661" s="16">
        <v>0</v>
      </c>
      <c r="V661" s="16">
        <v>37860</v>
      </c>
      <c r="W661" s="16">
        <v>12203</v>
      </c>
      <c r="X661" s="1" t="s">
        <v>3345</v>
      </c>
      <c r="Y661" s="1" t="s">
        <v>3347</v>
      </c>
    </row>
    <row r="662" spans="1:25" x14ac:dyDescent="0.25">
      <c r="A662" t="str">
        <f t="shared" si="10"/>
        <v>McDonough , Illinois</v>
      </c>
      <c r="B662" t="s">
        <v>625</v>
      </c>
      <c r="C662" t="s">
        <v>624</v>
      </c>
      <c r="E662" t="s">
        <v>4081</v>
      </c>
      <c r="F662" t="s">
        <v>679</v>
      </c>
      <c r="G662" s="7">
        <v>590.18443192903874</v>
      </c>
      <c r="H662" s="8">
        <v>32612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1.7309078035103582E-2</v>
      </c>
      <c r="R662" s="9">
        <v>0.70495523120323811</v>
      </c>
      <c r="S662" s="9">
        <v>0.98269092196489638</v>
      </c>
      <c r="T662" s="9">
        <v>0.29504476879676195</v>
      </c>
      <c r="U662" s="16">
        <v>0</v>
      </c>
      <c r="V662" s="16">
        <v>0</v>
      </c>
      <c r="W662" s="16">
        <v>32612</v>
      </c>
      <c r="X662" s="1" t="s">
        <v>3345</v>
      </c>
      <c r="Y662" s="1" t="s">
        <v>3345</v>
      </c>
    </row>
    <row r="663" spans="1:25" x14ac:dyDescent="0.25">
      <c r="A663" t="str">
        <f t="shared" si="10"/>
        <v>Massac , Illinois</v>
      </c>
      <c r="B663" t="s">
        <v>625</v>
      </c>
      <c r="C663" t="s">
        <v>624</v>
      </c>
      <c r="E663" t="s">
        <v>4082</v>
      </c>
      <c r="F663" t="s">
        <v>688</v>
      </c>
      <c r="G663" s="7">
        <v>241.81382331727852</v>
      </c>
      <c r="H663" s="8">
        <v>15429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1.6671000021579702E-2</v>
      </c>
      <c r="R663" s="9">
        <v>0.49491217836541579</v>
      </c>
      <c r="S663" s="9">
        <v>0.98332899997690659</v>
      </c>
      <c r="T663" s="9">
        <v>0.50508782163458421</v>
      </c>
      <c r="U663" s="16">
        <v>0</v>
      </c>
      <c r="V663" s="16">
        <v>0</v>
      </c>
      <c r="W663" s="16">
        <v>15429</v>
      </c>
      <c r="X663" s="1" t="s">
        <v>3345</v>
      </c>
      <c r="Y663" s="1" t="s">
        <v>3345</v>
      </c>
    </row>
    <row r="664" spans="1:25" x14ac:dyDescent="0.25">
      <c r="A664" t="str">
        <f t="shared" si="10"/>
        <v>Henry , Illinois</v>
      </c>
      <c r="B664" t="s">
        <v>625</v>
      </c>
      <c r="C664" t="s">
        <v>624</v>
      </c>
      <c r="E664" t="s">
        <v>3661</v>
      </c>
      <c r="F664" t="s">
        <v>661</v>
      </c>
      <c r="G664" s="7">
        <v>825.64639596696497</v>
      </c>
      <c r="H664" s="8">
        <v>50486</v>
      </c>
      <c r="I664" s="9">
        <v>0</v>
      </c>
      <c r="J664" s="9">
        <v>0</v>
      </c>
      <c r="K664" s="9">
        <v>5.4508410519339464E-3</v>
      </c>
      <c r="L664" s="9">
        <v>0.11321950639781325</v>
      </c>
      <c r="M664" s="9">
        <v>3.7112491633446614E-3</v>
      </c>
      <c r="N664" s="9">
        <v>0.1293625955710494</v>
      </c>
      <c r="O664" s="9">
        <v>6.6688184445357832E-3</v>
      </c>
      <c r="P664" s="9">
        <v>0.25466465950956702</v>
      </c>
      <c r="Q664" s="9">
        <v>0</v>
      </c>
      <c r="R664" s="9">
        <v>0</v>
      </c>
      <c r="S664" s="9">
        <v>0.98416909132577302</v>
      </c>
      <c r="T664" s="9">
        <v>0.50275323852157039</v>
      </c>
      <c r="U664" s="16">
        <v>0</v>
      </c>
      <c r="V664" s="16">
        <v>12247</v>
      </c>
      <c r="W664" s="16">
        <v>38239</v>
      </c>
      <c r="X664" s="1" t="s">
        <v>3345</v>
      </c>
      <c r="Y664" s="1" t="s">
        <v>3345</v>
      </c>
    </row>
    <row r="665" spans="1:25" x14ac:dyDescent="0.25">
      <c r="A665" t="str">
        <f t="shared" si="10"/>
        <v>Greene , Illinois</v>
      </c>
      <c r="B665" t="s">
        <v>625</v>
      </c>
      <c r="C665" t="s">
        <v>624</v>
      </c>
      <c r="E665" t="s">
        <v>3602</v>
      </c>
      <c r="F665" t="s">
        <v>655</v>
      </c>
      <c r="G665" s="7">
        <v>546.2723065069182</v>
      </c>
      <c r="H665" s="8">
        <v>13886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4.0107555614840671E-3</v>
      </c>
      <c r="P665" s="9">
        <v>0.2915166354601757</v>
      </c>
      <c r="Q665" s="9">
        <v>0</v>
      </c>
      <c r="R665" s="9">
        <v>0</v>
      </c>
      <c r="S665" s="9">
        <v>0.99598924443833214</v>
      </c>
      <c r="T665" s="9">
        <v>0.7084833645398243</v>
      </c>
      <c r="U665" s="16">
        <v>0</v>
      </c>
      <c r="V665" s="16">
        <v>0</v>
      </c>
      <c r="W665" s="16">
        <v>13886</v>
      </c>
      <c r="X665" s="1" t="s">
        <v>3345</v>
      </c>
      <c r="Y665" s="1" t="s">
        <v>3345</v>
      </c>
    </row>
    <row r="666" spans="1:25" x14ac:dyDescent="0.25">
      <c r="A666" t="str">
        <f t="shared" si="10"/>
        <v>Randolph , Illinois</v>
      </c>
      <c r="B666" t="s">
        <v>625</v>
      </c>
      <c r="C666" t="s">
        <v>624</v>
      </c>
      <c r="E666" t="s">
        <v>3654</v>
      </c>
      <c r="F666" t="s">
        <v>703</v>
      </c>
      <c r="G666" s="7">
        <v>597.20488631735122</v>
      </c>
      <c r="H666" s="8">
        <v>33476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1.9394155455740695E-2</v>
      </c>
      <c r="P666" s="9">
        <v>0.57357509857808575</v>
      </c>
      <c r="Q666" s="9">
        <v>0</v>
      </c>
      <c r="R666" s="9">
        <v>0</v>
      </c>
      <c r="S666" s="9">
        <v>0.98060584454425936</v>
      </c>
      <c r="T666" s="9">
        <v>0.42642490142191419</v>
      </c>
      <c r="U666" s="16">
        <v>0</v>
      </c>
      <c r="V666" s="16">
        <v>0</v>
      </c>
      <c r="W666" s="16">
        <v>33476</v>
      </c>
      <c r="X666" s="1" t="s">
        <v>3345</v>
      </c>
      <c r="Y666" s="1" t="s">
        <v>3345</v>
      </c>
    </row>
    <row r="667" spans="1:25" x14ac:dyDescent="0.25">
      <c r="A667" t="str">
        <f t="shared" si="10"/>
        <v>Pike , Illinois</v>
      </c>
      <c r="B667" t="s">
        <v>625</v>
      </c>
      <c r="C667" t="s">
        <v>624</v>
      </c>
      <c r="E667" t="s">
        <v>3618</v>
      </c>
      <c r="F667" t="s">
        <v>699</v>
      </c>
      <c r="G667" s="7">
        <v>848.88478238265373</v>
      </c>
      <c r="H667" s="8">
        <v>16430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3.1901184959007866E-3</v>
      </c>
      <c r="R667" s="9">
        <v>0.27693244065733413</v>
      </c>
      <c r="S667" s="9">
        <v>0.99680988150223659</v>
      </c>
      <c r="T667" s="9">
        <v>0.72306755934266587</v>
      </c>
      <c r="U667" s="16">
        <v>0</v>
      </c>
      <c r="V667" s="16">
        <v>0</v>
      </c>
      <c r="W667" s="16">
        <v>16430</v>
      </c>
      <c r="X667" s="1" t="s">
        <v>3345</v>
      </c>
      <c r="Y667" s="1" t="s">
        <v>3345</v>
      </c>
    </row>
    <row r="668" spans="1:25" x14ac:dyDescent="0.25">
      <c r="A668" t="str">
        <f t="shared" si="10"/>
        <v>Woodford , Illinois</v>
      </c>
      <c r="B668" t="s">
        <v>625</v>
      </c>
      <c r="C668" t="s">
        <v>624</v>
      </c>
      <c r="E668" t="s">
        <v>4083</v>
      </c>
      <c r="F668" t="s">
        <v>726</v>
      </c>
      <c r="G668" s="7">
        <v>542.64185730895099</v>
      </c>
      <c r="H668" s="8">
        <v>38664</v>
      </c>
      <c r="I668" s="9">
        <v>0</v>
      </c>
      <c r="J668" s="9">
        <v>0</v>
      </c>
      <c r="K668" s="9">
        <v>8.3169494472067913E-3</v>
      </c>
      <c r="L668" s="9">
        <v>0.14080281398717154</v>
      </c>
      <c r="M668" s="9">
        <v>8.7289518341869456E-3</v>
      </c>
      <c r="N668" s="9">
        <v>0.23854231326298364</v>
      </c>
      <c r="O668" s="9">
        <v>2.8365225807751369E-3</v>
      </c>
      <c r="P668" s="9">
        <v>7.1798055038278505E-2</v>
      </c>
      <c r="Q668" s="9">
        <v>0</v>
      </c>
      <c r="R668" s="9">
        <v>0</v>
      </c>
      <c r="S668" s="9">
        <v>0.98011757613783101</v>
      </c>
      <c r="T668" s="9">
        <v>0.54885681771156636</v>
      </c>
      <c r="U668" s="16">
        <v>0</v>
      </c>
      <c r="V668" s="16">
        <v>14667</v>
      </c>
      <c r="W668" s="16">
        <v>23997</v>
      </c>
      <c r="X668" s="1" t="s">
        <v>3345</v>
      </c>
      <c r="Y668" s="1" t="s">
        <v>3345</v>
      </c>
    </row>
    <row r="669" spans="1:25" x14ac:dyDescent="0.25">
      <c r="A669" t="str">
        <f t="shared" si="10"/>
        <v>Perry , Illinois</v>
      </c>
      <c r="B669" t="s">
        <v>625</v>
      </c>
      <c r="C669" t="s">
        <v>624</v>
      </c>
      <c r="E669" t="s">
        <v>3600</v>
      </c>
      <c r="F669" t="s">
        <v>697</v>
      </c>
      <c r="G669" s="7">
        <v>446.95275769921295</v>
      </c>
      <c r="H669" s="8">
        <v>22350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1.7356899347760468E-2</v>
      </c>
      <c r="P669" s="9">
        <v>0.56357941834451897</v>
      </c>
      <c r="Q669" s="9">
        <v>0</v>
      </c>
      <c r="R669" s="9">
        <v>0</v>
      </c>
      <c r="S669" s="9">
        <v>0.98264310065223959</v>
      </c>
      <c r="T669" s="9">
        <v>0.43642058165548098</v>
      </c>
      <c r="U669" s="16">
        <v>0</v>
      </c>
      <c r="V669" s="16">
        <v>0</v>
      </c>
      <c r="W669" s="16">
        <v>22350</v>
      </c>
      <c r="X669" s="1" t="s">
        <v>3345</v>
      </c>
      <c r="Y669" s="1" t="s">
        <v>3345</v>
      </c>
    </row>
    <row r="670" spans="1:25" x14ac:dyDescent="0.25">
      <c r="A670" t="str">
        <f t="shared" si="10"/>
        <v>Johnson , Illinois</v>
      </c>
      <c r="B670" t="s">
        <v>625</v>
      </c>
      <c r="C670" t="s">
        <v>624</v>
      </c>
      <c r="E670" t="s">
        <v>3688</v>
      </c>
      <c r="F670" t="s">
        <v>668</v>
      </c>
      <c r="G670" s="7">
        <v>348.86360079203024</v>
      </c>
      <c r="H670" s="8">
        <v>12582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1</v>
      </c>
      <c r="T670" s="9">
        <v>1</v>
      </c>
      <c r="U670" s="16">
        <v>0</v>
      </c>
      <c r="V670" s="16">
        <v>0</v>
      </c>
      <c r="W670" s="16">
        <v>12582</v>
      </c>
      <c r="X670" s="1" t="s">
        <v>3345</v>
      </c>
      <c r="Y670" s="1" t="s">
        <v>3345</v>
      </c>
    </row>
    <row r="671" spans="1:25" x14ac:dyDescent="0.25">
      <c r="A671" t="str">
        <f t="shared" si="10"/>
        <v>Shelby , Illinois</v>
      </c>
      <c r="B671" t="s">
        <v>625</v>
      </c>
      <c r="C671" t="s">
        <v>624</v>
      </c>
      <c r="E671" t="s">
        <v>3630</v>
      </c>
      <c r="F671" t="s">
        <v>711</v>
      </c>
      <c r="G671" s="7">
        <v>768.06967713323957</v>
      </c>
      <c r="H671" s="8">
        <v>22363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3.9170555013359901E-3</v>
      </c>
      <c r="P671" s="9">
        <v>0.22268926351562848</v>
      </c>
      <c r="Q671" s="9">
        <v>0</v>
      </c>
      <c r="R671" s="9">
        <v>0</v>
      </c>
      <c r="S671" s="9">
        <v>0.99608294449293477</v>
      </c>
      <c r="T671" s="9">
        <v>0.77731073648437154</v>
      </c>
      <c r="U671" s="16">
        <v>0</v>
      </c>
      <c r="V671" s="16">
        <v>0</v>
      </c>
      <c r="W671" s="16">
        <v>22363</v>
      </c>
      <c r="X671" s="1" t="s">
        <v>3345</v>
      </c>
      <c r="Y671" s="1" t="s">
        <v>3345</v>
      </c>
    </row>
    <row r="672" spans="1:25" x14ac:dyDescent="0.25">
      <c r="A672" t="str">
        <f t="shared" si="10"/>
        <v>Fayette , Illinois</v>
      </c>
      <c r="B672" t="s">
        <v>625</v>
      </c>
      <c r="C672" t="s">
        <v>624</v>
      </c>
      <c r="E672" t="s">
        <v>3606</v>
      </c>
      <c r="F672" t="s">
        <v>650</v>
      </c>
      <c r="G672" s="7">
        <v>725.34303197492693</v>
      </c>
      <c r="H672" s="8">
        <v>22140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5.7883077757541436E-3</v>
      </c>
      <c r="R672" s="9">
        <v>0.33012646793134598</v>
      </c>
      <c r="S672" s="9">
        <v>0.99421169222424588</v>
      </c>
      <c r="T672" s="9">
        <v>0.66987353206865397</v>
      </c>
      <c r="U672" s="16">
        <v>0</v>
      </c>
      <c r="V672" s="16">
        <v>0</v>
      </c>
      <c r="W672" s="16">
        <v>22140</v>
      </c>
      <c r="X672" s="1" t="s">
        <v>3345</v>
      </c>
      <c r="Y672" s="1" t="s">
        <v>3345</v>
      </c>
    </row>
    <row r="673" spans="1:25" x14ac:dyDescent="0.25">
      <c r="A673" t="str">
        <f t="shared" si="10"/>
        <v>Winnebago , Illinois</v>
      </c>
      <c r="B673" t="s">
        <v>625</v>
      </c>
      <c r="C673" t="s">
        <v>624</v>
      </c>
      <c r="E673" t="s">
        <v>4084</v>
      </c>
      <c r="F673" t="s">
        <v>725</v>
      </c>
      <c r="G673" s="7">
        <v>519.23162891479819</v>
      </c>
      <c r="H673" s="8">
        <v>295266</v>
      </c>
      <c r="I673" s="9">
        <v>0.10755881640273104</v>
      </c>
      <c r="J673" s="9">
        <v>0.51720143870272905</v>
      </c>
      <c r="K673" s="9">
        <v>0.16132957063118963</v>
      </c>
      <c r="L673" s="9">
        <v>0.40365636409203903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0.7311116129660794</v>
      </c>
      <c r="T673" s="9">
        <v>7.9142197205231898E-2</v>
      </c>
      <c r="U673" s="16">
        <v>152712</v>
      </c>
      <c r="V673" s="16">
        <v>119186</v>
      </c>
      <c r="W673" s="16">
        <v>23368</v>
      </c>
      <c r="X673" s="1" t="s">
        <v>3345</v>
      </c>
      <c r="Y673" s="1" t="s">
        <v>3346</v>
      </c>
    </row>
    <row r="674" spans="1:25" x14ac:dyDescent="0.25">
      <c r="A674" t="str">
        <f t="shared" si="10"/>
        <v>Ogle , Illinois</v>
      </c>
      <c r="B674" t="s">
        <v>625</v>
      </c>
      <c r="C674" t="s">
        <v>624</v>
      </c>
      <c r="E674" t="s">
        <v>4085</v>
      </c>
      <c r="F674" t="s">
        <v>695</v>
      </c>
      <c r="G674" s="7">
        <v>762.9888347778126</v>
      </c>
      <c r="H674" s="8">
        <v>53497</v>
      </c>
      <c r="I674" s="9">
        <v>0</v>
      </c>
      <c r="J674" s="9">
        <v>0</v>
      </c>
      <c r="K674" s="9">
        <v>0</v>
      </c>
      <c r="L674" s="9">
        <v>0</v>
      </c>
      <c r="M674" s="9">
        <v>9.7488218475987667E-3</v>
      </c>
      <c r="N674" s="9">
        <v>0.18109426696824121</v>
      </c>
      <c r="O674" s="9">
        <v>1.5284470700354257E-2</v>
      </c>
      <c r="P674" s="9">
        <v>0.34790735929117522</v>
      </c>
      <c r="Q674" s="9">
        <v>0</v>
      </c>
      <c r="R674" s="9">
        <v>0</v>
      </c>
      <c r="S674" s="9">
        <v>0.97496670575073907</v>
      </c>
      <c r="T674" s="9">
        <v>0.47099837374058356</v>
      </c>
      <c r="U674" s="16">
        <v>0</v>
      </c>
      <c r="V674" s="16">
        <v>9688</v>
      </c>
      <c r="W674" s="16">
        <v>43809</v>
      </c>
      <c r="X674" s="1" t="s">
        <v>3345</v>
      </c>
      <c r="Y674" s="1" t="s">
        <v>3345</v>
      </c>
    </row>
    <row r="675" spans="1:25" x14ac:dyDescent="0.25">
      <c r="A675" t="str">
        <f t="shared" si="10"/>
        <v>Moultrie , Illinois</v>
      </c>
      <c r="B675" t="s">
        <v>625</v>
      </c>
      <c r="C675" t="s">
        <v>624</v>
      </c>
      <c r="E675" t="s">
        <v>4086</v>
      </c>
      <c r="F675" t="s">
        <v>694</v>
      </c>
      <c r="G675" s="7">
        <v>344.47704273850451</v>
      </c>
      <c r="H675" s="8">
        <v>14846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9.2644924632805208E-3</v>
      </c>
      <c r="P675" s="9">
        <v>0.30762494948134178</v>
      </c>
      <c r="Q675" s="9">
        <v>0</v>
      </c>
      <c r="R675" s="9">
        <v>0</v>
      </c>
      <c r="S675" s="9">
        <v>0.99073550753632589</v>
      </c>
      <c r="T675" s="9">
        <v>0.69237505051865822</v>
      </c>
      <c r="U675" s="16">
        <v>0</v>
      </c>
      <c r="V675" s="16">
        <v>0</v>
      </c>
      <c r="W675" s="16">
        <v>14846</v>
      </c>
      <c r="X675" s="1" t="s">
        <v>3345</v>
      </c>
      <c r="Y675" s="1" t="s">
        <v>3345</v>
      </c>
    </row>
    <row r="676" spans="1:25" x14ac:dyDescent="0.25">
      <c r="A676" t="str">
        <f t="shared" si="10"/>
        <v>Cass , Illinois</v>
      </c>
      <c r="B676" t="s">
        <v>625</v>
      </c>
      <c r="C676" t="s">
        <v>624</v>
      </c>
      <c r="E676" t="s">
        <v>4087</v>
      </c>
      <c r="F676" t="s">
        <v>633</v>
      </c>
      <c r="G676" s="7">
        <v>383.75748745934197</v>
      </c>
      <c r="H676" s="8">
        <v>13642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7.7241022886544771E-3</v>
      </c>
      <c r="R676" s="9">
        <v>0.47866881688901919</v>
      </c>
      <c r="S676" s="9">
        <v>0.9922758977111773</v>
      </c>
      <c r="T676" s="9">
        <v>0.52133118311098081</v>
      </c>
      <c r="U676" s="16">
        <v>0</v>
      </c>
      <c r="V676" s="16">
        <v>0</v>
      </c>
      <c r="W676" s="16">
        <v>13642</v>
      </c>
      <c r="X676" s="1" t="s">
        <v>3345</v>
      </c>
      <c r="Y676" s="1" t="s">
        <v>3345</v>
      </c>
    </row>
    <row r="677" spans="1:25" x14ac:dyDescent="0.25">
      <c r="A677" t="str">
        <f t="shared" si="10"/>
        <v>Sangamon , Illinois</v>
      </c>
      <c r="B677" t="s">
        <v>625</v>
      </c>
      <c r="C677" t="s">
        <v>624</v>
      </c>
      <c r="E677" t="s">
        <v>4088</v>
      </c>
      <c r="F677" t="s">
        <v>708</v>
      </c>
      <c r="G677" s="7">
        <v>877.01918664910511</v>
      </c>
      <c r="H677" s="8">
        <v>197465</v>
      </c>
      <c r="I677" s="9">
        <v>6.3154499183206259E-2</v>
      </c>
      <c r="J677" s="9">
        <v>0.58747119742739218</v>
      </c>
      <c r="K677" s="9">
        <v>4.4920609284997068E-2</v>
      </c>
      <c r="L677" s="9">
        <v>0.2294634492188489</v>
      </c>
      <c r="M677" s="9">
        <v>4.9068868323789488E-3</v>
      </c>
      <c r="N677" s="9">
        <v>4.1799812625022158E-2</v>
      </c>
      <c r="O677" s="9">
        <v>0</v>
      </c>
      <c r="P677" s="9">
        <v>0</v>
      </c>
      <c r="Q677" s="9">
        <v>0</v>
      </c>
      <c r="R677" s="9">
        <v>0</v>
      </c>
      <c r="S677" s="9">
        <v>0.88701799207963106</v>
      </c>
      <c r="T677" s="9">
        <v>0.14126554072873673</v>
      </c>
      <c r="U677" s="16">
        <v>116005</v>
      </c>
      <c r="V677" s="16">
        <v>53565</v>
      </c>
      <c r="W677" s="16">
        <v>27895</v>
      </c>
      <c r="X677" s="1" t="s">
        <v>3345</v>
      </c>
      <c r="Y677" s="1" t="s">
        <v>3346</v>
      </c>
    </row>
    <row r="678" spans="1:25" x14ac:dyDescent="0.25">
      <c r="A678" t="str">
        <f t="shared" si="10"/>
        <v>Tazewell , Illinois</v>
      </c>
      <c r="B678" t="s">
        <v>625</v>
      </c>
      <c r="C678" t="s">
        <v>624</v>
      </c>
      <c r="E678" t="s">
        <v>4089</v>
      </c>
      <c r="F678" t="s">
        <v>714</v>
      </c>
      <c r="G678" s="7">
        <v>657.93937487601522</v>
      </c>
      <c r="H678" s="8">
        <v>135394</v>
      </c>
      <c r="I678" s="9">
        <v>0</v>
      </c>
      <c r="J678" s="9">
        <v>0</v>
      </c>
      <c r="K678" s="9">
        <v>9.3214211659044505E-2</v>
      </c>
      <c r="L678" s="9">
        <v>0.77029262744287041</v>
      </c>
      <c r="M678" s="9">
        <v>3.6891370811029077E-3</v>
      </c>
      <c r="N678" s="9">
        <v>2.5495959939140583E-2</v>
      </c>
      <c r="O678" s="9">
        <v>0</v>
      </c>
      <c r="P678" s="9">
        <v>0</v>
      </c>
      <c r="Q678" s="9">
        <v>0</v>
      </c>
      <c r="R678" s="9">
        <v>0</v>
      </c>
      <c r="S678" s="9">
        <v>0.90309664940956136</v>
      </c>
      <c r="T678" s="9">
        <v>0.20421141261798897</v>
      </c>
      <c r="U678" s="16">
        <v>0</v>
      </c>
      <c r="V678" s="16">
        <v>107745</v>
      </c>
      <c r="W678" s="16">
        <v>27649</v>
      </c>
      <c r="X678" s="1" t="s">
        <v>3345</v>
      </c>
      <c r="Y678" s="1" t="s">
        <v>3347</v>
      </c>
    </row>
    <row r="679" spans="1:25" x14ac:dyDescent="0.25">
      <c r="A679" t="str">
        <f t="shared" si="10"/>
        <v>LaSalle , Illinois</v>
      </c>
      <c r="B679" t="s">
        <v>625</v>
      </c>
      <c r="C679" t="s">
        <v>624</v>
      </c>
      <c r="E679" t="s">
        <v>4090</v>
      </c>
      <c r="F679" t="s">
        <v>674</v>
      </c>
      <c r="G679" s="7">
        <v>1148.1458544602829</v>
      </c>
      <c r="H679" s="8">
        <v>113924</v>
      </c>
      <c r="I679" s="9">
        <v>0</v>
      </c>
      <c r="J679" s="9">
        <v>0</v>
      </c>
      <c r="K679" s="9">
        <v>0</v>
      </c>
      <c r="L679" s="9">
        <v>0</v>
      </c>
      <c r="M679" s="9">
        <v>3.6317367171548754E-3</v>
      </c>
      <c r="N679" s="9">
        <v>4.7672132298725467E-2</v>
      </c>
      <c r="O679" s="9">
        <v>3.6090013172741457E-2</v>
      </c>
      <c r="P679" s="9">
        <v>0.65017906674625192</v>
      </c>
      <c r="Q679" s="9">
        <v>0</v>
      </c>
      <c r="R679" s="9">
        <v>0</v>
      </c>
      <c r="S679" s="9">
        <v>0.96027825010335921</v>
      </c>
      <c r="T679" s="9">
        <v>0.30214880095502267</v>
      </c>
      <c r="U679" s="16">
        <v>0</v>
      </c>
      <c r="V679" s="16">
        <v>5431</v>
      </c>
      <c r="W679" s="16">
        <v>108493</v>
      </c>
      <c r="X679" s="1" t="s">
        <v>3345</v>
      </c>
      <c r="Y679" s="1" t="s">
        <v>3345</v>
      </c>
    </row>
    <row r="680" spans="1:25" x14ac:dyDescent="0.25">
      <c r="A680" t="str">
        <f t="shared" si="10"/>
        <v>Vermilion , Illinois</v>
      </c>
      <c r="B680" t="s">
        <v>625</v>
      </c>
      <c r="C680" t="s">
        <v>624</v>
      </c>
      <c r="E680" t="s">
        <v>4091</v>
      </c>
      <c r="F680" t="s">
        <v>716</v>
      </c>
      <c r="G680" s="7">
        <v>901.27755119459653</v>
      </c>
      <c r="H680" s="8">
        <v>81625</v>
      </c>
      <c r="I680" s="9">
        <v>1.6800968640378146E-2</v>
      </c>
      <c r="J680" s="9">
        <v>0.4028177641653905</v>
      </c>
      <c r="K680" s="9">
        <v>1.7136874376532104E-2</v>
      </c>
      <c r="L680" s="9">
        <v>0.22194180704441041</v>
      </c>
      <c r="M680" s="9">
        <v>0</v>
      </c>
      <c r="N680" s="9">
        <v>0</v>
      </c>
      <c r="O680" s="9">
        <v>2.3603891719384332E-3</v>
      </c>
      <c r="P680" s="9">
        <v>6.2676875957120987E-2</v>
      </c>
      <c r="Q680" s="9">
        <v>0</v>
      </c>
      <c r="R680" s="9">
        <v>0</v>
      </c>
      <c r="S680" s="9">
        <v>0.96370176781115136</v>
      </c>
      <c r="T680" s="9">
        <v>0.31256355283307813</v>
      </c>
      <c r="U680" s="16">
        <v>32880</v>
      </c>
      <c r="V680" s="16">
        <v>18116</v>
      </c>
      <c r="W680" s="16">
        <v>30629</v>
      </c>
      <c r="X680" s="1" t="s">
        <v>3345</v>
      </c>
      <c r="Y680" s="1" t="s">
        <v>3346</v>
      </c>
    </row>
    <row r="681" spans="1:25" x14ac:dyDescent="0.25">
      <c r="A681" t="str">
        <f t="shared" si="10"/>
        <v>Boone , Illinois</v>
      </c>
      <c r="B681" t="s">
        <v>625</v>
      </c>
      <c r="C681" t="s">
        <v>624</v>
      </c>
      <c r="E681" t="s">
        <v>3708</v>
      </c>
      <c r="F681" t="s">
        <v>628</v>
      </c>
      <c r="G681" s="7">
        <v>282.0247143464623</v>
      </c>
      <c r="H681" s="8">
        <v>54165</v>
      </c>
      <c r="I681" s="9">
        <v>0</v>
      </c>
      <c r="J681" s="9">
        <v>0</v>
      </c>
      <c r="K681" s="9">
        <v>9.7493530910413642E-2</v>
      </c>
      <c r="L681" s="9">
        <v>0.8063694267515924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0.90250646904028042</v>
      </c>
      <c r="T681" s="9">
        <v>0.19363057324840766</v>
      </c>
      <c r="U681" s="16">
        <v>0</v>
      </c>
      <c r="V681" s="16">
        <v>43677</v>
      </c>
      <c r="W681" s="16">
        <v>10488</v>
      </c>
      <c r="X681" s="1" t="s">
        <v>3345</v>
      </c>
      <c r="Y681" s="1" t="s">
        <v>3347</v>
      </c>
    </row>
    <row r="682" spans="1:25" x14ac:dyDescent="0.25">
      <c r="A682" t="str">
        <f t="shared" si="10"/>
        <v>Morgan , Illinois</v>
      </c>
      <c r="B682" t="s">
        <v>625</v>
      </c>
      <c r="C682" t="s">
        <v>624</v>
      </c>
      <c r="E682" t="s">
        <v>3646</v>
      </c>
      <c r="F682" t="s">
        <v>693</v>
      </c>
      <c r="G682" s="7">
        <v>572.30377130132331</v>
      </c>
      <c r="H682" s="8">
        <v>35547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2.0399057972749737E-2</v>
      </c>
      <c r="P682" s="9">
        <v>0.63771907615269929</v>
      </c>
      <c r="Q682" s="9">
        <v>0</v>
      </c>
      <c r="R682" s="9">
        <v>0</v>
      </c>
      <c r="S682" s="9">
        <v>0.97960094202518389</v>
      </c>
      <c r="T682" s="9">
        <v>0.36228092384730076</v>
      </c>
      <c r="U682" s="16">
        <v>0</v>
      </c>
      <c r="V682" s="16">
        <v>0</v>
      </c>
      <c r="W682" s="16">
        <v>35547</v>
      </c>
      <c r="X682" s="1" t="s">
        <v>3345</v>
      </c>
      <c r="Y682" s="1" t="s">
        <v>3345</v>
      </c>
    </row>
    <row r="683" spans="1:25" x14ac:dyDescent="0.25">
      <c r="A683" t="str">
        <f t="shared" si="10"/>
        <v>Marshall , Illinois</v>
      </c>
      <c r="B683" t="s">
        <v>625</v>
      </c>
      <c r="C683" t="s">
        <v>624</v>
      </c>
      <c r="E683" t="s">
        <v>3610</v>
      </c>
      <c r="F683" t="s">
        <v>686</v>
      </c>
      <c r="G683" s="7">
        <v>398.51772987434771</v>
      </c>
      <c r="H683" s="8">
        <v>12640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0.99999999968855491</v>
      </c>
      <c r="T683" s="9">
        <v>1</v>
      </c>
      <c r="U683" s="16">
        <v>0</v>
      </c>
      <c r="V683" s="16">
        <v>0</v>
      </c>
      <c r="W683" s="16">
        <v>12640</v>
      </c>
      <c r="X683" s="1" t="s">
        <v>3345</v>
      </c>
      <c r="Y683" s="1" t="s">
        <v>3345</v>
      </c>
    </row>
    <row r="684" spans="1:25" x14ac:dyDescent="0.25">
      <c r="A684" t="str">
        <f t="shared" si="10"/>
        <v>Jasper , Illinois</v>
      </c>
      <c r="B684" t="s">
        <v>625</v>
      </c>
      <c r="C684" t="s">
        <v>624</v>
      </c>
      <c r="E684" t="s">
        <v>3940</v>
      </c>
      <c r="F684" t="s">
        <v>664</v>
      </c>
      <c r="G684" s="7">
        <v>498.11912950818657</v>
      </c>
      <c r="H684" s="8">
        <v>9698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4.5540136375162368E-3</v>
      </c>
      <c r="R684" s="9">
        <v>0.30140235100020624</v>
      </c>
      <c r="S684" s="9">
        <v>0.99544598636017401</v>
      </c>
      <c r="T684" s="9">
        <v>0.69859764899979382</v>
      </c>
      <c r="U684" s="16">
        <v>0</v>
      </c>
      <c r="V684" s="16">
        <v>0</v>
      </c>
      <c r="W684" s="16">
        <v>9698</v>
      </c>
      <c r="X684" s="1" t="s">
        <v>3345</v>
      </c>
      <c r="Y684" s="1" t="s">
        <v>3345</v>
      </c>
    </row>
    <row r="685" spans="1:25" x14ac:dyDescent="0.25">
      <c r="A685" t="str">
        <f t="shared" si="10"/>
        <v>Calhoun , Illinois</v>
      </c>
      <c r="B685" t="s">
        <v>625</v>
      </c>
      <c r="C685" t="s">
        <v>624</v>
      </c>
      <c r="E685" t="s">
        <v>3644</v>
      </c>
      <c r="F685" t="s">
        <v>631</v>
      </c>
      <c r="G685" s="7">
        <v>283.57664484408036</v>
      </c>
      <c r="H685" s="8">
        <v>5089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1</v>
      </c>
      <c r="T685" s="9">
        <v>1</v>
      </c>
      <c r="U685" s="16">
        <v>0</v>
      </c>
      <c r="V685" s="16">
        <v>0</v>
      </c>
      <c r="W685" s="16">
        <v>5089</v>
      </c>
      <c r="X685" s="1" t="s">
        <v>3345</v>
      </c>
      <c r="Y685" s="1" t="s">
        <v>3345</v>
      </c>
    </row>
    <row r="686" spans="1:25" x14ac:dyDescent="0.25">
      <c r="A686" t="str">
        <f t="shared" si="10"/>
        <v>Marion , Illinois</v>
      </c>
      <c r="B686" t="s">
        <v>625</v>
      </c>
      <c r="C686" t="s">
        <v>624</v>
      </c>
      <c r="E686" t="s">
        <v>3615</v>
      </c>
      <c r="F686" t="s">
        <v>685</v>
      </c>
      <c r="G686" s="7">
        <v>576.03751926816415</v>
      </c>
      <c r="H686" s="8">
        <v>39437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2.4444953983609054E-2</v>
      </c>
      <c r="R686" s="9">
        <v>0.5494332733220072</v>
      </c>
      <c r="S686" s="9">
        <v>0.97555504599132303</v>
      </c>
      <c r="T686" s="9">
        <v>0.45056672667799275</v>
      </c>
      <c r="U686" s="16">
        <v>0</v>
      </c>
      <c r="V686" s="16">
        <v>0</v>
      </c>
      <c r="W686" s="16">
        <v>39437</v>
      </c>
      <c r="X686" s="1" t="s">
        <v>3345</v>
      </c>
      <c r="Y686" s="1" t="s">
        <v>3345</v>
      </c>
    </row>
    <row r="687" spans="1:25" x14ac:dyDescent="0.25">
      <c r="A687" t="str">
        <f t="shared" si="10"/>
        <v>Warren , Illinois</v>
      </c>
      <c r="B687" t="s">
        <v>625</v>
      </c>
      <c r="C687" t="s">
        <v>624</v>
      </c>
      <c r="E687" t="s">
        <v>3983</v>
      </c>
      <c r="F687" t="s">
        <v>718</v>
      </c>
      <c r="G687" s="7">
        <v>543.05178724586608</v>
      </c>
      <c r="H687" s="8">
        <v>17707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7.1385888837084514E-3</v>
      </c>
      <c r="P687" s="9">
        <v>0.54520810978708989</v>
      </c>
      <c r="Q687" s="9">
        <v>0</v>
      </c>
      <c r="R687" s="9">
        <v>0</v>
      </c>
      <c r="S687" s="9">
        <v>0.99286141111629156</v>
      </c>
      <c r="T687" s="9">
        <v>0.45479189021291017</v>
      </c>
      <c r="U687" s="16">
        <v>0</v>
      </c>
      <c r="V687" s="16">
        <v>0</v>
      </c>
      <c r="W687" s="16">
        <v>17707</v>
      </c>
      <c r="X687" s="1" t="s">
        <v>3345</v>
      </c>
      <c r="Y687" s="1" t="s">
        <v>3345</v>
      </c>
    </row>
    <row r="688" spans="1:25" x14ac:dyDescent="0.25">
      <c r="A688" t="str">
        <f t="shared" si="10"/>
        <v>Will , Illinois</v>
      </c>
      <c r="B688" t="s">
        <v>625</v>
      </c>
      <c r="C688" t="s">
        <v>624</v>
      </c>
      <c r="E688" t="s">
        <v>4092</v>
      </c>
      <c r="F688" t="s">
        <v>723</v>
      </c>
      <c r="G688" s="7">
        <v>849.22162682747</v>
      </c>
      <c r="H688" s="8">
        <v>677558</v>
      </c>
      <c r="I688" s="9">
        <v>1.5273982739863398E-2</v>
      </c>
      <c r="J688" s="9">
        <v>6.9123233730544104E-2</v>
      </c>
      <c r="K688" s="9">
        <v>0.35796044123666526</v>
      </c>
      <c r="L688" s="9">
        <v>0.8603130654497475</v>
      </c>
      <c r="M688" s="9">
        <v>1.6573417478305579E-2</v>
      </c>
      <c r="N688" s="9">
        <v>3.1197329232331403E-2</v>
      </c>
      <c r="O688" s="9">
        <v>0</v>
      </c>
      <c r="P688" s="9">
        <v>0</v>
      </c>
      <c r="Q688" s="9">
        <v>0</v>
      </c>
      <c r="R688" s="9">
        <v>0</v>
      </c>
      <c r="S688" s="9">
        <v>0.61019215827512396</v>
      </c>
      <c r="T688" s="9">
        <v>3.9366371587377019E-2</v>
      </c>
      <c r="U688" s="16">
        <v>46835</v>
      </c>
      <c r="V688" s="16">
        <v>604050</v>
      </c>
      <c r="W688" s="16">
        <v>26673</v>
      </c>
      <c r="X688" s="1" t="s">
        <v>3345</v>
      </c>
      <c r="Y688" s="1" t="s">
        <v>3347</v>
      </c>
    </row>
    <row r="689" spans="1:25" x14ac:dyDescent="0.25">
      <c r="A689" t="str">
        <f t="shared" si="10"/>
        <v>Pulaski , Illinois</v>
      </c>
      <c r="B689" t="s">
        <v>625</v>
      </c>
      <c r="C689" t="s">
        <v>624</v>
      </c>
      <c r="E689" t="s">
        <v>3718</v>
      </c>
      <c r="F689" t="s">
        <v>701</v>
      </c>
      <c r="G689" s="7">
        <v>203.22913528177136</v>
      </c>
      <c r="H689" s="8">
        <v>6161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0.99999999999932365</v>
      </c>
      <c r="T689" s="9">
        <v>1</v>
      </c>
      <c r="U689" s="16">
        <v>0</v>
      </c>
      <c r="V689" s="16">
        <v>0</v>
      </c>
      <c r="W689" s="16">
        <v>6161</v>
      </c>
      <c r="X689" s="1" t="s">
        <v>3345</v>
      </c>
      <c r="Y689" s="1" t="s">
        <v>3345</v>
      </c>
    </row>
    <row r="690" spans="1:25" x14ac:dyDescent="0.25">
      <c r="A690" t="str">
        <f t="shared" si="10"/>
        <v>Madison , Illinois</v>
      </c>
      <c r="B690" t="s">
        <v>625</v>
      </c>
      <c r="C690" t="s">
        <v>624</v>
      </c>
      <c r="E690" t="s">
        <v>3642</v>
      </c>
      <c r="F690" t="s">
        <v>684</v>
      </c>
      <c r="G690" s="7">
        <v>740.56130062944499</v>
      </c>
      <c r="H690" s="8">
        <v>269282</v>
      </c>
      <c r="I690" s="9">
        <v>0</v>
      </c>
      <c r="J690" s="9">
        <v>0</v>
      </c>
      <c r="K690" s="9">
        <v>0.18917950136985492</v>
      </c>
      <c r="L690" s="9">
        <v>0.80980904776405405</v>
      </c>
      <c r="M690" s="9">
        <v>1.685805181948161E-2</v>
      </c>
      <c r="N690" s="9">
        <v>5.3211874540444591E-2</v>
      </c>
      <c r="O690" s="9">
        <v>2.3604684072465938E-3</v>
      </c>
      <c r="P690" s="9">
        <v>3.5724630684561168E-3</v>
      </c>
      <c r="Q690" s="9">
        <v>0</v>
      </c>
      <c r="R690" s="9">
        <v>0</v>
      </c>
      <c r="S690" s="9">
        <v>0.79160197839981894</v>
      </c>
      <c r="T690" s="9">
        <v>0.13340661462704526</v>
      </c>
      <c r="U690" s="16">
        <v>0</v>
      </c>
      <c r="V690" s="16">
        <v>232396</v>
      </c>
      <c r="W690" s="16">
        <v>36886</v>
      </c>
      <c r="X690" s="1" t="s">
        <v>3345</v>
      </c>
      <c r="Y690" s="1" t="s">
        <v>3347</v>
      </c>
    </row>
    <row r="691" spans="1:25" x14ac:dyDescent="0.25">
      <c r="A691" t="str">
        <f t="shared" si="10"/>
        <v>Monroe , Illinois</v>
      </c>
      <c r="B691" t="s">
        <v>625</v>
      </c>
      <c r="C691" t="s">
        <v>624</v>
      </c>
      <c r="E691" t="s">
        <v>3614</v>
      </c>
      <c r="F691" t="s">
        <v>691</v>
      </c>
      <c r="G691" s="7">
        <v>398.04260686714036</v>
      </c>
      <c r="H691" s="8">
        <v>32957</v>
      </c>
      <c r="I691" s="9">
        <v>0</v>
      </c>
      <c r="J691" s="9">
        <v>0</v>
      </c>
      <c r="K691" s="9">
        <v>1.779752693706365E-2</v>
      </c>
      <c r="L691" s="9">
        <v>0.29471735898291712</v>
      </c>
      <c r="M691" s="9">
        <v>1.5068094728945564E-2</v>
      </c>
      <c r="N691" s="9">
        <v>0.29065145492611583</v>
      </c>
      <c r="O691" s="9">
        <v>0</v>
      </c>
      <c r="P691" s="9">
        <v>0</v>
      </c>
      <c r="Q691" s="9">
        <v>0</v>
      </c>
      <c r="R691" s="9">
        <v>0</v>
      </c>
      <c r="S691" s="9">
        <v>0.96713437833399085</v>
      </c>
      <c r="T691" s="9">
        <v>0.414631186090967</v>
      </c>
      <c r="U691" s="16">
        <v>0</v>
      </c>
      <c r="V691" s="16">
        <v>19292</v>
      </c>
      <c r="W691" s="16">
        <v>13665</v>
      </c>
      <c r="X691" s="1" t="s">
        <v>3345</v>
      </c>
      <c r="Y691" s="1" t="s">
        <v>3347</v>
      </c>
    </row>
    <row r="692" spans="1:25" x14ac:dyDescent="0.25">
      <c r="A692" t="str">
        <f t="shared" si="10"/>
        <v>Alexander , Illinois</v>
      </c>
      <c r="B692" t="s">
        <v>625</v>
      </c>
      <c r="C692" t="s">
        <v>624</v>
      </c>
      <c r="E692" t="s">
        <v>4093</v>
      </c>
      <c r="F692" t="s">
        <v>626</v>
      </c>
      <c r="G692" s="7">
        <v>252.6012453741686</v>
      </c>
      <c r="H692" s="8">
        <v>8238</v>
      </c>
      <c r="I692" s="9">
        <v>0</v>
      </c>
      <c r="J692" s="9">
        <v>0</v>
      </c>
      <c r="K692" s="9">
        <v>1.8577245154118125E-3</v>
      </c>
      <c r="L692" s="9">
        <v>3.7509104151493083E-2</v>
      </c>
      <c r="M692" s="9">
        <v>0</v>
      </c>
      <c r="N692" s="9">
        <v>0</v>
      </c>
      <c r="O692" s="9">
        <v>7.5380024471726689E-3</v>
      </c>
      <c r="P692" s="9">
        <v>0.34389414906530713</v>
      </c>
      <c r="Q692" s="9">
        <v>0</v>
      </c>
      <c r="R692" s="9">
        <v>0</v>
      </c>
      <c r="S692" s="9">
        <v>0.99060427188714451</v>
      </c>
      <c r="T692" s="9">
        <v>0.61859674678319976</v>
      </c>
      <c r="U692" s="16">
        <v>0</v>
      </c>
      <c r="V692" s="16">
        <v>309</v>
      </c>
      <c r="W692" s="16">
        <v>7929</v>
      </c>
      <c r="X692" s="1" t="s">
        <v>3345</v>
      </c>
      <c r="Y692" s="1" t="s">
        <v>3345</v>
      </c>
    </row>
    <row r="693" spans="1:25" x14ac:dyDescent="0.25">
      <c r="A693" t="str">
        <f t="shared" si="10"/>
        <v>DuPage , Illinois</v>
      </c>
      <c r="B693" t="s">
        <v>625</v>
      </c>
      <c r="C693" t="s">
        <v>624</v>
      </c>
      <c r="E693" t="s">
        <v>4094</v>
      </c>
      <c r="F693" t="s">
        <v>646</v>
      </c>
      <c r="G693" s="7">
        <v>336.33723279505097</v>
      </c>
      <c r="H693" s="8">
        <v>916924</v>
      </c>
      <c r="I693" s="9">
        <v>8.4169661308043139E-2</v>
      </c>
      <c r="J693" s="9">
        <v>0.10365635537950801</v>
      </c>
      <c r="K693" s="9">
        <v>0.85191716348772939</v>
      </c>
      <c r="L693" s="9">
        <v>0.89586814174348151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6.3913175174876977E-2</v>
      </c>
      <c r="T693" s="9">
        <v>4.7550287701052647E-4</v>
      </c>
      <c r="U693" s="16">
        <v>95045</v>
      </c>
      <c r="V693" s="16">
        <v>821443</v>
      </c>
      <c r="W693" s="16">
        <v>436</v>
      </c>
      <c r="X693" s="1" t="s">
        <v>3347</v>
      </c>
      <c r="Y693" s="1" t="s">
        <v>3347</v>
      </c>
    </row>
    <row r="694" spans="1:25" x14ac:dyDescent="0.25">
      <c r="A694" t="str">
        <f t="shared" si="10"/>
        <v>Saline , Illinois</v>
      </c>
      <c r="B694" t="s">
        <v>625</v>
      </c>
      <c r="C694" t="s">
        <v>624</v>
      </c>
      <c r="E694" t="s">
        <v>3724</v>
      </c>
      <c r="F694" t="s">
        <v>707</v>
      </c>
      <c r="G694" s="7">
        <v>386.77984889975477</v>
      </c>
      <c r="H694" s="8">
        <v>24913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2.5547814017194376E-2</v>
      </c>
      <c r="P694" s="9">
        <v>0.56336049452093284</v>
      </c>
      <c r="Q694" s="9">
        <v>0</v>
      </c>
      <c r="R694" s="9">
        <v>0</v>
      </c>
      <c r="S694" s="9">
        <v>0.9744521859828057</v>
      </c>
      <c r="T694" s="9">
        <v>0.43663950547906716</v>
      </c>
      <c r="U694" s="16">
        <v>0</v>
      </c>
      <c r="V694" s="16">
        <v>0</v>
      </c>
      <c r="W694" s="16">
        <v>24913</v>
      </c>
      <c r="X694" s="1" t="s">
        <v>3345</v>
      </c>
      <c r="Y694" s="1" t="s">
        <v>3345</v>
      </c>
    </row>
    <row r="695" spans="1:25" x14ac:dyDescent="0.25">
      <c r="A695" t="str">
        <f t="shared" si="10"/>
        <v>Lake , Illinois</v>
      </c>
      <c r="B695" t="s">
        <v>625</v>
      </c>
      <c r="C695" t="s">
        <v>624</v>
      </c>
      <c r="E695" t="s">
        <v>3784</v>
      </c>
      <c r="F695" t="s">
        <v>673</v>
      </c>
      <c r="G695" s="7">
        <v>1368.3899688249542</v>
      </c>
      <c r="H695" s="8">
        <v>703417</v>
      </c>
      <c r="I695" s="9">
        <v>0</v>
      </c>
      <c r="J695" s="9">
        <v>0</v>
      </c>
      <c r="K695" s="9">
        <v>0.2610848365486394</v>
      </c>
      <c r="L695" s="9">
        <v>0.98742993132096613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8.2530655351486265E-2</v>
      </c>
      <c r="T695" s="9">
        <v>1.2570068679033916E-2</v>
      </c>
      <c r="U695" s="16">
        <v>0</v>
      </c>
      <c r="V695" s="16">
        <v>694575</v>
      </c>
      <c r="W695" s="16">
        <v>8842</v>
      </c>
      <c r="X695" s="1" t="s">
        <v>3347</v>
      </c>
      <c r="Y695" s="1" t="s">
        <v>3347</v>
      </c>
    </row>
    <row r="696" spans="1:25" x14ac:dyDescent="0.25">
      <c r="A696" t="str">
        <f t="shared" si="10"/>
        <v>Macoupin , Illinois</v>
      </c>
      <c r="B696" t="s">
        <v>625</v>
      </c>
      <c r="C696" t="s">
        <v>624</v>
      </c>
      <c r="E696" t="s">
        <v>4095</v>
      </c>
      <c r="F696" t="s">
        <v>683</v>
      </c>
      <c r="G696" s="7">
        <v>867.65082987168853</v>
      </c>
      <c r="H696" s="8">
        <v>47765</v>
      </c>
      <c r="I696" s="9">
        <v>0</v>
      </c>
      <c r="J696" s="9">
        <v>0</v>
      </c>
      <c r="K696" s="9">
        <v>0</v>
      </c>
      <c r="L696" s="9">
        <v>0</v>
      </c>
      <c r="M696" s="9">
        <v>1.6973758768313535E-3</v>
      </c>
      <c r="N696" s="9">
        <v>6.938134617397676E-2</v>
      </c>
      <c r="O696" s="9">
        <v>1.0544580917886759E-2</v>
      </c>
      <c r="P696" s="9">
        <v>0.34548309431592172</v>
      </c>
      <c r="Q696" s="9">
        <v>0</v>
      </c>
      <c r="R696" s="9">
        <v>0</v>
      </c>
      <c r="S696" s="9">
        <v>0.98775804319709326</v>
      </c>
      <c r="T696" s="9">
        <v>0.58513555951010154</v>
      </c>
      <c r="U696" s="16">
        <v>0</v>
      </c>
      <c r="V696" s="16">
        <v>3314</v>
      </c>
      <c r="W696" s="16">
        <v>44451</v>
      </c>
      <c r="X696" s="1" t="s">
        <v>3345</v>
      </c>
      <c r="Y696" s="1" t="s">
        <v>3345</v>
      </c>
    </row>
    <row r="697" spans="1:25" x14ac:dyDescent="0.25">
      <c r="A697" t="str">
        <f t="shared" si="10"/>
        <v>Whiteside , Illinois</v>
      </c>
      <c r="B697" t="s">
        <v>625</v>
      </c>
      <c r="C697" t="s">
        <v>624</v>
      </c>
      <c r="E697" t="s">
        <v>4096</v>
      </c>
      <c r="F697" t="s">
        <v>722</v>
      </c>
      <c r="G697" s="7">
        <v>696.52649410450863</v>
      </c>
      <c r="H697" s="8">
        <v>58498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2.9712032207803833E-2</v>
      </c>
      <c r="P697" s="9">
        <v>0.62656842968990389</v>
      </c>
      <c r="Q697" s="9">
        <v>0</v>
      </c>
      <c r="R697" s="9">
        <v>0</v>
      </c>
      <c r="S697" s="9">
        <v>0.97028796778820503</v>
      </c>
      <c r="T697" s="9">
        <v>0.37343157031009605</v>
      </c>
      <c r="U697" s="16">
        <v>0</v>
      </c>
      <c r="V697" s="16">
        <v>0</v>
      </c>
      <c r="W697" s="16">
        <v>58498</v>
      </c>
      <c r="X697" s="1" t="s">
        <v>3345</v>
      </c>
      <c r="Y697" s="1" t="s">
        <v>3345</v>
      </c>
    </row>
    <row r="698" spans="1:25" x14ac:dyDescent="0.25">
      <c r="A698" t="str">
        <f t="shared" si="10"/>
        <v>Logan , Illinois</v>
      </c>
      <c r="B698" t="s">
        <v>625</v>
      </c>
      <c r="C698" t="s">
        <v>624</v>
      </c>
      <c r="E698" t="s">
        <v>3683</v>
      </c>
      <c r="F698" t="s">
        <v>678</v>
      </c>
      <c r="G698" s="7">
        <v>618.92625568024857</v>
      </c>
      <c r="H698" s="8">
        <v>30305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1.5194404884502315E-2</v>
      </c>
      <c r="P698" s="9">
        <v>0.60135291206071606</v>
      </c>
      <c r="Q698" s="9">
        <v>0</v>
      </c>
      <c r="R698" s="9">
        <v>0</v>
      </c>
      <c r="S698" s="9">
        <v>0.98480559511549781</v>
      </c>
      <c r="T698" s="9">
        <v>0.39864708793928394</v>
      </c>
      <c r="U698" s="16">
        <v>0</v>
      </c>
      <c r="V698" s="16">
        <v>0</v>
      </c>
      <c r="W698" s="16">
        <v>30305</v>
      </c>
      <c r="X698" s="1" t="s">
        <v>3345</v>
      </c>
      <c r="Y698" s="1" t="s">
        <v>3345</v>
      </c>
    </row>
    <row r="699" spans="1:25" x14ac:dyDescent="0.25">
      <c r="A699" t="str">
        <f t="shared" si="10"/>
        <v>Jefferson , Illinois</v>
      </c>
      <c r="B699" t="s">
        <v>625</v>
      </c>
      <c r="C699" t="s">
        <v>624</v>
      </c>
      <c r="E699" t="s">
        <v>3652</v>
      </c>
      <c r="F699" t="s">
        <v>665</v>
      </c>
      <c r="G699" s="7">
        <v>583.78430796193152</v>
      </c>
      <c r="H699" s="8">
        <v>38827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1.8537656260452492E-2</v>
      </c>
      <c r="P699" s="9">
        <v>0.41229041646277076</v>
      </c>
      <c r="Q699" s="9">
        <v>0</v>
      </c>
      <c r="R699" s="9">
        <v>0</v>
      </c>
      <c r="S699" s="9">
        <v>0.98146234373952501</v>
      </c>
      <c r="T699" s="9">
        <v>0.58770958353722924</v>
      </c>
      <c r="U699" s="16">
        <v>0</v>
      </c>
      <c r="V699" s="16">
        <v>0</v>
      </c>
      <c r="W699" s="16">
        <v>38827</v>
      </c>
      <c r="X699" s="1" t="s">
        <v>3345</v>
      </c>
      <c r="Y699" s="1" t="s">
        <v>3345</v>
      </c>
    </row>
    <row r="700" spans="1:25" x14ac:dyDescent="0.25">
      <c r="A700" t="str">
        <f t="shared" si="10"/>
        <v>Lawrence , Illinois</v>
      </c>
      <c r="B700" t="s">
        <v>625</v>
      </c>
      <c r="C700" t="s">
        <v>624</v>
      </c>
      <c r="E700" t="s">
        <v>3645</v>
      </c>
      <c r="F700" t="s">
        <v>675</v>
      </c>
      <c r="G700" s="7">
        <v>374.13864549191203</v>
      </c>
      <c r="H700" s="8">
        <v>16833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1.4653580975887957E-2</v>
      </c>
      <c r="R700" s="9">
        <v>0.41983009564545831</v>
      </c>
      <c r="S700" s="9">
        <v>0.98534641902400988</v>
      </c>
      <c r="T700" s="9">
        <v>0.58016990435454163</v>
      </c>
      <c r="U700" s="16">
        <v>0</v>
      </c>
      <c r="V700" s="16">
        <v>0</v>
      </c>
      <c r="W700" s="16">
        <v>16833</v>
      </c>
      <c r="X700" s="1" t="s">
        <v>3345</v>
      </c>
      <c r="Y700" s="1" t="s">
        <v>3345</v>
      </c>
    </row>
    <row r="701" spans="1:25" x14ac:dyDescent="0.25">
      <c r="A701" t="str">
        <f t="shared" si="10"/>
        <v>Peoria , Illinois</v>
      </c>
      <c r="B701" t="s">
        <v>625</v>
      </c>
      <c r="C701" t="s">
        <v>624</v>
      </c>
      <c r="E701" t="s">
        <v>4097</v>
      </c>
      <c r="F701" t="s">
        <v>696</v>
      </c>
      <c r="G701" s="7">
        <v>630.5784087464707</v>
      </c>
      <c r="H701" s="8">
        <v>186494</v>
      </c>
      <c r="I701" s="9">
        <v>7.1931504452807354E-2</v>
      </c>
      <c r="J701" s="9">
        <v>0.61603054253756151</v>
      </c>
      <c r="K701" s="9">
        <v>5.794736835011613E-2</v>
      </c>
      <c r="L701" s="9">
        <v>0.22678477591772389</v>
      </c>
      <c r="M701" s="9">
        <v>0</v>
      </c>
      <c r="N701" s="9">
        <v>0</v>
      </c>
      <c r="O701" s="9">
        <v>1.8265078575250575E-3</v>
      </c>
      <c r="P701" s="9">
        <v>1.0729567707272084E-2</v>
      </c>
      <c r="Q701" s="9">
        <v>0</v>
      </c>
      <c r="R701" s="9">
        <v>0</v>
      </c>
      <c r="S701" s="9">
        <v>0.86829461932080332</v>
      </c>
      <c r="T701" s="9">
        <v>0.1464551138374425</v>
      </c>
      <c r="U701" s="16">
        <v>114886</v>
      </c>
      <c r="V701" s="16">
        <v>42294</v>
      </c>
      <c r="W701" s="16">
        <v>29314</v>
      </c>
      <c r="X701" s="1" t="s">
        <v>3345</v>
      </c>
      <c r="Y701" s="1" t="s">
        <v>3346</v>
      </c>
    </row>
    <row r="702" spans="1:25" x14ac:dyDescent="0.25">
      <c r="A702" t="str">
        <f t="shared" si="10"/>
        <v>Champaign , Illinois</v>
      </c>
      <c r="B702" t="s">
        <v>625</v>
      </c>
      <c r="C702" t="s">
        <v>624</v>
      </c>
      <c r="E702" t="s">
        <v>4098</v>
      </c>
      <c r="F702" t="s">
        <v>634</v>
      </c>
      <c r="G702" s="7">
        <v>998.39286562778148</v>
      </c>
      <c r="H702" s="8">
        <v>201081</v>
      </c>
      <c r="I702" s="9">
        <v>3.0756230490876068E-2</v>
      </c>
      <c r="J702" s="9">
        <v>0.61133075725702579</v>
      </c>
      <c r="K702" s="9">
        <v>1.6337015747030899E-2</v>
      </c>
      <c r="L702" s="9">
        <v>0.11141281374172597</v>
      </c>
      <c r="M702" s="9">
        <v>1.7125824613977866E-2</v>
      </c>
      <c r="N702" s="9">
        <v>0.14999925403195727</v>
      </c>
      <c r="O702" s="9">
        <v>0</v>
      </c>
      <c r="P702" s="9">
        <v>0</v>
      </c>
      <c r="Q702" s="9">
        <v>0</v>
      </c>
      <c r="R702" s="9">
        <v>0</v>
      </c>
      <c r="S702" s="9">
        <v>0.93578092914667621</v>
      </c>
      <c r="T702" s="9">
        <v>0.12725717496929098</v>
      </c>
      <c r="U702" s="16">
        <v>122927</v>
      </c>
      <c r="V702" s="16">
        <v>52565</v>
      </c>
      <c r="W702" s="16">
        <v>25589</v>
      </c>
      <c r="X702" s="1" t="s">
        <v>3345</v>
      </c>
      <c r="Y702" s="1" t="s">
        <v>3346</v>
      </c>
    </row>
    <row r="703" spans="1:25" x14ac:dyDescent="0.25">
      <c r="A703" t="str">
        <f t="shared" si="10"/>
        <v>Edgar , Illinois</v>
      </c>
      <c r="B703" t="s">
        <v>625</v>
      </c>
      <c r="C703" t="s">
        <v>624</v>
      </c>
      <c r="E703" t="s">
        <v>4099</v>
      </c>
      <c r="F703" t="s">
        <v>647</v>
      </c>
      <c r="G703" s="7">
        <v>623.99609517847841</v>
      </c>
      <c r="H703" s="8">
        <v>18576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7.8591631742891497E-3</v>
      </c>
      <c r="P703" s="9">
        <v>0.48196597760551246</v>
      </c>
      <c r="Q703" s="9">
        <v>0</v>
      </c>
      <c r="R703" s="9">
        <v>0</v>
      </c>
      <c r="S703" s="9">
        <v>0.99214083682402909</v>
      </c>
      <c r="T703" s="9">
        <v>0.51803402239448748</v>
      </c>
      <c r="U703" s="16">
        <v>0</v>
      </c>
      <c r="V703" s="16">
        <v>0</v>
      </c>
      <c r="W703" s="16">
        <v>18576</v>
      </c>
      <c r="X703" s="1" t="s">
        <v>3345</v>
      </c>
      <c r="Y703" s="1" t="s">
        <v>3345</v>
      </c>
    </row>
    <row r="704" spans="1:25" x14ac:dyDescent="0.25">
      <c r="A704" t="str">
        <f t="shared" si="10"/>
        <v>Christian , Illinois</v>
      </c>
      <c r="B704" t="s">
        <v>625</v>
      </c>
      <c r="C704" t="s">
        <v>624</v>
      </c>
      <c r="E704" t="s">
        <v>4100</v>
      </c>
      <c r="F704" t="s">
        <v>635</v>
      </c>
      <c r="G704" s="7">
        <v>715.64050358906422</v>
      </c>
      <c r="H704" s="8">
        <v>34800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1.712693022908874E-2</v>
      </c>
      <c r="P704" s="9">
        <v>0.56537356321839083</v>
      </c>
      <c r="Q704" s="9">
        <v>0</v>
      </c>
      <c r="R704" s="9">
        <v>0</v>
      </c>
      <c r="S704" s="9">
        <v>0.98287306974481148</v>
      </c>
      <c r="T704" s="9">
        <v>0.43462643678160917</v>
      </c>
      <c r="U704" s="16">
        <v>0</v>
      </c>
      <c r="V704" s="16">
        <v>0</v>
      </c>
      <c r="W704" s="16">
        <v>34800</v>
      </c>
      <c r="X704" s="1" t="s">
        <v>3345</v>
      </c>
      <c r="Y704" s="1" t="s">
        <v>3345</v>
      </c>
    </row>
    <row r="705" spans="1:25" x14ac:dyDescent="0.25">
      <c r="A705" t="str">
        <f t="shared" si="10"/>
        <v>Knox , Illinois</v>
      </c>
      <c r="B705" t="s">
        <v>625</v>
      </c>
      <c r="C705" t="s">
        <v>624</v>
      </c>
      <c r="E705" t="s">
        <v>4101</v>
      </c>
      <c r="F705" t="s">
        <v>672</v>
      </c>
      <c r="G705" s="7">
        <v>719.8260686937881</v>
      </c>
      <c r="H705" s="8">
        <v>52919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3.0984957599066207E-2</v>
      </c>
      <c r="P705" s="9">
        <v>0.69275685481585059</v>
      </c>
      <c r="Q705" s="9">
        <v>2.0059000986498671E-3</v>
      </c>
      <c r="R705" s="9">
        <v>6.4041270621137972E-2</v>
      </c>
      <c r="S705" s="9">
        <v>0.96700914230228385</v>
      </c>
      <c r="T705" s="9">
        <v>0.2432018745630114</v>
      </c>
      <c r="U705" s="16">
        <v>0</v>
      </c>
      <c r="V705" s="16">
        <v>0</v>
      </c>
      <c r="W705" s="16">
        <v>52919</v>
      </c>
      <c r="X705" s="1" t="s">
        <v>3345</v>
      </c>
      <c r="Y705" s="1" t="s">
        <v>3345</v>
      </c>
    </row>
    <row r="706" spans="1:25" x14ac:dyDescent="0.25">
      <c r="A706" t="str">
        <f t="shared" si="10"/>
        <v>McHenry , Illinois</v>
      </c>
      <c r="B706" t="s">
        <v>625</v>
      </c>
      <c r="C706" t="s">
        <v>624</v>
      </c>
      <c r="E706" t="s">
        <v>4102</v>
      </c>
      <c r="F706" t="s">
        <v>680</v>
      </c>
      <c r="G706" s="7">
        <v>610.87917313528123</v>
      </c>
      <c r="H706" s="8">
        <v>308805</v>
      </c>
      <c r="I706" s="9">
        <v>0</v>
      </c>
      <c r="J706" s="9">
        <v>0</v>
      </c>
      <c r="K706" s="9">
        <v>0.20897776183557631</v>
      </c>
      <c r="L706" s="9">
        <v>0.74710577872767603</v>
      </c>
      <c r="M706" s="9">
        <v>2.8863024383099456E-2</v>
      </c>
      <c r="N706" s="9">
        <v>0.12164958468936708</v>
      </c>
      <c r="O706" s="9">
        <v>7.1794642938547721E-3</v>
      </c>
      <c r="P706" s="9">
        <v>3.2188597982545621E-2</v>
      </c>
      <c r="Q706" s="9">
        <v>0</v>
      </c>
      <c r="R706" s="9">
        <v>0</v>
      </c>
      <c r="S706" s="9">
        <v>0.75497974929897826</v>
      </c>
      <c r="T706" s="9">
        <v>9.9056038600411261E-2</v>
      </c>
      <c r="U706" s="16">
        <v>0</v>
      </c>
      <c r="V706" s="16">
        <v>268276</v>
      </c>
      <c r="W706" s="16">
        <v>40529</v>
      </c>
      <c r="X706" s="1" t="s">
        <v>3345</v>
      </c>
      <c r="Y706" s="1" t="s">
        <v>3347</v>
      </c>
    </row>
    <row r="707" spans="1:25" x14ac:dyDescent="0.25">
      <c r="A707" t="str">
        <f t="shared" si="10"/>
        <v>Carroll , Illinois</v>
      </c>
      <c r="B707" t="s">
        <v>625</v>
      </c>
      <c r="C707" t="s">
        <v>624</v>
      </c>
      <c r="E707" t="s">
        <v>3686</v>
      </c>
      <c r="F707" t="s">
        <v>632</v>
      </c>
      <c r="G707" s="7">
        <v>466.62352076061842</v>
      </c>
      <c r="H707" s="8">
        <v>15387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3.4119125539429471E-3</v>
      </c>
      <c r="P707" s="9">
        <v>0.18125690517969714</v>
      </c>
      <c r="Q707" s="9">
        <v>0</v>
      </c>
      <c r="R707" s="9">
        <v>0</v>
      </c>
      <c r="S707" s="9">
        <v>0.99658808743003791</v>
      </c>
      <c r="T707" s="9">
        <v>0.81874309482030283</v>
      </c>
      <c r="U707" s="16">
        <v>0</v>
      </c>
      <c r="V707" s="16">
        <v>0</v>
      </c>
      <c r="W707" s="16">
        <v>15387</v>
      </c>
      <c r="X707" s="1" t="s">
        <v>3345</v>
      </c>
      <c r="Y707" s="1" t="s">
        <v>3345</v>
      </c>
    </row>
    <row r="708" spans="1:25" x14ac:dyDescent="0.25">
      <c r="A708" t="str">
        <f t="shared" si="10"/>
        <v>Edwards , Illinois</v>
      </c>
      <c r="B708" t="s">
        <v>625</v>
      </c>
      <c r="C708" t="s">
        <v>624</v>
      </c>
      <c r="E708" t="s">
        <v>4103</v>
      </c>
      <c r="F708" t="s">
        <v>648</v>
      </c>
      <c r="G708" s="7">
        <v>222.72040651687118</v>
      </c>
      <c r="H708" s="8">
        <v>6721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1</v>
      </c>
      <c r="T708" s="9">
        <v>1</v>
      </c>
      <c r="U708" s="16">
        <v>0</v>
      </c>
      <c r="V708" s="16">
        <v>0</v>
      </c>
      <c r="W708" s="16">
        <v>6721</v>
      </c>
      <c r="X708" s="1" t="s">
        <v>3345</v>
      </c>
      <c r="Y708" s="1" t="s">
        <v>3345</v>
      </c>
    </row>
    <row r="709" spans="1:25" x14ac:dyDescent="0.25">
      <c r="A709" t="str">
        <f t="shared" ref="A709:A772" si="11">E709&amp;", "&amp;B709</f>
        <v>Henderson , Illinois</v>
      </c>
      <c r="B709" t="s">
        <v>625</v>
      </c>
      <c r="C709" t="s">
        <v>624</v>
      </c>
      <c r="E709" t="s">
        <v>4104</v>
      </c>
      <c r="F709" t="s">
        <v>660</v>
      </c>
      <c r="G709" s="7">
        <v>395.21968062723784</v>
      </c>
      <c r="H709" s="8">
        <v>7331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4.2039691742853724E-4</v>
      </c>
      <c r="R709" s="9">
        <v>3.4101759650797983E-3</v>
      </c>
      <c r="S709" s="9">
        <v>0.99957960308257143</v>
      </c>
      <c r="T709" s="9">
        <v>0.99658982403492025</v>
      </c>
      <c r="U709" s="16">
        <v>0</v>
      </c>
      <c r="V709" s="16">
        <v>0</v>
      </c>
      <c r="W709" s="16">
        <v>7331</v>
      </c>
      <c r="X709" s="1" t="s">
        <v>3345</v>
      </c>
      <c r="Y709" s="1" t="s">
        <v>3345</v>
      </c>
    </row>
    <row r="710" spans="1:25" x14ac:dyDescent="0.25">
      <c r="A710" t="str">
        <f t="shared" si="11"/>
        <v>Jackson , Illinois</v>
      </c>
      <c r="B710" t="s">
        <v>625</v>
      </c>
      <c r="C710" t="s">
        <v>624</v>
      </c>
      <c r="E710" t="s">
        <v>3622</v>
      </c>
      <c r="F710" t="s">
        <v>663</v>
      </c>
      <c r="G710" s="7">
        <v>602.37932239246277</v>
      </c>
      <c r="H710" s="8">
        <v>60218</v>
      </c>
      <c r="I710" s="9">
        <v>1.8233388841233916E-2</v>
      </c>
      <c r="J710" s="9">
        <v>0.43053572021654657</v>
      </c>
      <c r="K710" s="9">
        <v>5.6303304721267849E-3</v>
      </c>
      <c r="L710" s="9">
        <v>3.7364243249526717E-2</v>
      </c>
      <c r="M710" s="9">
        <v>1.3234505261104083E-2</v>
      </c>
      <c r="N710" s="9">
        <v>0.16043375734830118</v>
      </c>
      <c r="O710" s="9">
        <v>0</v>
      </c>
      <c r="P710" s="9">
        <v>0</v>
      </c>
      <c r="Q710" s="9">
        <v>0</v>
      </c>
      <c r="R710" s="9">
        <v>0</v>
      </c>
      <c r="S710" s="9">
        <v>0.96290177396352916</v>
      </c>
      <c r="T710" s="9">
        <v>0.37166627918562556</v>
      </c>
      <c r="U710" s="16">
        <v>25926</v>
      </c>
      <c r="V710" s="16">
        <v>11911</v>
      </c>
      <c r="W710" s="16">
        <v>22381</v>
      </c>
      <c r="X710" s="1" t="s">
        <v>3345</v>
      </c>
      <c r="Y710" s="1" t="s">
        <v>3346</v>
      </c>
    </row>
    <row r="711" spans="1:25" x14ac:dyDescent="0.25">
      <c r="A711" t="str">
        <f t="shared" si="11"/>
        <v>Jasper , Indiana</v>
      </c>
      <c r="B711" t="s">
        <v>729</v>
      </c>
      <c r="C711" t="s">
        <v>728</v>
      </c>
      <c r="E711" t="s">
        <v>3940</v>
      </c>
      <c r="F711" t="s">
        <v>765</v>
      </c>
      <c r="G711" s="7">
        <v>561.38961636841282</v>
      </c>
      <c r="H711" s="8">
        <v>33478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1.1472758748245758E-2</v>
      </c>
      <c r="P711" s="9">
        <v>0.31961288010036443</v>
      </c>
      <c r="Q711" s="9">
        <v>0</v>
      </c>
      <c r="R711" s="9">
        <v>0</v>
      </c>
      <c r="S711" s="9">
        <v>0.98852724125041813</v>
      </c>
      <c r="T711" s="9">
        <v>0.68038711989963563</v>
      </c>
      <c r="U711" s="16">
        <v>0</v>
      </c>
      <c r="V711" s="16">
        <v>0</v>
      </c>
      <c r="W711" s="16">
        <v>33478</v>
      </c>
      <c r="X711" s="1" t="s">
        <v>3345</v>
      </c>
      <c r="Y711" s="1" t="s">
        <v>3345</v>
      </c>
    </row>
    <row r="712" spans="1:25" x14ac:dyDescent="0.25">
      <c r="A712" t="str">
        <f t="shared" si="11"/>
        <v>Steuben , Indiana</v>
      </c>
      <c r="B712" t="s">
        <v>729</v>
      </c>
      <c r="C712" t="s">
        <v>728</v>
      </c>
      <c r="E712" t="s">
        <v>4105</v>
      </c>
      <c r="F712" t="s">
        <v>805</v>
      </c>
      <c r="G712" s="7">
        <v>322.46637824715646</v>
      </c>
      <c r="H712" s="8">
        <v>34185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3.2999126465972431E-2</v>
      </c>
      <c r="P712" s="9">
        <v>0.32751206669591926</v>
      </c>
      <c r="Q712" s="9">
        <v>0</v>
      </c>
      <c r="R712" s="9">
        <v>0</v>
      </c>
      <c r="S712" s="9">
        <v>0.96700087353402753</v>
      </c>
      <c r="T712" s="9">
        <v>0.67248793330408074</v>
      </c>
      <c r="U712" s="16">
        <v>0</v>
      </c>
      <c r="V712" s="16">
        <v>0</v>
      </c>
      <c r="W712" s="16">
        <v>34185</v>
      </c>
      <c r="X712" s="1" t="s">
        <v>3345</v>
      </c>
      <c r="Y712" s="1" t="s">
        <v>3345</v>
      </c>
    </row>
    <row r="713" spans="1:25" x14ac:dyDescent="0.25">
      <c r="A713" t="str">
        <f t="shared" si="11"/>
        <v>Ohio , Indiana</v>
      </c>
      <c r="B713" t="s">
        <v>729</v>
      </c>
      <c r="C713" t="s">
        <v>728</v>
      </c>
      <c r="E713" t="s">
        <v>4106</v>
      </c>
      <c r="F713" t="s">
        <v>786</v>
      </c>
      <c r="G713" s="7">
        <v>87.444056609714664</v>
      </c>
      <c r="H713" s="8">
        <v>6128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0.99999999999877243</v>
      </c>
      <c r="T713" s="9">
        <v>1</v>
      </c>
      <c r="U713" s="16">
        <v>0</v>
      </c>
      <c r="V713" s="16">
        <v>0</v>
      </c>
      <c r="W713" s="16">
        <v>6128</v>
      </c>
      <c r="X713" s="1" t="s">
        <v>3345</v>
      </c>
      <c r="Y713" s="1" t="s">
        <v>3345</v>
      </c>
    </row>
    <row r="714" spans="1:25" x14ac:dyDescent="0.25">
      <c r="A714" t="str">
        <f t="shared" si="11"/>
        <v>Perry , Indiana</v>
      </c>
      <c r="B714" t="s">
        <v>729</v>
      </c>
      <c r="C714" t="s">
        <v>728</v>
      </c>
      <c r="E714" t="s">
        <v>3600</v>
      </c>
      <c r="F714" t="s">
        <v>791</v>
      </c>
      <c r="G714" s="7">
        <v>386.28992662943585</v>
      </c>
      <c r="H714" s="8">
        <v>19338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1.2297669362481275E-2</v>
      </c>
      <c r="P714" s="9">
        <v>0.44958113558796153</v>
      </c>
      <c r="Q714" s="9">
        <v>0</v>
      </c>
      <c r="R714" s="9">
        <v>0</v>
      </c>
      <c r="S714" s="9">
        <v>0.98770233063751878</v>
      </c>
      <c r="T714" s="9">
        <v>0.55041886441203847</v>
      </c>
      <c r="U714" s="16">
        <v>0</v>
      </c>
      <c r="V714" s="16">
        <v>0</v>
      </c>
      <c r="W714" s="16">
        <v>19338</v>
      </c>
      <c r="X714" s="1" t="s">
        <v>3345</v>
      </c>
      <c r="Y714" s="1" t="s">
        <v>3345</v>
      </c>
    </row>
    <row r="715" spans="1:25" x14ac:dyDescent="0.25">
      <c r="A715" t="str">
        <f t="shared" si="11"/>
        <v>Benton , Indiana</v>
      </c>
      <c r="B715" t="s">
        <v>729</v>
      </c>
      <c r="C715" t="s">
        <v>728</v>
      </c>
      <c r="E715" t="s">
        <v>3720</v>
      </c>
      <c r="F715" t="s">
        <v>732</v>
      </c>
      <c r="G715" s="7">
        <v>406.5086325620785</v>
      </c>
      <c r="H715" s="8">
        <v>8854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0.99999999999607736</v>
      </c>
      <c r="T715" s="9">
        <v>1</v>
      </c>
      <c r="U715" s="16">
        <v>0</v>
      </c>
      <c r="V715" s="16">
        <v>0</v>
      </c>
      <c r="W715" s="16">
        <v>8854</v>
      </c>
      <c r="X715" s="1" t="s">
        <v>3345</v>
      </c>
      <c r="Y715" s="1" t="s">
        <v>3345</v>
      </c>
    </row>
    <row r="716" spans="1:25" x14ac:dyDescent="0.25">
      <c r="A716" t="str">
        <f t="shared" si="11"/>
        <v>Huntington , Indiana</v>
      </c>
      <c r="B716" t="s">
        <v>729</v>
      </c>
      <c r="C716" t="s">
        <v>728</v>
      </c>
      <c r="E716" t="s">
        <v>4107</v>
      </c>
      <c r="F716" t="s">
        <v>763</v>
      </c>
      <c r="G716" s="7">
        <v>387.7201006077218</v>
      </c>
      <c r="H716" s="8">
        <v>37124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2.8572105674906121E-2</v>
      </c>
      <c r="P716" s="9">
        <v>0.49043745286068313</v>
      </c>
      <c r="Q716" s="9">
        <v>0</v>
      </c>
      <c r="R716" s="9">
        <v>0</v>
      </c>
      <c r="S716" s="9">
        <v>0.97142789432509391</v>
      </c>
      <c r="T716" s="9">
        <v>0.50956254713931692</v>
      </c>
      <c r="U716" s="16">
        <v>0</v>
      </c>
      <c r="V716" s="16">
        <v>0</v>
      </c>
      <c r="W716" s="16">
        <v>37124</v>
      </c>
      <c r="X716" s="1" t="s">
        <v>3345</v>
      </c>
      <c r="Y716" s="1" t="s">
        <v>3345</v>
      </c>
    </row>
    <row r="717" spans="1:25" x14ac:dyDescent="0.25">
      <c r="A717" t="str">
        <f t="shared" si="11"/>
        <v>Wabash , Indiana</v>
      </c>
      <c r="B717" t="s">
        <v>729</v>
      </c>
      <c r="C717" t="s">
        <v>728</v>
      </c>
      <c r="E717" t="s">
        <v>4051</v>
      </c>
      <c r="F717" t="s">
        <v>814</v>
      </c>
      <c r="G717" s="7">
        <v>420.97576677043685</v>
      </c>
      <c r="H717" s="8">
        <v>32888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1.7849451042320955E-2</v>
      </c>
      <c r="P717" s="9">
        <v>0.50015203113597662</v>
      </c>
      <c r="Q717" s="9">
        <v>0</v>
      </c>
      <c r="R717" s="9">
        <v>0</v>
      </c>
      <c r="S717" s="9">
        <v>0.98215054895767895</v>
      </c>
      <c r="T717" s="9">
        <v>0.49984796886402333</v>
      </c>
      <c r="U717" s="16">
        <v>0</v>
      </c>
      <c r="V717" s="16">
        <v>0</v>
      </c>
      <c r="W717" s="16">
        <v>32888</v>
      </c>
      <c r="X717" s="1" t="s">
        <v>3345</v>
      </c>
      <c r="Y717" s="1" t="s">
        <v>3345</v>
      </c>
    </row>
    <row r="718" spans="1:25" x14ac:dyDescent="0.25">
      <c r="A718" t="str">
        <f t="shared" si="11"/>
        <v>Allen , Indiana</v>
      </c>
      <c r="B718" t="s">
        <v>729</v>
      </c>
      <c r="C718" t="s">
        <v>728</v>
      </c>
      <c r="E718" t="s">
        <v>4108</v>
      </c>
      <c r="F718" t="s">
        <v>730</v>
      </c>
      <c r="G718" s="7">
        <v>660.0238801814761</v>
      </c>
      <c r="H718" s="8">
        <v>355329</v>
      </c>
      <c r="I718" s="9">
        <v>0.16445372063033586</v>
      </c>
      <c r="J718" s="9">
        <v>0.71400307883679637</v>
      </c>
      <c r="K718" s="9">
        <v>9.6197258836451707E-2</v>
      </c>
      <c r="L718" s="9">
        <v>0.16719997523421956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0.73934902050733853</v>
      </c>
      <c r="T718" s="9">
        <v>0.11879694592898413</v>
      </c>
      <c r="U718" s="16">
        <v>253706</v>
      </c>
      <c r="V718" s="16">
        <v>59411</v>
      </c>
      <c r="W718" s="16">
        <v>42212</v>
      </c>
      <c r="X718" s="1" t="s">
        <v>3345</v>
      </c>
      <c r="Y718" s="1" t="s">
        <v>3346</v>
      </c>
    </row>
    <row r="719" spans="1:25" x14ac:dyDescent="0.25">
      <c r="A719" t="str">
        <f t="shared" si="11"/>
        <v>Marshall , Indiana</v>
      </c>
      <c r="B719" t="s">
        <v>729</v>
      </c>
      <c r="C719" t="s">
        <v>728</v>
      </c>
      <c r="E719" t="s">
        <v>3610</v>
      </c>
      <c r="F719" t="s">
        <v>778</v>
      </c>
      <c r="G719" s="7">
        <v>449.74281583461652</v>
      </c>
      <c r="H719" s="8">
        <v>47051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2.5804782156215053E-2</v>
      </c>
      <c r="P719" s="9">
        <v>0.36653843701515376</v>
      </c>
      <c r="Q719" s="9">
        <v>0</v>
      </c>
      <c r="R719" s="9">
        <v>0</v>
      </c>
      <c r="S719" s="9">
        <v>0.97419521782934071</v>
      </c>
      <c r="T719" s="9">
        <v>0.63346156298484624</v>
      </c>
      <c r="U719" s="16">
        <v>0</v>
      </c>
      <c r="V719" s="16">
        <v>0</v>
      </c>
      <c r="W719" s="16">
        <v>47051</v>
      </c>
      <c r="X719" s="1" t="s">
        <v>3345</v>
      </c>
      <c r="Y719" s="1" t="s">
        <v>3345</v>
      </c>
    </row>
    <row r="720" spans="1:25" x14ac:dyDescent="0.25">
      <c r="A720" t="str">
        <f t="shared" si="11"/>
        <v>Orange , Indiana</v>
      </c>
      <c r="B720" t="s">
        <v>729</v>
      </c>
      <c r="C720" t="s">
        <v>728</v>
      </c>
      <c r="E720" t="s">
        <v>3780</v>
      </c>
      <c r="F720" t="s">
        <v>788</v>
      </c>
      <c r="G720" s="7">
        <v>408.19193889902914</v>
      </c>
      <c r="H720" s="8">
        <v>19840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5.6029864520758099E-3</v>
      </c>
      <c r="P720" s="9">
        <v>0.1654233870967742</v>
      </c>
      <c r="Q720" s="9">
        <v>0</v>
      </c>
      <c r="R720" s="9">
        <v>0</v>
      </c>
      <c r="S720" s="9">
        <v>0.9943970135479242</v>
      </c>
      <c r="T720" s="9">
        <v>0.83457661290322582</v>
      </c>
      <c r="U720" s="16">
        <v>0</v>
      </c>
      <c r="V720" s="16">
        <v>0</v>
      </c>
      <c r="W720" s="16">
        <v>19840</v>
      </c>
      <c r="X720" s="1" t="s">
        <v>3345</v>
      </c>
      <c r="Y720" s="1" t="s">
        <v>3345</v>
      </c>
    </row>
    <row r="721" spans="1:25" x14ac:dyDescent="0.25">
      <c r="A721" t="str">
        <f t="shared" si="11"/>
        <v>Newton , Indiana</v>
      </c>
      <c r="B721" t="s">
        <v>729</v>
      </c>
      <c r="C721" t="s">
        <v>728</v>
      </c>
      <c r="E721" t="s">
        <v>3701</v>
      </c>
      <c r="F721" t="s">
        <v>784</v>
      </c>
      <c r="G721" s="7">
        <v>403.43406544408407</v>
      </c>
      <c r="H721" s="8">
        <v>14244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0.99999999999593259</v>
      </c>
      <c r="T721" s="9">
        <v>1</v>
      </c>
      <c r="U721" s="16">
        <v>0</v>
      </c>
      <c r="V721" s="16">
        <v>0</v>
      </c>
      <c r="W721" s="16">
        <v>14244</v>
      </c>
      <c r="X721" s="1" t="s">
        <v>3345</v>
      </c>
      <c r="Y721" s="1" t="s">
        <v>3345</v>
      </c>
    </row>
    <row r="722" spans="1:25" x14ac:dyDescent="0.25">
      <c r="A722" t="str">
        <f t="shared" si="11"/>
        <v>Warrick , Indiana</v>
      </c>
      <c r="B722" t="s">
        <v>729</v>
      </c>
      <c r="C722" t="s">
        <v>728</v>
      </c>
      <c r="E722" t="s">
        <v>4109</v>
      </c>
      <c r="F722" t="s">
        <v>816</v>
      </c>
      <c r="G722" s="7">
        <v>391.05211045200991</v>
      </c>
      <c r="H722" s="8">
        <v>59689</v>
      </c>
      <c r="I722" s="9">
        <v>0</v>
      </c>
      <c r="J722" s="9">
        <v>0</v>
      </c>
      <c r="K722" s="9">
        <v>4.7082091577089792E-2</v>
      </c>
      <c r="L722" s="9">
        <v>0.60208748680661428</v>
      </c>
      <c r="M722" s="9">
        <v>6.6370646029292185E-3</v>
      </c>
      <c r="N722" s="9">
        <v>0.10484343848950393</v>
      </c>
      <c r="O722" s="9">
        <v>0</v>
      </c>
      <c r="P722" s="9">
        <v>0</v>
      </c>
      <c r="Q722" s="9">
        <v>0</v>
      </c>
      <c r="R722" s="9">
        <v>0</v>
      </c>
      <c r="S722" s="9">
        <v>0.94628084381998101</v>
      </c>
      <c r="T722" s="9">
        <v>0.29306907470388177</v>
      </c>
      <c r="U722" s="16">
        <v>0</v>
      </c>
      <c r="V722" s="16">
        <v>42196</v>
      </c>
      <c r="W722" s="16">
        <v>17493</v>
      </c>
      <c r="X722" s="1" t="s">
        <v>3345</v>
      </c>
      <c r="Y722" s="1" t="s">
        <v>3347</v>
      </c>
    </row>
    <row r="723" spans="1:25" x14ac:dyDescent="0.25">
      <c r="A723" t="str">
        <f t="shared" si="11"/>
        <v>Wells , Indiana</v>
      </c>
      <c r="B723" t="s">
        <v>729</v>
      </c>
      <c r="C723" t="s">
        <v>728</v>
      </c>
      <c r="E723" t="s">
        <v>4110</v>
      </c>
      <c r="F723" t="s">
        <v>819</v>
      </c>
      <c r="G723" s="7">
        <v>370.24791217512592</v>
      </c>
      <c r="H723" s="8">
        <v>27636</v>
      </c>
      <c r="I723" s="9">
        <v>0</v>
      </c>
      <c r="J723" s="9">
        <v>0</v>
      </c>
      <c r="K723" s="9">
        <v>0</v>
      </c>
      <c r="L723" s="9">
        <v>0</v>
      </c>
      <c r="M723" s="9">
        <v>5.4714466169400065E-3</v>
      </c>
      <c r="N723" s="9">
        <v>0.13428137212331742</v>
      </c>
      <c r="O723" s="9">
        <v>1.8135194539761191E-2</v>
      </c>
      <c r="P723" s="9">
        <v>0.36011000144738747</v>
      </c>
      <c r="Q723" s="9">
        <v>0</v>
      </c>
      <c r="R723" s="9">
        <v>0</v>
      </c>
      <c r="S723" s="9">
        <v>0.97639335884329892</v>
      </c>
      <c r="T723" s="9">
        <v>0.50560862642929516</v>
      </c>
      <c r="U723" s="16">
        <v>0</v>
      </c>
      <c r="V723" s="16">
        <v>3711</v>
      </c>
      <c r="W723" s="16">
        <v>23925</v>
      </c>
      <c r="X723" s="1" t="s">
        <v>3345</v>
      </c>
      <c r="Y723" s="1" t="s">
        <v>3345</v>
      </c>
    </row>
    <row r="724" spans="1:25" x14ac:dyDescent="0.25">
      <c r="A724" t="str">
        <f t="shared" si="11"/>
        <v>Warren , Indiana</v>
      </c>
      <c r="B724" t="s">
        <v>729</v>
      </c>
      <c r="C724" t="s">
        <v>728</v>
      </c>
      <c r="E724" t="s">
        <v>3983</v>
      </c>
      <c r="F724" t="s">
        <v>815</v>
      </c>
      <c r="G724" s="7">
        <v>366.40582240674138</v>
      </c>
      <c r="H724" s="8">
        <v>8508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6.3357496209026053E-3</v>
      </c>
      <c r="P724" s="9">
        <v>0.22896097790314998</v>
      </c>
      <c r="Q724" s="9">
        <v>0</v>
      </c>
      <c r="R724" s="9">
        <v>0</v>
      </c>
      <c r="S724" s="9">
        <v>0.99366425037909745</v>
      </c>
      <c r="T724" s="9">
        <v>0.77103902209685005</v>
      </c>
      <c r="U724" s="16">
        <v>0</v>
      </c>
      <c r="V724" s="16">
        <v>0</v>
      </c>
      <c r="W724" s="16">
        <v>8508</v>
      </c>
      <c r="X724" s="1" t="s">
        <v>3345</v>
      </c>
      <c r="Y724" s="1" t="s">
        <v>3345</v>
      </c>
    </row>
    <row r="725" spans="1:25" x14ac:dyDescent="0.25">
      <c r="A725" t="str">
        <f t="shared" si="11"/>
        <v>Lake , Indiana</v>
      </c>
      <c r="B725" t="s">
        <v>729</v>
      </c>
      <c r="C725" t="s">
        <v>728</v>
      </c>
      <c r="E725" t="s">
        <v>3784</v>
      </c>
      <c r="F725" t="s">
        <v>773</v>
      </c>
      <c r="G725" s="7">
        <v>626.6518786709255</v>
      </c>
      <c r="H725" s="8">
        <v>496149</v>
      </c>
      <c r="I725" s="9">
        <v>7.9168544975518798E-2</v>
      </c>
      <c r="J725" s="9">
        <v>0.16183444892562515</v>
      </c>
      <c r="K725" s="9">
        <v>0.29223210354717005</v>
      </c>
      <c r="L725" s="9">
        <v>0.77792356731546375</v>
      </c>
      <c r="M725" s="9">
        <v>8.8104526591893714E-3</v>
      </c>
      <c r="N725" s="9">
        <v>2.0471672824091149E-2</v>
      </c>
      <c r="O725" s="9">
        <v>0</v>
      </c>
      <c r="P725" s="9">
        <v>0</v>
      </c>
      <c r="Q725" s="9">
        <v>0</v>
      </c>
      <c r="R725" s="9">
        <v>0</v>
      </c>
      <c r="S725" s="9">
        <v>0.42113675503546782</v>
      </c>
      <c r="T725" s="9">
        <v>3.9770310934819982E-2</v>
      </c>
      <c r="U725" s="16">
        <v>80294</v>
      </c>
      <c r="V725" s="16">
        <v>396123</v>
      </c>
      <c r="W725" s="16">
        <v>19732</v>
      </c>
      <c r="X725" s="1" t="s">
        <v>3345</v>
      </c>
      <c r="Y725" s="1" t="s">
        <v>3347</v>
      </c>
    </row>
    <row r="726" spans="1:25" x14ac:dyDescent="0.25">
      <c r="A726" t="str">
        <f t="shared" si="11"/>
        <v>Tippecanoe , Indiana</v>
      </c>
      <c r="B726" t="s">
        <v>729</v>
      </c>
      <c r="C726" t="s">
        <v>728</v>
      </c>
      <c r="E726" t="s">
        <v>4111</v>
      </c>
      <c r="F726" t="s">
        <v>808</v>
      </c>
      <c r="G726" s="7">
        <v>503.24336605641844</v>
      </c>
      <c r="H726" s="8">
        <v>172780</v>
      </c>
      <c r="I726" s="9">
        <v>7.4304754547139806E-2</v>
      </c>
      <c r="J726" s="9">
        <v>0.6584269012617201</v>
      </c>
      <c r="K726" s="9">
        <v>5.3794484760077026E-2</v>
      </c>
      <c r="L726" s="9">
        <v>0.1965621020951499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0.87190076069278299</v>
      </c>
      <c r="T726" s="9">
        <v>0.14501099664313</v>
      </c>
      <c r="U726" s="16">
        <v>113763</v>
      </c>
      <c r="V726" s="16">
        <v>33962</v>
      </c>
      <c r="W726" s="16">
        <v>25055</v>
      </c>
      <c r="X726" s="1" t="s">
        <v>3345</v>
      </c>
      <c r="Y726" s="1" t="s">
        <v>3346</v>
      </c>
    </row>
    <row r="727" spans="1:25" x14ac:dyDescent="0.25">
      <c r="A727" t="str">
        <f t="shared" si="11"/>
        <v>LaPorte , Indiana</v>
      </c>
      <c r="B727" t="s">
        <v>729</v>
      </c>
      <c r="C727" t="s">
        <v>728</v>
      </c>
      <c r="E727" t="s">
        <v>4112</v>
      </c>
      <c r="F727" t="s">
        <v>774</v>
      </c>
      <c r="G727" s="7">
        <v>613.25943471490712</v>
      </c>
      <c r="H727" s="8">
        <v>111467</v>
      </c>
      <c r="I727" s="9">
        <v>4.0385471875186971E-2</v>
      </c>
      <c r="J727" s="9">
        <v>0.47299200660285107</v>
      </c>
      <c r="K727" s="9">
        <v>2.3279480435929256E-2</v>
      </c>
      <c r="L727" s="9">
        <v>0.10852539316569029</v>
      </c>
      <c r="M727" s="9">
        <v>6.7659669943048928E-3</v>
      </c>
      <c r="N727" s="9">
        <v>6.2206751774067662E-2</v>
      </c>
      <c r="O727" s="9">
        <v>0</v>
      </c>
      <c r="P727" s="9">
        <v>0</v>
      </c>
      <c r="Q727" s="9">
        <v>0</v>
      </c>
      <c r="R727" s="9">
        <v>0</v>
      </c>
      <c r="S727" s="9">
        <v>0.91421329792969119</v>
      </c>
      <c r="T727" s="9">
        <v>0.35627584845739096</v>
      </c>
      <c r="U727" s="16">
        <v>52723</v>
      </c>
      <c r="V727" s="16">
        <v>19031</v>
      </c>
      <c r="W727" s="16">
        <v>39713</v>
      </c>
      <c r="X727" s="1" t="s">
        <v>3345</v>
      </c>
      <c r="Y727" s="1" t="s">
        <v>3346</v>
      </c>
    </row>
    <row r="728" spans="1:25" x14ac:dyDescent="0.25">
      <c r="A728" t="str">
        <f t="shared" si="11"/>
        <v>Hamilton , Indiana</v>
      </c>
      <c r="B728" t="s">
        <v>729</v>
      </c>
      <c r="C728" t="s">
        <v>728</v>
      </c>
      <c r="E728" t="s">
        <v>3882</v>
      </c>
      <c r="F728" t="s">
        <v>757</v>
      </c>
      <c r="G728" s="7">
        <v>402.43688180701497</v>
      </c>
      <c r="H728" s="8">
        <v>274569</v>
      </c>
      <c r="I728" s="9">
        <v>0.11830193034718386</v>
      </c>
      <c r="J728" s="9">
        <v>0.28816800148596527</v>
      </c>
      <c r="K728" s="9">
        <v>0.23821338319187704</v>
      </c>
      <c r="L728" s="9">
        <v>0.64286208566881187</v>
      </c>
      <c r="M728" s="9">
        <v>4.531858955471286E-3</v>
      </c>
      <c r="N728" s="9">
        <v>1.2616136563122566E-2</v>
      </c>
      <c r="O728" s="9">
        <v>0</v>
      </c>
      <c r="P728" s="9">
        <v>0</v>
      </c>
      <c r="Q728" s="9">
        <v>0</v>
      </c>
      <c r="R728" s="9">
        <v>0</v>
      </c>
      <c r="S728" s="9">
        <v>0.6389528274846169</v>
      </c>
      <c r="T728" s="9">
        <v>5.635377628210031E-2</v>
      </c>
      <c r="U728" s="16">
        <v>79122</v>
      </c>
      <c r="V728" s="16">
        <v>179974</v>
      </c>
      <c r="W728" s="16">
        <v>15473</v>
      </c>
      <c r="X728" s="1" t="s">
        <v>3345</v>
      </c>
      <c r="Y728" s="1" t="s">
        <v>3347</v>
      </c>
    </row>
    <row r="729" spans="1:25" x14ac:dyDescent="0.25">
      <c r="A729" t="str">
        <f t="shared" si="11"/>
        <v>Posey , Indiana</v>
      </c>
      <c r="B729" t="s">
        <v>729</v>
      </c>
      <c r="C729" t="s">
        <v>728</v>
      </c>
      <c r="E729" t="s">
        <v>4113</v>
      </c>
      <c r="F729" t="s">
        <v>794</v>
      </c>
      <c r="G729" s="7">
        <v>419.32517759791006</v>
      </c>
      <c r="H729" s="8">
        <v>25910</v>
      </c>
      <c r="I729" s="9">
        <v>0</v>
      </c>
      <c r="J729" s="9">
        <v>0</v>
      </c>
      <c r="K729" s="9">
        <v>9.1760254400041451E-3</v>
      </c>
      <c r="L729" s="9">
        <v>6.179081435739097E-2</v>
      </c>
      <c r="M729" s="9">
        <v>1.2227022167760199E-2</v>
      </c>
      <c r="N729" s="9">
        <v>0.27059050559629488</v>
      </c>
      <c r="O729" s="9">
        <v>0</v>
      </c>
      <c r="P729" s="9">
        <v>0</v>
      </c>
      <c r="Q729" s="9">
        <v>0</v>
      </c>
      <c r="R729" s="9">
        <v>0</v>
      </c>
      <c r="S729" s="9">
        <v>0.97859695239223554</v>
      </c>
      <c r="T729" s="9">
        <v>0.66761868004631419</v>
      </c>
      <c r="U729" s="16">
        <v>0</v>
      </c>
      <c r="V729" s="16">
        <v>8612</v>
      </c>
      <c r="W729" s="16">
        <v>17298</v>
      </c>
      <c r="X729" s="1" t="s">
        <v>3345</v>
      </c>
      <c r="Y729" s="1" t="s">
        <v>3345</v>
      </c>
    </row>
    <row r="730" spans="1:25" x14ac:dyDescent="0.25">
      <c r="A730" t="str">
        <f t="shared" si="11"/>
        <v>Decatur , Indiana</v>
      </c>
      <c r="B730" t="s">
        <v>729</v>
      </c>
      <c r="C730" t="s">
        <v>728</v>
      </c>
      <c r="E730" t="s">
        <v>3996</v>
      </c>
      <c r="F730" t="s">
        <v>744</v>
      </c>
      <c r="G730" s="7">
        <v>373.32279047477834</v>
      </c>
      <c r="H730" s="8">
        <v>25740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1.7813981782618962E-2</v>
      </c>
      <c r="P730" s="9">
        <v>0.46204351204351202</v>
      </c>
      <c r="Q730" s="9">
        <v>0</v>
      </c>
      <c r="R730" s="9">
        <v>0</v>
      </c>
      <c r="S730" s="9">
        <v>0.98218601821738105</v>
      </c>
      <c r="T730" s="9">
        <v>0.53795648795648798</v>
      </c>
      <c r="U730" s="16">
        <v>0</v>
      </c>
      <c r="V730" s="16">
        <v>0</v>
      </c>
      <c r="W730" s="16">
        <v>25740</v>
      </c>
      <c r="X730" s="1" t="s">
        <v>3345</v>
      </c>
      <c r="Y730" s="1" t="s">
        <v>3345</v>
      </c>
    </row>
    <row r="731" spans="1:25" x14ac:dyDescent="0.25">
      <c r="A731" t="str">
        <f t="shared" si="11"/>
        <v>Dubois , Indiana</v>
      </c>
      <c r="B731" t="s">
        <v>729</v>
      </c>
      <c r="C731" t="s">
        <v>728</v>
      </c>
      <c r="E731" t="s">
        <v>4114</v>
      </c>
      <c r="F731" t="s">
        <v>747</v>
      </c>
      <c r="G731" s="7">
        <v>435.33380462748829</v>
      </c>
      <c r="H731" s="8">
        <v>41889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3.1726911303732286E-2</v>
      </c>
      <c r="P731" s="9">
        <v>0.50753181026045024</v>
      </c>
      <c r="Q731" s="9">
        <v>0</v>
      </c>
      <c r="R731" s="9">
        <v>0</v>
      </c>
      <c r="S731" s="9">
        <v>0.96827308869552275</v>
      </c>
      <c r="T731" s="9">
        <v>0.49246818973954976</v>
      </c>
      <c r="U731" s="16">
        <v>0</v>
      </c>
      <c r="V731" s="16">
        <v>0</v>
      </c>
      <c r="W731" s="16">
        <v>41889</v>
      </c>
      <c r="X731" s="1" t="s">
        <v>3345</v>
      </c>
      <c r="Y731" s="1" t="s">
        <v>3345</v>
      </c>
    </row>
    <row r="732" spans="1:25" x14ac:dyDescent="0.25">
      <c r="A732" t="str">
        <f t="shared" si="11"/>
        <v>Scott , Indiana</v>
      </c>
      <c r="B732" t="s">
        <v>729</v>
      </c>
      <c r="C732" t="s">
        <v>728</v>
      </c>
      <c r="E732" t="s">
        <v>3694</v>
      </c>
      <c r="F732" t="s">
        <v>801</v>
      </c>
      <c r="G732" s="7">
        <v>192.74801044773287</v>
      </c>
      <c r="H732" s="8">
        <v>24181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3.7699147851998543E-2</v>
      </c>
      <c r="P732" s="9">
        <v>0.47285058517017492</v>
      </c>
      <c r="Q732" s="9">
        <v>0</v>
      </c>
      <c r="R732" s="9">
        <v>0</v>
      </c>
      <c r="S732" s="9">
        <v>0.96230085214691108</v>
      </c>
      <c r="T732" s="9">
        <v>0.52714941482982502</v>
      </c>
      <c r="U732" s="16">
        <v>0</v>
      </c>
      <c r="V732" s="16">
        <v>0</v>
      </c>
      <c r="W732" s="16">
        <v>24181</v>
      </c>
      <c r="X732" s="1" t="s">
        <v>3345</v>
      </c>
      <c r="Y732" s="1" t="s">
        <v>3345</v>
      </c>
    </row>
    <row r="733" spans="1:25" x14ac:dyDescent="0.25">
      <c r="A733" t="str">
        <f t="shared" si="11"/>
        <v>Ripley , Indiana</v>
      </c>
      <c r="B733" t="s">
        <v>729</v>
      </c>
      <c r="C733" t="s">
        <v>728</v>
      </c>
      <c r="E733" t="s">
        <v>4115</v>
      </c>
      <c r="F733" t="s">
        <v>798</v>
      </c>
      <c r="G733" s="7">
        <v>448.06163535698857</v>
      </c>
      <c r="H733" s="8">
        <v>28818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6.4852104685210249E-3</v>
      </c>
      <c r="P733" s="9">
        <v>0.16756888056076064</v>
      </c>
      <c r="Q733" s="9">
        <v>0</v>
      </c>
      <c r="R733" s="9">
        <v>0</v>
      </c>
      <c r="S733" s="9">
        <v>0.99351478952519701</v>
      </c>
      <c r="T733" s="9">
        <v>0.83243111943923942</v>
      </c>
      <c r="U733" s="16">
        <v>0</v>
      </c>
      <c r="V733" s="16">
        <v>0</v>
      </c>
      <c r="W733" s="16">
        <v>28818</v>
      </c>
      <c r="X733" s="1" t="s">
        <v>3345</v>
      </c>
      <c r="Y733" s="1" t="s">
        <v>3345</v>
      </c>
    </row>
    <row r="734" spans="1:25" x14ac:dyDescent="0.25">
      <c r="A734" t="str">
        <f t="shared" si="11"/>
        <v>Union , Indiana</v>
      </c>
      <c r="B734" t="s">
        <v>729</v>
      </c>
      <c r="C734" t="s">
        <v>728</v>
      </c>
      <c r="E734" t="s">
        <v>3730</v>
      </c>
      <c r="F734" t="s">
        <v>810</v>
      </c>
      <c r="G734" s="7">
        <v>165.17724097288018</v>
      </c>
      <c r="H734" s="8">
        <v>7516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0.99999999999884526</v>
      </c>
      <c r="T734" s="9">
        <v>1</v>
      </c>
      <c r="U734" s="16">
        <v>0</v>
      </c>
      <c r="V734" s="16">
        <v>0</v>
      </c>
      <c r="W734" s="16">
        <v>7516</v>
      </c>
      <c r="X734" s="1" t="s">
        <v>3345</v>
      </c>
      <c r="Y734" s="1" t="s">
        <v>3345</v>
      </c>
    </row>
    <row r="735" spans="1:25" x14ac:dyDescent="0.25">
      <c r="A735" t="str">
        <f t="shared" si="11"/>
        <v>Franklin , Indiana</v>
      </c>
      <c r="B735" t="s">
        <v>729</v>
      </c>
      <c r="C735" t="s">
        <v>728</v>
      </c>
      <c r="E735" t="s">
        <v>3649</v>
      </c>
      <c r="F735" t="s">
        <v>752</v>
      </c>
      <c r="G735" s="7">
        <v>391.0497200339978</v>
      </c>
      <c r="H735" s="8">
        <v>23087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6.8438740115863142E-3</v>
      </c>
      <c r="P735" s="9">
        <v>0.11140468662017586</v>
      </c>
      <c r="Q735" s="9">
        <v>0</v>
      </c>
      <c r="R735" s="9">
        <v>0</v>
      </c>
      <c r="S735" s="9">
        <v>0.99315612598841363</v>
      </c>
      <c r="T735" s="9">
        <v>0.88859531337982411</v>
      </c>
      <c r="U735" s="16">
        <v>0</v>
      </c>
      <c r="V735" s="16">
        <v>0</v>
      </c>
      <c r="W735" s="16">
        <v>23087</v>
      </c>
      <c r="X735" s="1" t="s">
        <v>3345</v>
      </c>
      <c r="Y735" s="1" t="s">
        <v>3345</v>
      </c>
    </row>
    <row r="736" spans="1:25" x14ac:dyDescent="0.25">
      <c r="A736" t="str">
        <f t="shared" si="11"/>
        <v>Bartholomew , Indiana</v>
      </c>
      <c r="B736" t="s">
        <v>729</v>
      </c>
      <c r="C736" t="s">
        <v>728</v>
      </c>
      <c r="E736" t="s">
        <v>4116</v>
      </c>
      <c r="F736" t="s">
        <v>731</v>
      </c>
      <c r="G736" s="7">
        <v>409.5323662359977</v>
      </c>
      <c r="H736" s="8">
        <v>76794</v>
      </c>
      <c r="I736" s="9">
        <v>4.3556202782594568E-2</v>
      </c>
      <c r="J736" s="9">
        <v>0.56324712868192828</v>
      </c>
      <c r="K736" s="9">
        <v>2.0415167480482093E-2</v>
      </c>
      <c r="L736" s="9">
        <v>9.9721332395760087E-2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0.93602862973692336</v>
      </c>
      <c r="T736" s="9">
        <v>0.33703153892231164</v>
      </c>
      <c r="U736" s="16">
        <v>43254</v>
      </c>
      <c r="V736" s="16">
        <v>7658</v>
      </c>
      <c r="W736" s="16">
        <v>25882</v>
      </c>
      <c r="X736" s="1" t="s">
        <v>3345</v>
      </c>
      <c r="Y736" s="1" t="s">
        <v>3346</v>
      </c>
    </row>
    <row r="737" spans="1:25" x14ac:dyDescent="0.25">
      <c r="A737" t="str">
        <f t="shared" si="11"/>
        <v>Cass , Indiana</v>
      </c>
      <c r="B737" t="s">
        <v>729</v>
      </c>
      <c r="C737" t="s">
        <v>728</v>
      </c>
      <c r="E737" t="s">
        <v>4087</v>
      </c>
      <c r="F737" t="s">
        <v>737</v>
      </c>
      <c r="G737" s="7">
        <v>414.84762589582039</v>
      </c>
      <c r="H737" s="8">
        <v>38966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3.0545911359768963E-2</v>
      </c>
      <c r="P737" s="9">
        <v>0.55332854283221267</v>
      </c>
      <c r="Q737" s="9">
        <v>0</v>
      </c>
      <c r="R737" s="9">
        <v>0</v>
      </c>
      <c r="S737" s="9">
        <v>0.96945408863863747</v>
      </c>
      <c r="T737" s="9">
        <v>0.44667145716778728</v>
      </c>
      <c r="U737" s="16">
        <v>0</v>
      </c>
      <c r="V737" s="16">
        <v>0</v>
      </c>
      <c r="W737" s="16">
        <v>38966</v>
      </c>
      <c r="X737" s="1" t="s">
        <v>3345</v>
      </c>
      <c r="Y737" s="1" t="s">
        <v>3345</v>
      </c>
    </row>
    <row r="738" spans="1:25" x14ac:dyDescent="0.25">
      <c r="A738" t="str">
        <f t="shared" si="11"/>
        <v>Carroll , Indiana</v>
      </c>
      <c r="B738" t="s">
        <v>729</v>
      </c>
      <c r="C738" t="s">
        <v>728</v>
      </c>
      <c r="E738" t="s">
        <v>3686</v>
      </c>
      <c r="F738" t="s">
        <v>736</v>
      </c>
      <c r="G738" s="7">
        <v>375.01861247611333</v>
      </c>
      <c r="H738" s="8">
        <v>20155</v>
      </c>
      <c r="I738" s="9">
        <v>0</v>
      </c>
      <c r="J738" s="9">
        <v>0</v>
      </c>
      <c r="K738" s="9">
        <v>0</v>
      </c>
      <c r="L738" s="9">
        <v>0</v>
      </c>
      <c r="M738" s="9">
        <v>4.4047529158371046E-3</v>
      </c>
      <c r="N738" s="9">
        <v>0.14924336392954601</v>
      </c>
      <c r="O738" s="9">
        <v>1.5785274075294786E-3</v>
      </c>
      <c r="P738" s="9">
        <v>3.6715455222029271E-2</v>
      </c>
      <c r="Q738" s="9">
        <v>0</v>
      </c>
      <c r="R738" s="9">
        <v>0</v>
      </c>
      <c r="S738" s="9">
        <v>0.99401671967610383</v>
      </c>
      <c r="T738" s="9">
        <v>0.81404118084842469</v>
      </c>
      <c r="U738" s="16">
        <v>0</v>
      </c>
      <c r="V738" s="16">
        <v>3008</v>
      </c>
      <c r="W738" s="16">
        <v>17147</v>
      </c>
      <c r="X738" s="1" t="s">
        <v>3345</v>
      </c>
      <c r="Y738" s="1" t="s">
        <v>3345</v>
      </c>
    </row>
    <row r="739" spans="1:25" x14ac:dyDescent="0.25">
      <c r="A739" t="str">
        <f t="shared" si="11"/>
        <v>Montgomery , Indiana</v>
      </c>
      <c r="B739" t="s">
        <v>729</v>
      </c>
      <c r="C739" t="s">
        <v>728</v>
      </c>
      <c r="E739" t="s">
        <v>3655</v>
      </c>
      <c r="F739" t="s">
        <v>782</v>
      </c>
      <c r="G739" s="7">
        <v>505.44568117936763</v>
      </c>
      <c r="H739" s="8">
        <v>38124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2.3708161933799939E-2</v>
      </c>
      <c r="P739" s="9">
        <v>0.47245829398803901</v>
      </c>
      <c r="Q739" s="9">
        <v>0</v>
      </c>
      <c r="R739" s="9">
        <v>0</v>
      </c>
      <c r="S739" s="9">
        <v>0.97629183806620001</v>
      </c>
      <c r="T739" s="9">
        <v>0.52754170601196093</v>
      </c>
      <c r="U739" s="16">
        <v>0</v>
      </c>
      <c r="V739" s="16">
        <v>0</v>
      </c>
      <c r="W739" s="16">
        <v>38124</v>
      </c>
      <c r="X739" s="1" t="s">
        <v>3345</v>
      </c>
      <c r="Y739" s="1" t="s">
        <v>3345</v>
      </c>
    </row>
    <row r="740" spans="1:25" x14ac:dyDescent="0.25">
      <c r="A740" t="str">
        <f t="shared" si="11"/>
        <v>Gibson , Indiana</v>
      </c>
      <c r="B740" t="s">
        <v>729</v>
      </c>
      <c r="C740" t="s">
        <v>728</v>
      </c>
      <c r="E740" t="s">
        <v>4117</v>
      </c>
      <c r="F740" t="s">
        <v>754</v>
      </c>
      <c r="G740" s="7">
        <v>499.16452487674354</v>
      </c>
      <c r="H740" s="8">
        <v>33503</v>
      </c>
      <c r="I740" s="9">
        <v>0</v>
      </c>
      <c r="J740" s="9">
        <v>0</v>
      </c>
      <c r="K740" s="9">
        <v>0</v>
      </c>
      <c r="L740" s="9">
        <v>0</v>
      </c>
      <c r="M740" s="9">
        <v>3.7446932750297957E-3</v>
      </c>
      <c r="N740" s="9">
        <v>0.13070471301077516</v>
      </c>
      <c r="O740" s="9">
        <v>9.8996228241121642E-3</v>
      </c>
      <c r="P740" s="9">
        <v>0.33310449810464732</v>
      </c>
      <c r="Q740" s="9">
        <v>0</v>
      </c>
      <c r="R740" s="9">
        <v>0</v>
      </c>
      <c r="S740" s="9">
        <v>0.98635568390085804</v>
      </c>
      <c r="T740" s="9">
        <v>0.5361907888845775</v>
      </c>
      <c r="U740" s="16">
        <v>0</v>
      </c>
      <c r="V740" s="16">
        <v>4379</v>
      </c>
      <c r="W740" s="16">
        <v>29124</v>
      </c>
      <c r="X740" s="1" t="s">
        <v>3345</v>
      </c>
      <c r="Y740" s="1" t="s">
        <v>3345</v>
      </c>
    </row>
    <row r="741" spans="1:25" x14ac:dyDescent="0.25">
      <c r="A741" t="str">
        <f t="shared" si="11"/>
        <v>Vermillion , Indiana</v>
      </c>
      <c r="B741" t="s">
        <v>729</v>
      </c>
      <c r="C741" t="s">
        <v>728</v>
      </c>
      <c r="E741" t="s">
        <v>4118</v>
      </c>
      <c r="F741" t="s">
        <v>812</v>
      </c>
      <c r="G741" s="7">
        <v>259.93034800634661</v>
      </c>
      <c r="H741" s="8">
        <v>16212</v>
      </c>
      <c r="I741" s="9">
        <v>0</v>
      </c>
      <c r="J741" s="9">
        <v>0</v>
      </c>
      <c r="K741" s="9">
        <v>0</v>
      </c>
      <c r="L741" s="9">
        <v>0</v>
      </c>
      <c r="M741" s="9">
        <v>1.4932260459529344E-2</v>
      </c>
      <c r="N741" s="9">
        <v>0.39631137429064889</v>
      </c>
      <c r="O741" s="9">
        <v>0</v>
      </c>
      <c r="P741" s="9">
        <v>0</v>
      </c>
      <c r="Q741" s="9">
        <v>0</v>
      </c>
      <c r="R741" s="9">
        <v>0</v>
      </c>
      <c r="S741" s="9">
        <v>0.98506773953859161</v>
      </c>
      <c r="T741" s="9">
        <v>0.60368862570935111</v>
      </c>
      <c r="U741" s="16">
        <v>0</v>
      </c>
      <c r="V741" s="16">
        <v>6425</v>
      </c>
      <c r="W741" s="16">
        <v>9787</v>
      </c>
      <c r="X741" s="1" t="s">
        <v>3345</v>
      </c>
      <c r="Y741" s="1" t="s">
        <v>3345</v>
      </c>
    </row>
    <row r="742" spans="1:25" x14ac:dyDescent="0.25">
      <c r="A742" t="str">
        <f t="shared" si="11"/>
        <v>Henry , Indiana</v>
      </c>
      <c r="B742" t="s">
        <v>729</v>
      </c>
      <c r="C742" t="s">
        <v>728</v>
      </c>
      <c r="E742" t="s">
        <v>3661</v>
      </c>
      <c r="F742" t="s">
        <v>761</v>
      </c>
      <c r="G742" s="7">
        <v>394.83192961405678</v>
      </c>
      <c r="H742" s="8">
        <v>49462</v>
      </c>
      <c r="I742" s="9">
        <v>0</v>
      </c>
      <c r="J742" s="9">
        <v>0</v>
      </c>
      <c r="K742" s="9">
        <v>0</v>
      </c>
      <c r="L742" s="9">
        <v>0</v>
      </c>
      <c r="M742" s="9">
        <v>3.5343057045786139E-3</v>
      </c>
      <c r="N742" s="9">
        <v>5.1413206097610284E-2</v>
      </c>
      <c r="O742" s="9">
        <v>3.6575788277886601E-2</v>
      </c>
      <c r="P742" s="9">
        <v>0.52003558287169949</v>
      </c>
      <c r="Q742" s="9">
        <v>0</v>
      </c>
      <c r="R742" s="9">
        <v>0</v>
      </c>
      <c r="S742" s="9">
        <v>0.95988990601753488</v>
      </c>
      <c r="T742" s="9">
        <v>0.42855121103069022</v>
      </c>
      <c r="U742" s="16">
        <v>0</v>
      </c>
      <c r="V742" s="16">
        <v>2543</v>
      </c>
      <c r="W742" s="16">
        <v>46919</v>
      </c>
      <c r="X742" s="1" t="s">
        <v>3345</v>
      </c>
      <c r="Y742" s="1" t="s">
        <v>3345</v>
      </c>
    </row>
    <row r="743" spans="1:25" x14ac:dyDescent="0.25">
      <c r="A743" t="str">
        <f t="shared" si="11"/>
        <v>Fulton , Indiana</v>
      </c>
      <c r="B743" t="s">
        <v>729</v>
      </c>
      <c r="C743" t="s">
        <v>728</v>
      </c>
      <c r="E743" t="s">
        <v>3682</v>
      </c>
      <c r="F743" t="s">
        <v>753</v>
      </c>
      <c r="G743" s="7">
        <v>371.26530942698196</v>
      </c>
      <c r="H743" s="8">
        <v>20836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1.4590796094100633E-2</v>
      </c>
      <c r="P743" s="9">
        <v>0.35078709925129581</v>
      </c>
      <c r="Q743" s="9">
        <v>0</v>
      </c>
      <c r="R743" s="9">
        <v>0</v>
      </c>
      <c r="S743" s="9">
        <v>0.98540920390539388</v>
      </c>
      <c r="T743" s="9">
        <v>0.64921290074870419</v>
      </c>
      <c r="U743" s="16">
        <v>0</v>
      </c>
      <c r="V743" s="16">
        <v>0</v>
      </c>
      <c r="W743" s="16">
        <v>20836</v>
      </c>
      <c r="X743" s="1" t="s">
        <v>3345</v>
      </c>
      <c r="Y743" s="1" t="s">
        <v>3345</v>
      </c>
    </row>
    <row r="744" spans="1:25" x14ac:dyDescent="0.25">
      <c r="A744" t="str">
        <f t="shared" si="11"/>
        <v>Porter , Indiana</v>
      </c>
      <c r="B744" t="s">
        <v>729</v>
      </c>
      <c r="C744" t="s">
        <v>728</v>
      </c>
      <c r="E744" t="s">
        <v>4119</v>
      </c>
      <c r="F744" t="s">
        <v>793</v>
      </c>
      <c r="G744" s="7">
        <v>521.80369875271572</v>
      </c>
      <c r="H744" s="8">
        <v>164343</v>
      </c>
      <c r="I744" s="9">
        <v>0</v>
      </c>
      <c r="J744" s="9">
        <v>0</v>
      </c>
      <c r="K744" s="9">
        <v>0.1745414471881008</v>
      </c>
      <c r="L744" s="9">
        <v>0.75413008159763417</v>
      </c>
      <c r="M744" s="9">
        <v>7.2184988375118978E-3</v>
      </c>
      <c r="N744" s="9">
        <v>3.8340543862531412E-2</v>
      </c>
      <c r="O744" s="9">
        <v>0</v>
      </c>
      <c r="P744" s="9">
        <v>0</v>
      </c>
      <c r="Q744" s="9">
        <v>0</v>
      </c>
      <c r="R744" s="9">
        <v>0</v>
      </c>
      <c r="S744" s="9">
        <v>0.62331934099448694</v>
      </c>
      <c r="T744" s="9">
        <v>0.20752937453983436</v>
      </c>
      <c r="U744" s="16">
        <v>0</v>
      </c>
      <c r="V744" s="16">
        <v>130237</v>
      </c>
      <c r="W744" s="16">
        <v>34106</v>
      </c>
      <c r="X744" s="1" t="s">
        <v>3345</v>
      </c>
      <c r="Y744" s="1" t="s">
        <v>3347</v>
      </c>
    </row>
    <row r="745" spans="1:25" x14ac:dyDescent="0.25">
      <c r="A745" t="str">
        <f t="shared" si="11"/>
        <v>Greene , Indiana</v>
      </c>
      <c r="B745" t="s">
        <v>729</v>
      </c>
      <c r="C745" t="s">
        <v>728</v>
      </c>
      <c r="E745" t="s">
        <v>3602</v>
      </c>
      <c r="F745" t="s">
        <v>756</v>
      </c>
      <c r="G745" s="7">
        <v>545.91122560131248</v>
      </c>
      <c r="H745" s="8">
        <v>33165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1.1180538102736677E-2</v>
      </c>
      <c r="P745" s="9">
        <v>0.25156037991858887</v>
      </c>
      <c r="Q745" s="9">
        <v>0</v>
      </c>
      <c r="R745" s="9">
        <v>0</v>
      </c>
      <c r="S745" s="9">
        <v>0.98881946189726333</v>
      </c>
      <c r="T745" s="9">
        <v>0.74843962008141107</v>
      </c>
      <c r="U745" s="16">
        <v>0</v>
      </c>
      <c r="V745" s="16">
        <v>0</v>
      </c>
      <c r="W745" s="16">
        <v>33165</v>
      </c>
      <c r="X745" s="1" t="s">
        <v>3345</v>
      </c>
      <c r="Y745" s="1" t="s">
        <v>3345</v>
      </c>
    </row>
    <row r="746" spans="1:25" x14ac:dyDescent="0.25">
      <c r="A746" t="str">
        <f t="shared" si="11"/>
        <v>Rush , Indiana</v>
      </c>
      <c r="B746" t="s">
        <v>729</v>
      </c>
      <c r="C746" t="s">
        <v>728</v>
      </c>
      <c r="E746" t="s">
        <v>4120</v>
      </c>
      <c r="F746" t="s">
        <v>799</v>
      </c>
      <c r="G746" s="7">
        <v>408.46044785494223</v>
      </c>
      <c r="H746" s="8">
        <v>17392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1.0337658070393415E-2</v>
      </c>
      <c r="P746" s="9">
        <v>0.38839696412143515</v>
      </c>
      <c r="Q746" s="9">
        <v>0</v>
      </c>
      <c r="R746" s="9">
        <v>0</v>
      </c>
      <c r="S746" s="9">
        <v>0.98966234192237335</v>
      </c>
      <c r="T746" s="9">
        <v>0.6116030358785649</v>
      </c>
      <c r="U746" s="16">
        <v>0</v>
      </c>
      <c r="V746" s="16">
        <v>0</v>
      </c>
      <c r="W746" s="16">
        <v>17392</v>
      </c>
      <c r="X746" s="1" t="s">
        <v>3345</v>
      </c>
      <c r="Y746" s="1" t="s">
        <v>3345</v>
      </c>
    </row>
    <row r="747" spans="1:25" x14ac:dyDescent="0.25">
      <c r="A747" t="str">
        <f t="shared" si="11"/>
        <v>Vanderburgh , Indiana</v>
      </c>
      <c r="B747" t="s">
        <v>729</v>
      </c>
      <c r="C747" t="s">
        <v>728</v>
      </c>
      <c r="E747" t="s">
        <v>4121</v>
      </c>
      <c r="F747" t="s">
        <v>811</v>
      </c>
      <c r="G747" s="7">
        <v>236.6353637970773</v>
      </c>
      <c r="H747" s="8">
        <v>179703</v>
      </c>
      <c r="I747" s="9">
        <v>0.19651005788578943</v>
      </c>
      <c r="J747" s="9">
        <v>0.66719531671702759</v>
      </c>
      <c r="K747" s="9">
        <v>0.15735077969785802</v>
      </c>
      <c r="L747" s="9">
        <v>0.24113119981302483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0.64613916241635272</v>
      </c>
      <c r="T747" s="9">
        <v>9.1673483469947636E-2</v>
      </c>
      <c r="U747" s="16">
        <v>119897</v>
      </c>
      <c r="V747" s="16">
        <v>43332</v>
      </c>
      <c r="W747" s="16">
        <v>16474</v>
      </c>
      <c r="X747" s="1" t="s">
        <v>3345</v>
      </c>
      <c r="Y747" s="1" t="s">
        <v>3346</v>
      </c>
    </row>
    <row r="748" spans="1:25" x14ac:dyDescent="0.25">
      <c r="A748" t="str">
        <f t="shared" si="11"/>
        <v>Johnson , Indiana</v>
      </c>
      <c r="B748" t="s">
        <v>729</v>
      </c>
      <c r="C748" t="s">
        <v>728</v>
      </c>
      <c r="E748" t="s">
        <v>3688</v>
      </c>
      <c r="F748" t="s">
        <v>769</v>
      </c>
      <c r="G748" s="7">
        <v>321.79108196830811</v>
      </c>
      <c r="H748" s="8">
        <v>139654</v>
      </c>
      <c r="I748" s="9">
        <v>2.6053447672565085E-7</v>
      </c>
      <c r="J748" s="9">
        <v>0</v>
      </c>
      <c r="K748" s="9">
        <v>0.16960511984963453</v>
      </c>
      <c r="L748" s="9">
        <v>0.85683904506852648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0.83039461959968652</v>
      </c>
      <c r="T748" s="9">
        <v>0.14316095493147349</v>
      </c>
      <c r="U748" s="16">
        <v>0</v>
      </c>
      <c r="V748" s="16">
        <v>119661</v>
      </c>
      <c r="W748" s="16">
        <v>19993</v>
      </c>
      <c r="X748" s="1" t="s">
        <v>3345</v>
      </c>
      <c r="Y748" s="1" t="s">
        <v>3347</v>
      </c>
    </row>
    <row r="749" spans="1:25" x14ac:dyDescent="0.25">
      <c r="A749" t="str">
        <f t="shared" si="11"/>
        <v>Owen , Indiana</v>
      </c>
      <c r="B749" t="s">
        <v>729</v>
      </c>
      <c r="C749" t="s">
        <v>728</v>
      </c>
      <c r="E749" t="s">
        <v>4122</v>
      </c>
      <c r="F749" t="s">
        <v>789</v>
      </c>
      <c r="G749" s="7">
        <v>387.8308140723787</v>
      </c>
      <c r="H749" s="8">
        <v>21575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1</v>
      </c>
      <c r="T749" s="9">
        <v>1</v>
      </c>
      <c r="U749" s="16">
        <v>0</v>
      </c>
      <c r="V749" s="16">
        <v>0</v>
      </c>
      <c r="W749" s="16">
        <v>21575</v>
      </c>
      <c r="X749" s="1" t="s">
        <v>3345</v>
      </c>
      <c r="Y749" s="1" t="s">
        <v>3345</v>
      </c>
    </row>
    <row r="750" spans="1:25" x14ac:dyDescent="0.25">
      <c r="A750" t="str">
        <f t="shared" si="11"/>
        <v>Clinton , Indiana</v>
      </c>
      <c r="B750" t="s">
        <v>729</v>
      </c>
      <c r="C750" t="s">
        <v>728</v>
      </c>
      <c r="E750" t="s">
        <v>4073</v>
      </c>
      <c r="F750" t="s">
        <v>740</v>
      </c>
      <c r="G750" s="7">
        <v>405.24523469046073</v>
      </c>
      <c r="H750" s="8">
        <v>33224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1.9109344117545765E-2</v>
      </c>
      <c r="P750" s="9">
        <v>0.50216710811461596</v>
      </c>
      <c r="Q750" s="9">
        <v>0</v>
      </c>
      <c r="R750" s="9">
        <v>0</v>
      </c>
      <c r="S750" s="9">
        <v>0.98089065588245428</v>
      </c>
      <c r="T750" s="9">
        <v>0.49783289188538404</v>
      </c>
      <c r="U750" s="16">
        <v>0</v>
      </c>
      <c r="V750" s="16">
        <v>0</v>
      </c>
      <c r="W750" s="16">
        <v>33224</v>
      </c>
      <c r="X750" s="1" t="s">
        <v>3345</v>
      </c>
      <c r="Y750" s="1" t="s">
        <v>3345</v>
      </c>
    </row>
    <row r="751" spans="1:25" x14ac:dyDescent="0.25">
      <c r="A751" t="str">
        <f t="shared" si="11"/>
        <v>Hancock , Indiana</v>
      </c>
      <c r="B751" t="s">
        <v>729</v>
      </c>
      <c r="C751" t="s">
        <v>728</v>
      </c>
      <c r="E751" t="s">
        <v>3927</v>
      </c>
      <c r="F751" t="s">
        <v>758</v>
      </c>
      <c r="G751" s="7">
        <v>307.02511163662894</v>
      </c>
      <c r="H751" s="8">
        <v>70002</v>
      </c>
      <c r="I751" s="9">
        <v>0</v>
      </c>
      <c r="J751" s="9">
        <v>0</v>
      </c>
      <c r="K751" s="9">
        <v>0.11864303189301312</v>
      </c>
      <c r="L751" s="9">
        <v>0.69553727036370394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0.88135696810698683</v>
      </c>
      <c r="T751" s="9">
        <v>0.30446272963629611</v>
      </c>
      <c r="U751" s="16">
        <v>0</v>
      </c>
      <c r="V751" s="16">
        <v>48689</v>
      </c>
      <c r="W751" s="16">
        <v>21313</v>
      </c>
      <c r="X751" s="1" t="s">
        <v>3345</v>
      </c>
      <c r="Y751" s="1" t="s">
        <v>3347</v>
      </c>
    </row>
    <row r="752" spans="1:25" x14ac:dyDescent="0.25">
      <c r="A752" t="str">
        <f t="shared" si="11"/>
        <v>Randolph , Indiana</v>
      </c>
      <c r="B752" t="s">
        <v>729</v>
      </c>
      <c r="C752" t="s">
        <v>728</v>
      </c>
      <c r="E752" t="s">
        <v>3654</v>
      </c>
      <c r="F752" t="s">
        <v>797</v>
      </c>
      <c r="G752" s="7">
        <v>453.31363525283422</v>
      </c>
      <c r="H752" s="8">
        <v>26171</v>
      </c>
      <c r="I752" s="9">
        <v>0</v>
      </c>
      <c r="J752" s="9">
        <v>0</v>
      </c>
      <c r="K752" s="9">
        <v>1.0864687511626062E-3</v>
      </c>
      <c r="L752" s="9">
        <v>5.2844751824538613E-2</v>
      </c>
      <c r="M752" s="9">
        <v>0</v>
      </c>
      <c r="N752" s="9">
        <v>0</v>
      </c>
      <c r="O752" s="9">
        <v>9.9605795271141533E-3</v>
      </c>
      <c r="P752" s="9">
        <v>0.32849337052462652</v>
      </c>
      <c r="Q752" s="9">
        <v>0</v>
      </c>
      <c r="R752" s="9">
        <v>0</v>
      </c>
      <c r="S752" s="9">
        <v>0.98895295172172326</v>
      </c>
      <c r="T752" s="9">
        <v>0.61866187765083491</v>
      </c>
      <c r="U752" s="16">
        <v>0</v>
      </c>
      <c r="V752" s="16">
        <v>1383</v>
      </c>
      <c r="W752" s="16">
        <v>24788</v>
      </c>
      <c r="X752" s="1" t="s">
        <v>3345</v>
      </c>
      <c r="Y752" s="1" t="s">
        <v>3345</v>
      </c>
    </row>
    <row r="753" spans="1:25" x14ac:dyDescent="0.25">
      <c r="A753" t="str">
        <f t="shared" si="11"/>
        <v>Jefferson , Indiana</v>
      </c>
      <c r="B753" t="s">
        <v>729</v>
      </c>
      <c r="C753" t="s">
        <v>728</v>
      </c>
      <c r="E753" t="s">
        <v>3652</v>
      </c>
      <c r="F753" t="s">
        <v>767</v>
      </c>
      <c r="G753" s="7">
        <v>362.88890689819118</v>
      </c>
      <c r="H753" s="8">
        <v>32428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3.611868029412961E-2</v>
      </c>
      <c r="P753" s="9">
        <v>0.54903170099913656</v>
      </c>
      <c r="Q753" s="9">
        <v>0</v>
      </c>
      <c r="R753" s="9">
        <v>0</v>
      </c>
      <c r="S753" s="9">
        <v>0.9638813196954924</v>
      </c>
      <c r="T753" s="9">
        <v>0.45096829900086344</v>
      </c>
      <c r="U753" s="16">
        <v>0</v>
      </c>
      <c r="V753" s="16">
        <v>0</v>
      </c>
      <c r="W753" s="16">
        <v>32428</v>
      </c>
      <c r="X753" s="1" t="s">
        <v>3345</v>
      </c>
      <c r="Y753" s="1" t="s">
        <v>3345</v>
      </c>
    </row>
    <row r="754" spans="1:25" x14ac:dyDescent="0.25">
      <c r="A754" t="str">
        <f t="shared" si="11"/>
        <v>Vigo , Indiana</v>
      </c>
      <c r="B754" t="s">
        <v>729</v>
      </c>
      <c r="C754" t="s">
        <v>728</v>
      </c>
      <c r="E754" t="s">
        <v>4123</v>
      </c>
      <c r="F754" t="s">
        <v>813</v>
      </c>
      <c r="G754" s="7">
        <v>410.45036713600882</v>
      </c>
      <c r="H754" s="8">
        <v>107848</v>
      </c>
      <c r="I754" s="9">
        <v>6.5568170765898007E-2</v>
      </c>
      <c r="J754" s="9">
        <v>0.56083562050293001</v>
      </c>
      <c r="K754" s="9">
        <v>5.1594596746695948E-2</v>
      </c>
      <c r="L754" s="9">
        <v>0.20158000148356947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0.88283723248740609</v>
      </c>
      <c r="T754" s="9">
        <v>0.23758437801350049</v>
      </c>
      <c r="U754" s="16">
        <v>60485</v>
      </c>
      <c r="V754" s="16">
        <v>21740</v>
      </c>
      <c r="W754" s="16">
        <v>25623</v>
      </c>
      <c r="X754" s="1" t="s">
        <v>3345</v>
      </c>
      <c r="Y754" s="1" t="s">
        <v>3346</v>
      </c>
    </row>
    <row r="755" spans="1:25" x14ac:dyDescent="0.25">
      <c r="A755" t="str">
        <f t="shared" si="11"/>
        <v>Elkhart , Indiana</v>
      </c>
      <c r="B755" t="s">
        <v>729</v>
      </c>
      <c r="C755" t="s">
        <v>728</v>
      </c>
      <c r="E755" t="s">
        <v>4124</v>
      </c>
      <c r="F755" t="s">
        <v>748</v>
      </c>
      <c r="G755" s="7">
        <v>467.9705331480597</v>
      </c>
      <c r="H755" s="8">
        <v>197559</v>
      </c>
      <c r="I755" s="9">
        <v>8.5453769964712489E-2</v>
      </c>
      <c r="J755" s="9">
        <v>0.42313435480033812</v>
      </c>
      <c r="K755" s="9">
        <v>0.12241548920497849</v>
      </c>
      <c r="L755" s="9">
        <v>0.31821886120095771</v>
      </c>
      <c r="M755" s="9">
        <v>1.7326914635215709E-2</v>
      </c>
      <c r="N755" s="9">
        <v>5.2774107987993459E-2</v>
      </c>
      <c r="O755" s="9">
        <v>0</v>
      </c>
      <c r="P755" s="9">
        <v>0</v>
      </c>
      <c r="Q755" s="9">
        <v>0</v>
      </c>
      <c r="R755" s="9">
        <v>0</v>
      </c>
      <c r="S755" s="9">
        <v>0.77480382257360159</v>
      </c>
      <c r="T755" s="9">
        <v>0.20587267601071071</v>
      </c>
      <c r="U755" s="16">
        <v>83594</v>
      </c>
      <c r="V755" s="16">
        <v>73293</v>
      </c>
      <c r="W755" s="16">
        <v>40672</v>
      </c>
      <c r="X755" s="1" t="s">
        <v>3345</v>
      </c>
      <c r="Y755" s="1" t="s">
        <v>3346</v>
      </c>
    </row>
    <row r="756" spans="1:25" x14ac:dyDescent="0.25">
      <c r="A756" t="str">
        <f t="shared" si="11"/>
        <v>Floyd , Indiana</v>
      </c>
      <c r="B756" t="s">
        <v>729</v>
      </c>
      <c r="C756" t="s">
        <v>728</v>
      </c>
      <c r="E756" t="s">
        <v>3907</v>
      </c>
      <c r="F756" t="s">
        <v>750</v>
      </c>
      <c r="G756" s="7">
        <v>149.00989705474575</v>
      </c>
      <c r="H756" s="8">
        <v>74578</v>
      </c>
      <c r="I756" s="9">
        <v>0</v>
      </c>
      <c r="J756" s="9">
        <v>0</v>
      </c>
      <c r="K756" s="9">
        <v>0.27496057843297284</v>
      </c>
      <c r="L756" s="9">
        <v>0.7967228941510901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0.72503942156702728</v>
      </c>
      <c r="T756" s="9">
        <v>0.20327710584890987</v>
      </c>
      <c r="U756" s="16">
        <v>0</v>
      </c>
      <c r="V756" s="16">
        <v>59418</v>
      </c>
      <c r="W756" s="16">
        <v>15160</v>
      </c>
      <c r="X756" s="1" t="s">
        <v>3345</v>
      </c>
      <c r="Y756" s="1" t="s">
        <v>3347</v>
      </c>
    </row>
    <row r="757" spans="1:25" x14ac:dyDescent="0.25">
      <c r="A757" t="str">
        <f t="shared" si="11"/>
        <v>LaGrange , Indiana</v>
      </c>
      <c r="B757" t="s">
        <v>729</v>
      </c>
      <c r="C757" t="s">
        <v>728</v>
      </c>
      <c r="E757" t="s">
        <v>4125</v>
      </c>
      <c r="F757" t="s">
        <v>772</v>
      </c>
      <c r="G757" s="7">
        <v>386.7025927433827</v>
      </c>
      <c r="H757" s="8">
        <v>37128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5.5118911553251847E-3</v>
      </c>
      <c r="P757" s="9">
        <v>8.3845076492135309E-2</v>
      </c>
      <c r="Q757" s="9">
        <v>0</v>
      </c>
      <c r="R757" s="9">
        <v>0</v>
      </c>
      <c r="S757" s="9">
        <v>0.99448810884467476</v>
      </c>
      <c r="T757" s="9">
        <v>0.91615492350786465</v>
      </c>
      <c r="U757" s="16">
        <v>0</v>
      </c>
      <c r="V757" s="16">
        <v>0</v>
      </c>
      <c r="W757" s="16">
        <v>37128</v>
      </c>
      <c r="X757" s="1" t="s">
        <v>3345</v>
      </c>
      <c r="Y757" s="1" t="s">
        <v>3345</v>
      </c>
    </row>
    <row r="758" spans="1:25" x14ac:dyDescent="0.25">
      <c r="A758" t="str">
        <f t="shared" si="11"/>
        <v>Harrison , Indiana</v>
      </c>
      <c r="B758" t="s">
        <v>729</v>
      </c>
      <c r="C758" t="s">
        <v>728</v>
      </c>
      <c r="E758" t="s">
        <v>4126</v>
      </c>
      <c r="F758" t="s">
        <v>759</v>
      </c>
      <c r="G758" s="7">
        <v>486.52064263277362</v>
      </c>
      <c r="H758" s="8">
        <v>39364</v>
      </c>
      <c r="I758" s="9">
        <v>0</v>
      </c>
      <c r="J758" s="9">
        <v>0</v>
      </c>
      <c r="K758" s="9">
        <v>2.0843544162246945E-4</v>
      </c>
      <c r="L758" s="9">
        <v>1.6512549537648614E-3</v>
      </c>
      <c r="M758" s="9">
        <v>7.5507747956060668E-3</v>
      </c>
      <c r="N758" s="9">
        <v>0.13987399654506655</v>
      </c>
      <c r="O758" s="9">
        <v>0</v>
      </c>
      <c r="P758" s="9">
        <v>0</v>
      </c>
      <c r="Q758" s="9">
        <v>0</v>
      </c>
      <c r="R758" s="9">
        <v>0</v>
      </c>
      <c r="S758" s="9">
        <v>0.9922407897627713</v>
      </c>
      <c r="T758" s="9">
        <v>0.85847474850116856</v>
      </c>
      <c r="U758" s="16">
        <v>0</v>
      </c>
      <c r="V758" s="16">
        <v>5571</v>
      </c>
      <c r="W758" s="16">
        <v>33793</v>
      </c>
      <c r="X758" s="1" t="s">
        <v>3345</v>
      </c>
      <c r="Y758" s="1" t="s">
        <v>3345</v>
      </c>
    </row>
    <row r="759" spans="1:25" x14ac:dyDescent="0.25">
      <c r="A759" t="str">
        <f t="shared" si="11"/>
        <v>Knox , Indiana</v>
      </c>
      <c r="B759" t="s">
        <v>729</v>
      </c>
      <c r="C759" t="s">
        <v>728</v>
      </c>
      <c r="E759" t="s">
        <v>4101</v>
      </c>
      <c r="F759" t="s">
        <v>770</v>
      </c>
      <c r="G759" s="7">
        <v>524.04463410923381</v>
      </c>
      <c r="H759" s="8">
        <v>38440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2.4383818965511412E-2</v>
      </c>
      <c r="R759" s="9">
        <v>0.63785119667013523</v>
      </c>
      <c r="S759" s="9">
        <v>0.97561618103448866</v>
      </c>
      <c r="T759" s="9">
        <v>0.36214880332986471</v>
      </c>
      <c r="U759" s="16">
        <v>0</v>
      </c>
      <c r="V759" s="16">
        <v>0</v>
      </c>
      <c r="W759" s="16">
        <v>38440</v>
      </c>
      <c r="X759" s="1" t="s">
        <v>3345</v>
      </c>
      <c r="Y759" s="1" t="s">
        <v>3345</v>
      </c>
    </row>
    <row r="760" spans="1:25" x14ac:dyDescent="0.25">
      <c r="A760" t="str">
        <f t="shared" si="11"/>
        <v>Pulaski , Indiana</v>
      </c>
      <c r="B760" t="s">
        <v>729</v>
      </c>
      <c r="C760" t="s">
        <v>728</v>
      </c>
      <c r="E760" t="s">
        <v>3718</v>
      </c>
      <c r="F760" t="s">
        <v>795</v>
      </c>
      <c r="G760" s="7">
        <v>434.53388999218447</v>
      </c>
      <c r="H760" s="8">
        <v>13402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3.2489193454028707E-3</v>
      </c>
      <c r="P760" s="9">
        <v>0.19056857185494702</v>
      </c>
      <c r="Q760" s="9">
        <v>0</v>
      </c>
      <c r="R760" s="9">
        <v>0</v>
      </c>
      <c r="S760" s="9">
        <v>0.99675108065459717</v>
      </c>
      <c r="T760" s="9">
        <v>0.80943142814505298</v>
      </c>
      <c r="U760" s="16">
        <v>0</v>
      </c>
      <c r="V760" s="16">
        <v>0</v>
      </c>
      <c r="W760" s="16">
        <v>13402</v>
      </c>
      <c r="X760" s="1" t="s">
        <v>3345</v>
      </c>
      <c r="Y760" s="1" t="s">
        <v>3345</v>
      </c>
    </row>
    <row r="761" spans="1:25" x14ac:dyDescent="0.25">
      <c r="A761" t="str">
        <f t="shared" si="11"/>
        <v>Brown , Indiana</v>
      </c>
      <c r="B761" t="s">
        <v>729</v>
      </c>
      <c r="C761" t="s">
        <v>728</v>
      </c>
      <c r="E761" t="s">
        <v>4054</v>
      </c>
      <c r="F761" t="s">
        <v>735</v>
      </c>
      <c r="G761" s="7">
        <v>316.63076952111442</v>
      </c>
      <c r="H761" s="8">
        <v>15242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0.99999999999978051</v>
      </c>
      <c r="T761" s="9">
        <v>1</v>
      </c>
      <c r="U761" s="16">
        <v>0</v>
      </c>
      <c r="V761" s="16">
        <v>0</v>
      </c>
      <c r="W761" s="16">
        <v>15242</v>
      </c>
      <c r="X761" s="1" t="s">
        <v>3345</v>
      </c>
      <c r="Y761" s="1" t="s">
        <v>3345</v>
      </c>
    </row>
    <row r="762" spans="1:25" x14ac:dyDescent="0.25">
      <c r="A762" t="str">
        <f t="shared" si="11"/>
        <v>Clark , Indiana</v>
      </c>
      <c r="B762" t="s">
        <v>729</v>
      </c>
      <c r="C762" t="s">
        <v>728</v>
      </c>
      <c r="E762" t="s">
        <v>3681</v>
      </c>
      <c r="F762" t="s">
        <v>738</v>
      </c>
      <c r="G762" s="7">
        <v>376.39968417388184</v>
      </c>
      <c r="H762" s="8">
        <v>110232</v>
      </c>
      <c r="I762" s="9">
        <v>0</v>
      </c>
      <c r="J762" s="9">
        <v>0</v>
      </c>
      <c r="K762" s="9">
        <v>0.14340875298646127</v>
      </c>
      <c r="L762" s="9">
        <v>0.73206509906379269</v>
      </c>
      <c r="M762" s="9">
        <v>9.3336947208138635E-3</v>
      </c>
      <c r="N762" s="9">
        <v>6.2785760940561722E-2</v>
      </c>
      <c r="O762" s="9">
        <v>0</v>
      </c>
      <c r="P762" s="9">
        <v>0</v>
      </c>
      <c r="Q762" s="9">
        <v>0</v>
      </c>
      <c r="R762" s="9">
        <v>0</v>
      </c>
      <c r="S762" s="9">
        <v>0.84725755229272481</v>
      </c>
      <c r="T762" s="9">
        <v>0.20514913999564555</v>
      </c>
      <c r="U762" s="16">
        <v>0</v>
      </c>
      <c r="V762" s="16">
        <v>87618</v>
      </c>
      <c r="W762" s="16">
        <v>22614</v>
      </c>
      <c r="X762" s="1" t="s">
        <v>3345</v>
      </c>
      <c r="Y762" s="1" t="s">
        <v>3347</v>
      </c>
    </row>
    <row r="763" spans="1:25" x14ac:dyDescent="0.25">
      <c r="A763" t="str">
        <f t="shared" si="11"/>
        <v>Morgan , Indiana</v>
      </c>
      <c r="B763" t="s">
        <v>729</v>
      </c>
      <c r="C763" t="s">
        <v>728</v>
      </c>
      <c r="E763" t="s">
        <v>3646</v>
      </c>
      <c r="F763" t="s">
        <v>783</v>
      </c>
      <c r="G763" s="7">
        <v>409.42832117216523</v>
      </c>
      <c r="H763" s="8">
        <v>68894</v>
      </c>
      <c r="I763" s="9">
        <v>0</v>
      </c>
      <c r="J763" s="9">
        <v>0</v>
      </c>
      <c r="K763" s="9">
        <v>5.2525627409751099E-2</v>
      </c>
      <c r="L763" s="9">
        <v>0.31592010915319185</v>
      </c>
      <c r="M763" s="9">
        <v>1.5943217340130031E-2</v>
      </c>
      <c r="N763" s="9">
        <v>0.19270183179957617</v>
      </c>
      <c r="O763" s="9">
        <v>0</v>
      </c>
      <c r="P763" s="9">
        <v>0</v>
      </c>
      <c r="Q763" s="9">
        <v>0</v>
      </c>
      <c r="R763" s="9">
        <v>0</v>
      </c>
      <c r="S763" s="9">
        <v>0.93153115507967632</v>
      </c>
      <c r="T763" s="9">
        <v>0.49137805904723197</v>
      </c>
      <c r="U763" s="16">
        <v>0</v>
      </c>
      <c r="V763" s="16">
        <v>35041</v>
      </c>
      <c r="W763" s="16">
        <v>33853</v>
      </c>
      <c r="X763" s="1" t="s">
        <v>3345</v>
      </c>
      <c r="Y763" s="1" t="s">
        <v>3347</v>
      </c>
    </row>
    <row r="764" spans="1:25" x14ac:dyDescent="0.25">
      <c r="A764" t="str">
        <f t="shared" si="11"/>
        <v>Grant , Indiana</v>
      </c>
      <c r="B764" t="s">
        <v>729</v>
      </c>
      <c r="C764" t="s">
        <v>728</v>
      </c>
      <c r="E764" t="s">
        <v>3719</v>
      </c>
      <c r="F764" t="s">
        <v>755</v>
      </c>
      <c r="G764" s="7">
        <v>414.90007366225632</v>
      </c>
      <c r="H764" s="8">
        <v>70061</v>
      </c>
      <c r="I764" s="9">
        <v>0</v>
      </c>
      <c r="J764" s="9">
        <v>0</v>
      </c>
      <c r="K764" s="9">
        <v>0</v>
      </c>
      <c r="L764" s="9">
        <v>0</v>
      </c>
      <c r="M764" s="9">
        <v>3.1836187016567727E-3</v>
      </c>
      <c r="N764" s="9">
        <v>4.1991978418806468E-2</v>
      </c>
      <c r="O764" s="9">
        <v>5.7552373873522959E-2</v>
      </c>
      <c r="P764" s="9">
        <v>0.66856025463524638</v>
      </c>
      <c r="Q764" s="9">
        <v>0</v>
      </c>
      <c r="R764" s="9">
        <v>0</v>
      </c>
      <c r="S764" s="9">
        <v>0.9392640074246742</v>
      </c>
      <c r="T764" s="9">
        <v>0.28944776694594709</v>
      </c>
      <c r="U764" s="16">
        <v>0</v>
      </c>
      <c r="V764" s="16">
        <v>2942</v>
      </c>
      <c r="W764" s="16">
        <v>67119</v>
      </c>
      <c r="X764" s="1" t="s">
        <v>3345</v>
      </c>
      <c r="Y764" s="1" t="s">
        <v>3345</v>
      </c>
    </row>
    <row r="765" spans="1:25" x14ac:dyDescent="0.25">
      <c r="A765" t="str">
        <f t="shared" si="11"/>
        <v>St. Joseph , Indiana</v>
      </c>
      <c r="B765" t="s">
        <v>729</v>
      </c>
      <c r="C765" t="s">
        <v>728</v>
      </c>
      <c r="E765" t="s">
        <v>4127</v>
      </c>
      <c r="F765" t="s">
        <v>800</v>
      </c>
      <c r="G765" s="7">
        <v>461.38556829612804</v>
      </c>
      <c r="H765" s="8">
        <v>266931</v>
      </c>
      <c r="I765" s="9">
        <v>0.1198256685816995</v>
      </c>
      <c r="J765" s="9">
        <v>0.55849264416646993</v>
      </c>
      <c r="K765" s="9">
        <v>0.1531523461477442</v>
      </c>
      <c r="L765" s="9">
        <v>0.33350191622554143</v>
      </c>
      <c r="M765" s="9">
        <v>4.5465271880408735E-3</v>
      </c>
      <c r="N765" s="9">
        <v>9.9613757862518776E-3</v>
      </c>
      <c r="O765" s="9">
        <v>3.7085785197927554E-3</v>
      </c>
      <c r="P765" s="9">
        <v>8.028291955599013E-3</v>
      </c>
      <c r="Q765" s="9">
        <v>0</v>
      </c>
      <c r="R765" s="9">
        <v>0</v>
      </c>
      <c r="S765" s="9">
        <v>0.71876683933918428</v>
      </c>
      <c r="T765" s="9">
        <v>9.0015771866137698E-2</v>
      </c>
      <c r="U765" s="16">
        <v>149079</v>
      </c>
      <c r="V765" s="16">
        <v>91681</v>
      </c>
      <c r="W765" s="16">
        <v>26171</v>
      </c>
      <c r="X765" s="1" t="s">
        <v>3345</v>
      </c>
      <c r="Y765" s="1" t="s">
        <v>3346</v>
      </c>
    </row>
    <row r="766" spans="1:25" x14ac:dyDescent="0.25">
      <c r="A766" t="str">
        <f t="shared" si="11"/>
        <v>Starke , Indiana</v>
      </c>
      <c r="B766" t="s">
        <v>729</v>
      </c>
      <c r="C766" t="s">
        <v>728</v>
      </c>
      <c r="E766" t="s">
        <v>4128</v>
      </c>
      <c r="F766" t="s">
        <v>804</v>
      </c>
      <c r="G766" s="7">
        <v>312.2056724039229</v>
      </c>
      <c r="H766" s="8">
        <v>23363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8.6136461005717705E-3</v>
      </c>
      <c r="P766" s="9">
        <v>0.17617600479390488</v>
      </c>
      <c r="Q766" s="9">
        <v>0</v>
      </c>
      <c r="R766" s="9">
        <v>0</v>
      </c>
      <c r="S766" s="9">
        <v>0.99138635389481977</v>
      </c>
      <c r="T766" s="9">
        <v>0.82382399520609506</v>
      </c>
      <c r="U766" s="16">
        <v>0</v>
      </c>
      <c r="V766" s="16">
        <v>0</v>
      </c>
      <c r="W766" s="16">
        <v>23363</v>
      </c>
      <c r="X766" s="1" t="s">
        <v>3345</v>
      </c>
      <c r="Y766" s="1" t="s">
        <v>3345</v>
      </c>
    </row>
    <row r="767" spans="1:25" x14ac:dyDescent="0.25">
      <c r="A767" t="str">
        <f t="shared" si="11"/>
        <v>Fountain , Indiana</v>
      </c>
      <c r="B767" t="s">
        <v>729</v>
      </c>
      <c r="C767" t="s">
        <v>728</v>
      </c>
      <c r="E767" t="s">
        <v>4129</v>
      </c>
      <c r="F767" t="s">
        <v>751</v>
      </c>
      <c r="G767" s="7">
        <v>397.87957481034317</v>
      </c>
      <c r="H767" s="8">
        <v>17240</v>
      </c>
      <c r="I767" s="9">
        <v>0</v>
      </c>
      <c r="J767" s="9">
        <v>0</v>
      </c>
      <c r="K767" s="9">
        <v>0</v>
      </c>
      <c r="L767" s="9">
        <v>0</v>
      </c>
      <c r="M767" s="9">
        <v>2.788632230462813E-3</v>
      </c>
      <c r="N767" s="9">
        <v>0.15226218097447797</v>
      </c>
      <c r="O767" s="9">
        <v>4.0849514548662487E-3</v>
      </c>
      <c r="P767" s="9">
        <v>0.18822505800464037</v>
      </c>
      <c r="Q767" s="9">
        <v>0</v>
      </c>
      <c r="R767" s="9">
        <v>0</v>
      </c>
      <c r="S767" s="9">
        <v>0.99312641630920762</v>
      </c>
      <c r="T767" s="9">
        <v>0.65951276102088163</v>
      </c>
      <c r="U767" s="16">
        <v>0</v>
      </c>
      <c r="V767" s="16">
        <v>2625</v>
      </c>
      <c r="W767" s="16">
        <v>14615</v>
      </c>
      <c r="X767" s="1" t="s">
        <v>3345</v>
      </c>
      <c r="Y767" s="1" t="s">
        <v>3345</v>
      </c>
    </row>
    <row r="768" spans="1:25" x14ac:dyDescent="0.25">
      <c r="A768" t="str">
        <f t="shared" si="11"/>
        <v>Tipton , Indiana</v>
      </c>
      <c r="B768" t="s">
        <v>729</v>
      </c>
      <c r="C768" t="s">
        <v>728</v>
      </c>
      <c r="E768" t="s">
        <v>4130</v>
      </c>
      <c r="F768" t="s">
        <v>809</v>
      </c>
      <c r="G768" s="7">
        <v>260.56708319970409</v>
      </c>
      <c r="H768" s="8">
        <v>15936</v>
      </c>
      <c r="I768" s="9">
        <v>0</v>
      </c>
      <c r="J768" s="9">
        <v>0</v>
      </c>
      <c r="K768" s="9">
        <v>5.6862267506046127E-4</v>
      </c>
      <c r="L768" s="9">
        <v>1.104417670682731E-2</v>
      </c>
      <c r="M768" s="9">
        <v>1.1743865999529956E-2</v>
      </c>
      <c r="N768" s="9">
        <v>0.37292921686746988</v>
      </c>
      <c r="O768" s="9">
        <v>0</v>
      </c>
      <c r="P768" s="9">
        <v>0</v>
      </c>
      <c r="Q768" s="9">
        <v>0</v>
      </c>
      <c r="R768" s="9">
        <v>0</v>
      </c>
      <c r="S768" s="9">
        <v>0.98768751132540955</v>
      </c>
      <c r="T768" s="9">
        <v>0.61602660642570284</v>
      </c>
      <c r="U768" s="16">
        <v>0</v>
      </c>
      <c r="V768" s="16">
        <v>6119</v>
      </c>
      <c r="W768" s="16">
        <v>9817</v>
      </c>
      <c r="X768" s="1" t="s">
        <v>3345</v>
      </c>
      <c r="Y768" s="1" t="s">
        <v>3345</v>
      </c>
    </row>
    <row r="769" spans="1:25" x14ac:dyDescent="0.25">
      <c r="A769" t="str">
        <f t="shared" si="11"/>
        <v>Crawford , Indiana</v>
      </c>
      <c r="B769" t="s">
        <v>729</v>
      </c>
      <c r="C769" t="s">
        <v>728</v>
      </c>
      <c r="E769" t="s">
        <v>3704</v>
      </c>
      <c r="F769" t="s">
        <v>741</v>
      </c>
      <c r="G769" s="7">
        <v>308.71825226603198</v>
      </c>
      <c r="H769" s="8">
        <v>10713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0.99999999999988876</v>
      </c>
      <c r="T769" s="9">
        <v>1</v>
      </c>
      <c r="U769" s="16">
        <v>0</v>
      </c>
      <c r="V769" s="16">
        <v>0</v>
      </c>
      <c r="W769" s="16">
        <v>10713</v>
      </c>
      <c r="X769" s="1" t="s">
        <v>3345</v>
      </c>
      <c r="Y769" s="1" t="s">
        <v>3345</v>
      </c>
    </row>
    <row r="770" spans="1:25" x14ac:dyDescent="0.25">
      <c r="A770" t="str">
        <f t="shared" si="11"/>
        <v>Switzerland , Indiana</v>
      </c>
      <c r="B770" t="s">
        <v>729</v>
      </c>
      <c r="C770" t="s">
        <v>728</v>
      </c>
      <c r="E770" t="s">
        <v>4131</v>
      </c>
      <c r="F770" t="s">
        <v>807</v>
      </c>
      <c r="G770" s="7">
        <v>223.43866260458935</v>
      </c>
      <c r="H770" s="8">
        <v>10613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1</v>
      </c>
      <c r="T770" s="9">
        <v>1</v>
      </c>
      <c r="U770" s="16">
        <v>0</v>
      </c>
      <c r="V770" s="16">
        <v>0</v>
      </c>
      <c r="W770" s="16">
        <v>10613</v>
      </c>
      <c r="X770" s="1" t="s">
        <v>3345</v>
      </c>
      <c r="Y770" s="1" t="s">
        <v>3345</v>
      </c>
    </row>
    <row r="771" spans="1:25" x14ac:dyDescent="0.25">
      <c r="A771" t="str">
        <f t="shared" si="11"/>
        <v>Delaware , Indiana</v>
      </c>
      <c r="B771" t="s">
        <v>729</v>
      </c>
      <c r="C771" t="s">
        <v>728</v>
      </c>
      <c r="E771" t="s">
        <v>4132</v>
      </c>
      <c r="F771" t="s">
        <v>746</v>
      </c>
      <c r="G771" s="7">
        <v>395.90917905168942</v>
      </c>
      <c r="H771" s="8">
        <v>117671</v>
      </c>
      <c r="I771" s="9">
        <v>6.4891089746840783E-2</v>
      </c>
      <c r="J771" s="9">
        <v>0.59454750958180014</v>
      </c>
      <c r="K771" s="9">
        <v>5.6937312865624784E-2</v>
      </c>
      <c r="L771" s="9">
        <v>0.17733341265052563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0.87817159738753447</v>
      </c>
      <c r="T771" s="9">
        <v>0.22811907776767429</v>
      </c>
      <c r="U771" s="16">
        <v>69961</v>
      </c>
      <c r="V771" s="16">
        <v>20867</v>
      </c>
      <c r="W771" s="16">
        <v>26843</v>
      </c>
      <c r="X771" s="1" t="s">
        <v>3345</v>
      </c>
      <c r="Y771" s="1" t="s">
        <v>3346</v>
      </c>
    </row>
    <row r="772" spans="1:25" x14ac:dyDescent="0.25">
      <c r="A772" t="str">
        <f t="shared" si="11"/>
        <v>Spencer , Indiana</v>
      </c>
      <c r="B772" t="s">
        <v>729</v>
      </c>
      <c r="C772" t="s">
        <v>728</v>
      </c>
      <c r="E772" t="s">
        <v>4133</v>
      </c>
      <c r="F772" t="s">
        <v>803</v>
      </c>
      <c r="G772" s="7">
        <v>401.42639648009134</v>
      </c>
      <c r="H772" s="8">
        <v>20952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1</v>
      </c>
      <c r="T772" s="9">
        <v>1</v>
      </c>
      <c r="U772" s="16">
        <v>0</v>
      </c>
      <c r="V772" s="16">
        <v>0</v>
      </c>
      <c r="W772" s="16">
        <v>20952</v>
      </c>
      <c r="X772" s="1" t="s">
        <v>3345</v>
      </c>
      <c r="Y772" s="1" t="s">
        <v>3345</v>
      </c>
    </row>
    <row r="773" spans="1:25" x14ac:dyDescent="0.25">
      <c r="A773" t="str">
        <f t="shared" ref="A773:A836" si="12">E773&amp;", "&amp;B773</f>
        <v>Kosciusko , Indiana</v>
      </c>
      <c r="B773" t="s">
        <v>729</v>
      </c>
      <c r="C773" t="s">
        <v>728</v>
      </c>
      <c r="E773" t="s">
        <v>4134</v>
      </c>
      <c r="F773" t="s">
        <v>771</v>
      </c>
      <c r="G773" s="7">
        <v>554.39301302996978</v>
      </c>
      <c r="H773" s="8">
        <v>77358</v>
      </c>
      <c r="I773" s="9">
        <v>0</v>
      </c>
      <c r="J773" s="9">
        <v>0</v>
      </c>
      <c r="K773" s="9">
        <v>0</v>
      </c>
      <c r="L773" s="9">
        <v>0</v>
      </c>
      <c r="M773" s="9">
        <v>1.5371651926381267E-2</v>
      </c>
      <c r="N773" s="9">
        <v>9.6732076837560438E-2</v>
      </c>
      <c r="O773" s="9">
        <v>6.0385647733609563E-2</v>
      </c>
      <c r="P773" s="9">
        <v>0.43729155355619326</v>
      </c>
      <c r="Q773" s="9">
        <v>0</v>
      </c>
      <c r="R773" s="9">
        <v>0</v>
      </c>
      <c r="S773" s="9">
        <v>0.92424270034000922</v>
      </c>
      <c r="T773" s="9">
        <v>0.46597636960624628</v>
      </c>
      <c r="U773" s="16">
        <v>0</v>
      </c>
      <c r="V773" s="16">
        <v>7483</v>
      </c>
      <c r="W773" s="16">
        <v>69875</v>
      </c>
      <c r="X773" s="1" t="s">
        <v>3345</v>
      </c>
      <c r="Y773" s="1" t="s">
        <v>3345</v>
      </c>
    </row>
    <row r="774" spans="1:25" x14ac:dyDescent="0.25">
      <c r="A774" t="str">
        <f t="shared" si="12"/>
        <v>Boone , Indiana</v>
      </c>
      <c r="B774" t="s">
        <v>729</v>
      </c>
      <c r="C774" t="s">
        <v>728</v>
      </c>
      <c r="E774" t="s">
        <v>3708</v>
      </c>
      <c r="F774" t="s">
        <v>734</v>
      </c>
      <c r="G774" s="7">
        <v>423.25063556483866</v>
      </c>
      <c r="H774" s="8">
        <v>56640</v>
      </c>
      <c r="I774" s="9">
        <v>0</v>
      </c>
      <c r="J774" s="9">
        <v>0</v>
      </c>
      <c r="K774" s="9">
        <v>3.6942418474488432E-2</v>
      </c>
      <c r="L774" s="9">
        <v>0.38379237288135593</v>
      </c>
      <c r="M774" s="9">
        <v>1.5399742654032213E-2</v>
      </c>
      <c r="N774" s="9">
        <v>0.27215748587570621</v>
      </c>
      <c r="O774" s="9">
        <v>0</v>
      </c>
      <c r="P774" s="9">
        <v>0</v>
      </c>
      <c r="Q774" s="9">
        <v>0</v>
      </c>
      <c r="R774" s="9">
        <v>0</v>
      </c>
      <c r="S774" s="9">
        <v>0.94765783887147936</v>
      </c>
      <c r="T774" s="9">
        <v>0.34405014124293787</v>
      </c>
      <c r="U774" s="16">
        <v>0</v>
      </c>
      <c r="V774" s="16">
        <v>37153</v>
      </c>
      <c r="W774" s="16">
        <v>19487</v>
      </c>
      <c r="X774" s="1" t="s">
        <v>3345</v>
      </c>
      <c r="Y774" s="1" t="s">
        <v>3347</v>
      </c>
    </row>
    <row r="775" spans="1:25" x14ac:dyDescent="0.25">
      <c r="A775" t="str">
        <f t="shared" si="12"/>
        <v>Jay , Indiana</v>
      </c>
      <c r="B775" t="s">
        <v>729</v>
      </c>
      <c r="C775" t="s">
        <v>728</v>
      </c>
      <c r="E775" t="s">
        <v>4135</v>
      </c>
      <c r="F775" t="s">
        <v>766</v>
      </c>
      <c r="G775" s="7">
        <v>384.08232429065248</v>
      </c>
      <c r="H775" s="8">
        <v>21253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1.297508871804086E-2</v>
      </c>
      <c r="P775" s="9">
        <v>0.44346680468639721</v>
      </c>
      <c r="Q775" s="9">
        <v>0</v>
      </c>
      <c r="R775" s="9">
        <v>0</v>
      </c>
      <c r="S775" s="9">
        <v>0.98702491127566316</v>
      </c>
      <c r="T775" s="9">
        <v>0.55653319531360279</v>
      </c>
      <c r="U775" s="16">
        <v>0</v>
      </c>
      <c r="V775" s="16">
        <v>0</v>
      </c>
      <c r="W775" s="16">
        <v>21253</v>
      </c>
      <c r="X775" s="1" t="s">
        <v>3345</v>
      </c>
      <c r="Y775" s="1" t="s">
        <v>3345</v>
      </c>
    </row>
    <row r="776" spans="1:25" x14ac:dyDescent="0.25">
      <c r="A776" t="str">
        <f t="shared" si="12"/>
        <v>Sullivan , Indiana</v>
      </c>
      <c r="B776" t="s">
        <v>729</v>
      </c>
      <c r="C776" t="s">
        <v>728</v>
      </c>
      <c r="E776" t="s">
        <v>4136</v>
      </c>
      <c r="F776" t="s">
        <v>806</v>
      </c>
      <c r="G776" s="7">
        <v>454.11586112743913</v>
      </c>
      <c r="H776" s="8">
        <v>21475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4.8746785966542958E-3</v>
      </c>
      <c r="P776" s="9">
        <v>0.21038416763678697</v>
      </c>
      <c r="Q776" s="9">
        <v>0</v>
      </c>
      <c r="R776" s="9">
        <v>0</v>
      </c>
      <c r="S776" s="9">
        <v>0.99512532140150434</v>
      </c>
      <c r="T776" s="9">
        <v>0.78961583236321309</v>
      </c>
      <c r="U776" s="16">
        <v>0</v>
      </c>
      <c r="V776" s="16">
        <v>0</v>
      </c>
      <c r="W776" s="16">
        <v>21475</v>
      </c>
      <c r="X776" s="1" t="s">
        <v>3345</v>
      </c>
      <c r="Y776" s="1" t="s">
        <v>3345</v>
      </c>
    </row>
    <row r="777" spans="1:25" x14ac:dyDescent="0.25">
      <c r="A777" t="str">
        <f t="shared" si="12"/>
        <v>White , Indiana</v>
      </c>
      <c r="B777" t="s">
        <v>729</v>
      </c>
      <c r="C777" t="s">
        <v>728</v>
      </c>
      <c r="E777" t="s">
        <v>3714</v>
      </c>
      <c r="F777" t="s">
        <v>820</v>
      </c>
      <c r="G777" s="7">
        <v>508.67921184953252</v>
      </c>
      <c r="H777" s="8">
        <v>24643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1.297565483362721E-2</v>
      </c>
      <c r="P777" s="9">
        <v>0.32033437487318916</v>
      </c>
      <c r="Q777" s="9">
        <v>0</v>
      </c>
      <c r="R777" s="9">
        <v>0</v>
      </c>
      <c r="S777" s="9">
        <v>0.98702434516382587</v>
      </c>
      <c r="T777" s="9">
        <v>0.67966562512681084</v>
      </c>
      <c r="U777" s="16">
        <v>0</v>
      </c>
      <c r="V777" s="16">
        <v>0</v>
      </c>
      <c r="W777" s="16">
        <v>24643</v>
      </c>
      <c r="X777" s="1" t="s">
        <v>3345</v>
      </c>
      <c r="Y777" s="1" t="s">
        <v>3345</v>
      </c>
    </row>
    <row r="778" spans="1:25" x14ac:dyDescent="0.25">
      <c r="A778" t="str">
        <f t="shared" si="12"/>
        <v>Noble , Indiana</v>
      </c>
      <c r="B778" t="s">
        <v>729</v>
      </c>
      <c r="C778" t="s">
        <v>728</v>
      </c>
      <c r="E778" t="s">
        <v>4137</v>
      </c>
      <c r="F778" t="s">
        <v>785</v>
      </c>
      <c r="G778" s="7">
        <v>417.43284582852982</v>
      </c>
      <c r="H778" s="8">
        <v>47536</v>
      </c>
      <c r="I778" s="9">
        <v>0</v>
      </c>
      <c r="J778" s="9">
        <v>0</v>
      </c>
      <c r="K778" s="9">
        <v>0</v>
      </c>
      <c r="L778" s="9">
        <v>0</v>
      </c>
      <c r="M778" s="9">
        <v>5.2720444661798292E-3</v>
      </c>
      <c r="N778" s="9">
        <v>0.10074469875462808</v>
      </c>
      <c r="O778" s="9">
        <v>1.3167955505569871E-2</v>
      </c>
      <c r="P778" s="9">
        <v>0.21876051834399193</v>
      </c>
      <c r="Q778" s="9">
        <v>0</v>
      </c>
      <c r="R778" s="9">
        <v>0</v>
      </c>
      <c r="S778" s="9">
        <v>0.98156000002270671</v>
      </c>
      <c r="T778" s="9">
        <v>0.68049478290137999</v>
      </c>
      <c r="U778" s="16">
        <v>0</v>
      </c>
      <c r="V778" s="16">
        <v>4789</v>
      </c>
      <c r="W778" s="16">
        <v>42747</v>
      </c>
      <c r="X778" s="1" t="s">
        <v>3345</v>
      </c>
      <c r="Y778" s="1" t="s">
        <v>3345</v>
      </c>
    </row>
    <row r="779" spans="1:25" x14ac:dyDescent="0.25">
      <c r="A779" t="str">
        <f t="shared" si="12"/>
        <v>Clay , Indiana</v>
      </c>
      <c r="B779" t="s">
        <v>729</v>
      </c>
      <c r="C779" t="s">
        <v>728</v>
      </c>
      <c r="E779" t="s">
        <v>3595</v>
      </c>
      <c r="F779" t="s">
        <v>739</v>
      </c>
      <c r="G779" s="7">
        <v>360.32135289332302</v>
      </c>
      <c r="H779" s="8">
        <v>26890</v>
      </c>
      <c r="I779" s="9">
        <v>0</v>
      </c>
      <c r="J779" s="9">
        <v>0</v>
      </c>
      <c r="K779" s="9">
        <v>1.588570915729481E-2</v>
      </c>
      <c r="L779" s="9">
        <v>0.39111193752324286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0.98411429083901081</v>
      </c>
      <c r="T779" s="9">
        <v>0.6088880624767572</v>
      </c>
      <c r="U779" s="16">
        <v>0</v>
      </c>
      <c r="V779" s="16">
        <v>10517</v>
      </c>
      <c r="W779" s="16">
        <v>16373</v>
      </c>
      <c r="X779" s="1" t="s">
        <v>3345</v>
      </c>
      <c r="Y779" s="1" t="s">
        <v>3345</v>
      </c>
    </row>
    <row r="780" spans="1:25" x14ac:dyDescent="0.25">
      <c r="A780" t="str">
        <f t="shared" si="12"/>
        <v>Jennings , Indiana</v>
      </c>
      <c r="B780" t="s">
        <v>729</v>
      </c>
      <c r="C780" t="s">
        <v>728</v>
      </c>
      <c r="E780" t="s">
        <v>4138</v>
      </c>
      <c r="F780" t="s">
        <v>768</v>
      </c>
      <c r="G780" s="7">
        <v>378.34558944640247</v>
      </c>
      <c r="H780" s="8">
        <v>28525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2.2567072254639851E-2</v>
      </c>
      <c r="P780" s="9">
        <v>0.39803680981595091</v>
      </c>
      <c r="Q780" s="9">
        <v>0</v>
      </c>
      <c r="R780" s="9">
        <v>0</v>
      </c>
      <c r="S780" s="9">
        <v>0.97743292774536017</v>
      </c>
      <c r="T780" s="9">
        <v>0.60196319018404909</v>
      </c>
      <c r="U780" s="16">
        <v>0</v>
      </c>
      <c r="V780" s="16">
        <v>0</v>
      </c>
      <c r="W780" s="16">
        <v>28525</v>
      </c>
      <c r="X780" s="1" t="s">
        <v>3345</v>
      </c>
      <c r="Y780" s="1" t="s">
        <v>3345</v>
      </c>
    </row>
    <row r="781" spans="1:25" x14ac:dyDescent="0.25">
      <c r="A781" t="str">
        <f t="shared" si="12"/>
        <v>Daviess , Indiana</v>
      </c>
      <c r="B781" t="s">
        <v>729</v>
      </c>
      <c r="C781" t="s">
        <v>728</v>
      </c>
      <c r="E781" t="s">
        <v>4139</v>
      </c>
      <c r="F781" t="s">
        <v>742</v>
      </c>
      <c r="G781" s="7">
        <v>436.87412918889737</v>
      </c>
      <c r="H781" s="8">
        <v>31648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2.7754781574002035E-4</v>
      </c>
      <c r="P781" s="9">
        <v>3.4125379170879678E-3</v>
      </c>
      <c r="Q781" s="9">
        <v>1.5137405037410104E-2</v>
      </c>
      <c r="R781" s="9">
        <v>0.3937689585439838</v>
      </c>
      <c r="S781" s="9">
        <v>0.98458504714684991</v>
      </c>
      <c r="T781" s="9">
        <v>0.60281850353892819</v>
      </c>
      <c r="U781" s="16">
        <v>0</v>
      </c>
      <c r="V781" s="16">
        <v>0</v>
      </c>
      <c r="W781" s="16">
        <v>31648</v>
      </c>
      <c r="X781" s="1" t="s">
        <v>3345</v>
      </c>
      <c r="Y781" s="1" t="s">
        <v>3345</v>
      </c>
    </row>
    <row r="782" spans="1:25" x14ac:dyDescent="0.25">
      <c r="A782" t="str">
        <f t="shared" si="12"/>
        <v>DeKalb , Indiana</v>
      </c>
      <c r="B782" t="s">
        <v>729</v>
      </c>
      <c r="C782" t="s">
        <v>728</v>
      </c>
      <c r="E782" t="s">
        <v>3597</v>
      </c>
      <c r="F782" t="s">
        <v>745</v>
      </c>
      <c r="G782" s="7">
        <v>363.85857957238557</v>
      </c>
      <c r="H782" s="8">
        <v>42223</v>
      </c>
      <c r="I782" s="9">
        <v>0</v>
      </c>
      <c r="J782" s="9">
        <v>0</v>
      </c>
      <c r="K782" s="9">
        <v>0</v>
      </c>
      <c r="L782" s="9">
        <v>0</v>
      </c>
      <c r="M782" s="9">
        <v>3.2276071169334605E-2</v>
      </c>
      <c r="N782" s="9">
        <v>0.51422210643488142</v>
      </c>
      <c r="O782" s="9">
        <v>3.3748062984264035E-3</v>
      </c>
      <c r="P782" s="9">
        <v>6.2785685526845561E-2</v>
      </c>
      <c r="Q782" s="9">
        <v>0</v>
      </c>
      <c r="R782" s="9">
        <v>0</v>
      </c>
      <c r="S782" s="9">
        <v>0.96434912253223903</v>
      </c>
      <c r="T782" s="9">
        <v>0.42299220803827298</v>
      </c>
      <c r="U782" s="16">
        <v>0</v>
      </c>
      <c r="V782" s="16">
        <v>21712</v>
      </c>
      <c r="W782" s="16">
        <v>20511</v>
      </c>
      <c r="X782" s="1" t="s">
        <v>3345</v>
      </c>
      <c r="Y782" s="1" t="s">
        <v>3347</v>
      </c>
    </row>
    <row r="783" spans="1:25" x14ac:dyDescent="0.25">
      <c r="A783" t="str">
        <f t="shared" si="12"/>
        <v>Howard , Indiana</v>
      </c>
      <c r="B783" t="s">
        <v>729</v>
      </c>
      <c r="C783" t="s">
        <v>728</v>
      </c>
      <c r="E783" t="s">
        <v>3716</v>
      </c>
      <c r="F783" t="s">
        <v>762</v>
      </c>
      <c r="G783" s="7">
        <v>293.921492152734</v>
      </c>
      <c r="H783" s="8">
        <v>82752</v>
      </c>
      <c r="I783" s="9">
        <v>9.3902557680791435E-2</v>
      </c>
      <c r="J783" s="9">
        <v>0.68273878576952818</v>
      </c>
      <c r="K783" s="9">
        <v>2.8125740591461681E-2</v>
      </c>
      <c r="L783" s="9">
        <v>6.3007540603248258E-2</v>
      </c>
      <c r="M783" s="9">
        <v>8.1318738429587579E-3</v>
      </c>
      <c r="N783" s="9">
        <v>3.8899361948955914E-2</v>
      </c>
      <c r="O783" s="9">
        <v>0</v>
      </c>
      <c r="P783" s="9">
        <v>0</v>
      </c>
      <c r="Q783" s="9">
        <v>0</v>
      </c>
      <c r="R783" s="9">
        <v>0</v>
      </c>
      <c r="S783" s="9">
        <v>0.86983982788193803</v>
      </c>
      <c r="T783" s="9">
        <v>0.2153543116782676</v>
      </c>
      <c r="U783" s="16">
        <v>56498</v>
      </c>
      <c r="V783" s="16">
        <v>8433</v>
      </c>
      <c r="W783" s="16">
        <v>17821</v>
      </c>
      <c r="X783" s="1" t="s">
        <v>3345</v>
      </c>
      <c r="Y783" s="1" t="s">
        <v>3346</v>
      </c>
    </row>
    <row r="784" spans="1:25" x14ac:dyDescent="0.25">
      <c r="A784" t="str">
        <f t="shared" si="12"/>
        <v>Pike , Indiana</v>
      </c>
      <c r="B784" t="s">
        <v>729</v>
      </c>
      <c r="C784" t="s">
        <v>728</v>
      </c>
      <c r="E784" t="s">
        <v>3618</v>
      </c>
      <c r="F784" t="s">
        <v>792</v>
      </c>
      <c r="G784" s="7">
        <v>341.0942408172757</v>
      </c>
      <c r="H784" s="8">
        <v>12845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1</v>
      </c>
      <c r="T784" s="9">
        <v>1</v>
      </c>
      <c r="U784" s="16">
        <v>0</v>
      </c>
      <c r="V784" s="16">
        <v>0</v>
      </c>
      <c r="W784" s="16">
        <v>12845</v>
      </c>
      <c r="X784" s="1" t="s">
        <v>3345</v>
      </c>
      <c r="Y784" s="1" t="s">
        <v>3345</v>
      </c>
    </row>
    <row r="785" spans="1:25" x14ac:dyDescent="0.25">
      <c r="A785" t="str">
        <f t="shared" si="12"/>
        <v>Dearborn , Indiana</v>
      </c>
      <c r="B785" t="s">
        <v>729</v>
      </c>
      <c r="C785" t="s">
        <v>728</v>
      </c>
      <c r="E785" t="s">
        <v>4140</v>
      </c>
      <c r="F785" t="s">
        <v>743</v>
      </c>
      <c r="G785" s="7">
        <v>307.40373159767574</v>
      </c>
      <c r="H785" s="8">
        <v>50047</v>
      </c>
      <c r="I785" s="9">
        <v>0</v>
      </c>
      <c r="J785" s="9">
        <v>0</v>
      </c>
      <c r="K785" s="9">
        <v>3.5082621698084453E-2</v>
      </c>
      <c r="L785" s="9">
        <v>0.20430795052650508</v>
      </c>
      <c r="M785" s="9">
        <v>2.8864014309601081E-2</v>
      </c>
      <c r="N785" s="9">
        <v>0.26511079585189923</v>
      </c>
      <c r="O785" s="9">
        <v>0</v>
      </c>
      <c r="P785" s="9">
        <v>0</v>
      </c>
      <c r="Q785" s="9">
        <v>0</v>
      </c>
      <c r="R785" s="9">
        <v>0</v>
      </c>
      <c r="S785" s="9">
        <v>0.93605336399231465</v>
      </c>
      <c r="T785" s="9">
        <v>0.53058125362159569</v>
      </c>
      <c r="U785" s="16">
        <v>0</v>
      </c>
      <c r="V785" s="16">
        <v>23493</v>
      </c>
      <c r="W785" s="16">
        <v>26554</v>
      </c>
      <c r="X785" s="1" t="s">
        <v>3345</v>
      </c>
      <c r="Y785" s="1" t="s">
        <v>3345</v>
      </c>
    </row>
    <row r="786" spans="1:25" x14ac:dyDescent="0.25">
      <c r="A786" t="str">
        <f t="shared" si="12"/>
        <v>Jackson , Indiana</v>
      </c>
      <c r="B786" t="s">
        <v>729</v>
      </c>
      <c r="C786" t="s">
        <v>728</v>
      </c>
      <c r="E786" t="s">
        <v>3622</v>
      </c>
      <c r="F786" t="s">
        <v>764</v>
      </c>
      <c r="G786" s="7">
        <v>513.90604645139433</v>
      </c>
      <c r="H786" s="8">
        <v>42376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2.9458060557659788E-2</v>
      </c>
      <c r="P786" s="9">
        <v>0.56267698697375879</v>
      </c>
      <c r="Q786" s="9">
        <v>0</v>
      </c>
      <c r="R786" s="9">
        <v>0</v>
      </c>
      <c r="S786" s="9">
        <v>0.97054193943877787</v>
      </c>
      <c r="T786" s="9">
        <v>0.43732301302624127</v>
      </c>
      <c r="U786" s="16">
        <v>0</v>
      </c>
      <c r="V786" s="16">
        <v>0</v>
      </c>
      <c r="W786" s="16">
        <v>42376</v>
      </c>
      <c r="X786" s="1" t="s">
        <v>3345</v>
      </c>
      <c r="Y786" s="1" t="s">
        <v>3345</v>
      </c>
    </row>
    <row r="787" spans="1:25" x14ac:dyDescent="0.25">
      <c r="A787" t="str">
        <f t="shared" si="12"/>
        <v>Martin , Indiana</v>
      </c>
      <c r="B787" t="s">
        <v>729</v>
      </c>
      <c r="C787" t="s">
        <v>728</v>
      </c>
      <c r="E787" t="s">
        <v>3877</v>
      </c>
      <c r="F787" t="s">
        <v>779</v>
      </c>
      <c r="G787" s="7">
        <v>340.40656906989159</v>
      </c>
      <c r="H787" s="8">
        <v>10334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4.9923043195335233E-3</v>
      </c>
      <c r="P787" s="9">
        <v>0.27714341010257404</v>
      </c>
      <c r="Q787" s="9">
        <v>0</v>
      </c>
      <c r="R787" s="9">
        <v>0</v>
      </c>
      <c r="S787" s="9">
        <v>0.99500769562488889</v>
      </c>
      <c r="T787" s="9">
        <v>0.72285658989742596</v>
      </c>
      <c r="U787" s="16">
        <v>0</v>
      </c>
      <c r="V787" s="16">
        <v>0</v>
      </c>
      <c r="W787" s="16">
        <v>10334</v>
      </c>
      <c r="X787" s="1" t="s">
        <v>3345</v>
      </c>
      <c r="Y787" s="1" t="s">
        <v>3345</v>
      </c>
    </row>
    <row r="788" spans="1:25" x14ac:dyDescent="0.25">
      <c r="A788" t="str">
        <f t="shared" si="12"/>
        <v>Wayne , Indiana</v>
      </c>
      <c r="B788" t="s">
        <v>729</v>
      </c>
      <c r="C788" t="s">
        <v>728</v>
      </c>
      <c r="E788" t="s">
        <v>3965</v>
      </c>
      <c r="F788" t="s">
        <v>818</v>
      </c>
      <c r="G788" s="7">
        <v>404.3421230345071</v>
      </c>
      <c r="H788" s="8">
        <v>68917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6.4629063123163119E-2</v>
      </c>
      <c r="P788" s="9">
        <v>0.66909470812716743</v>
      </c>
      <c r="Q788" s="9">
        <v>0</v>
      </c>
      <c r="R788" s="9">
        <v>0</v>
      </c>
      <c r="S788" s="9">
        <v>0.93537093687683692</v>
      </c>
      <c r="T788" s="9">
        <v>0.33090529187283252</v>
      </c>
      <c r="U788" s="16">
        <v>0</v>
      </c>
      <c r="V788" s="16">
        <v>0</v>
      </c>
      <c r="W788" s="16">
        <v>68917</v>
      </c>
      <c r="X788" s="1" t="s">
        <v>3345</v>
      </c>
      <c r="Y788" s="1" t="s">
        <v>3345</v>
      </c>
    </row>
    <row r="789" spans="1:25" x14ac:dyDescent="0.25">
      <c r="A789" t="str">
        <f t="shared" si="12"/>
        <v>Shelby , Indiana</v>
      </c>
      <c r="B789" t="s">
        <v>729</v>
      </c>
      <c r="C789" t="s">
        <v>728</v>
      </c>
      <c r="E789" t="s">
        <v>3630</v>
      </c>
      <c r="F789" t="s">
        <v>802</v>
      </c>
      <c r="G789" s="7">
        <v>412.75640557563781</v>
      </c>
      <c r="H789" s="8">
        <v>44436</v>
      </c>
      <c r="I789" s="9">
        <v>0</v>
      </c>
      <c r="J789" s="9">
        <v>0</v>
      </c>
      <c r="K789" s="9">
        <v>1.3117119755976349E-3</v>
      </c>
      <c r="L789" s="9">
        <v>1.1544693491763435E-2</v>
      </c>
      <c r="M789" s="9">
        <v>0</v>
      </c>
      <c r="N789" s="9">
        <v>0</v>
      </c>
      <c r="O789" s="9">
        <v>2.5712058150500629E-2</v>
      </c>
      <c r="P789" s="9">
        <v>0.46797641551894859</v>
      </c>
      <c r="Q789" s="9">
        <v>0</v>
      </c>
      <c r="R789" s="9">
        <v>0</v>
      </c>
      <c r="S789" s="9">
        <v>0.97297622986474941</v>
      </c>
      <c r="T789" s="9">
        <v>0.52047889098928801</v>
      </c>
      <c r="U789" s="16">
        <v>0</v>
      </c>
      <c r="V789" s="16">
        <v>513</v>
      </c>
      <c r="W789" s="16">
        <v>43923</v>
      </c>
      <c r="X789" s="1" t="s">
        <v>3345</v>
      </c>
      <c r="Y789" s="1" t="s">
        <v>3345</v>
      </c>
    </row>
    <row r="790" spans="1:25" x14ac:dyDescent="0.25">
      <c r="A790" t="str">
        <f t="shared" si="12"/>
        <v>Monroe , Indiana</v>
      </c>
      <c r="B790" t="s">
        <v>729</v>
      </c>
      <c r="C790" t="s">
        <v>728</v>
      </c>
      <c r="E790" t="s">
        <v>3614</v>
      </c>
      <c r="F790" t="s">
        <v>781</v>
      </c>
      <c r="G790" s="7">
        <v>411.32174856379129</v>
      </c>
      <c r="H790" s="8">
        <v>137974</v>
      </c>
      <c r="I790" s="9">
        <v>4.9438201190568166E-2</v>
      </c>
      <c r="J790" s="9">
        <v>0.5801962688622494</v>
      </c>
      <c r="K790" s="9">
        <v>5.9442884817032297E-2</v>
      </c>
      <c r="L790" s="9">
        <v>0.20732166930001306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0.89111891399239951</v>
      </c>
      <c r="T790" s="9">
        <v>0.21248206183773755</v>
      </c>
      <c r="U790" s="16">
        <v>80052</v>
      </c>
      <c r="V790" s="16">
        <v>28605</v>
      </c>
      <c r="W790" s="16">
        <v>29317</v>
      </c>
      <c r="X790" s="1" t="s">
        <v>3345</v>
      </c>
      <c r="Y790" s="1" t="s">
        <v>3346</v>
      </c>
    </row>
    <row r="791" spans="1:25" x14ac:dyDescent="0.25">
      <c r="A791" t="str">
        <f t="shared" si="12"/>
        <v>Miami , Indiana</v>
      </c>
      <c r="B791" t="s">
        <v>729</v>
      </c>
      <c r="C791" t="s">
        <v>728</v>
      </c>
      <c r="E791" t="s">
        <v>4141</v>
      </c>
      <c r="F791" t="s">
        <v>780</v>
      </c>
      <c r="G791" s="7">
        <v>377.38844757103999</v>
      </c>
      <c r="H791" s="8">
        <v>36903</v>
      </c>
      <c r="I791" s="9">
        <v>0</v>
      </c>
      <c r="J791" s="9">
        <v>0</v>
      </c>
      <c r="K791" s="9">
        <v>9.3034231728789227E-4</v>
      </c>
      <c r="L791" s="9">
        <v>7.9668319648809032E-3</v>
      </c>
      <c r="M791" s="9">
        <v>1.1540910947413668E-2</v>
      </c>
      <c r="N791" s="9">
        <v>0.17231661382543426</v>
      </c>
      <c r="O791" s="9">
        <v>2.4290811934814964E-2</v>
      </c>
      <c r="P791" s="9">
        <v>0.35484919925209335</v>
      </c>
      <c r="Q791" s="9">
        <v>0</v>
      </c>
      <c r="R791" s="9">
        <v>0</v>
      </c>
      <c r="S791" s="9">
        <v>0.96323793477318487</v>
      </c>
      <c r="T791" s="9">
        <v>0.46486735495759152</v>
      </c>
      <c r="U791" s="16">
        <v>0</v>
      </c>
      <c r="V791" s="16">
        <v>6653</v>
      </c>
      <c r="W791" s="16">
        <v>30250</v>
      </c>
      <c r="X791" s="1" t="s">
        <v>3345</v>
      </c>
      <c r="Y791" s="1" t="s">
        <v>3345</v>
      </c>
    </row>
    <row r="792" spans="1:25" x14ac:dyDescent="0.25">
      <c r="A792" t="str">
        <f t="shared" si="12"/>
        <v>Madison , Indiana</v>
      </c>
      <c r="B792" t="s">
        <v>729</v>
      </c>
      <c r="C792" t="s">
        <v>728</v>
      </c>
      <c r="E792" t="s">
        <v>3642</v>
      </c>
      <c r="F792" t="s">
        <v>776</v>
      </c>
      <c r="G792" s="7">
        <v>452.90436641403511</v>
      </c>
      <c r="H792" s="8">
        <v>131636</v>
      </c>
      <c r="I792" s="9">
        <v>7.2300154537986161E-2</v>
      </c>
      <c r="J792" s="9">
        <v>0.42059922817466344</v>
      </c>
      <c r="K792" s="9">
        <v>7.5135273911026534E-2</v>
      </c>
      <c r="L792" s="9">
        <v>0.27800145856756509</v>
      </c>
      <c r="M792" s="9">
        <v>1.1269536740392718E-2</v>
      </c>
      <c r="N792" s="9">
        <v>7.0512625725485431E-2</v>
      </c>
      <c r="O792" s="9">
        <v>0</v>
      </c>
      <c r="P792" s="9">
        <v>0</v>
      </c>
      <c r="Q792" s="9">
        <v>0</v>
      </c>
      <c r="R792" s="9">
        <v>0</v>
      </c>
      <c r="S792" s="9">
        <v>0.84129503476932344</v>
      </c>
      <c r="T792" s="9">
        <v>0.230886687532286</v>
      </c>
      <c r="U792" s="16">
        <v>55366</v>
      </c>
      <c r="V792" s="16">
        <v>45877</v>
      </c>
      <c r="W792" s="16">
        <v>30393</v>
      </c>
      <c r="X792" s="1" t="s">
        <v>3345</v>
      </c>
      <c r="Y792" s="1" t="s">
        <v>3346</v>
      </c>
    </row>
    <row r="793" spans="1:25" x14ac:dyDescent="0.25">
      <c r="A793" t="str">
        <f t="shared" si="12"/>
        <v>Putnam , Indiana</v>
      </c>
      <c r="B793" t="s">
        <v>729</v>
      </c>
      <c r="C793" t="s">
        <v>728</v>
      </c>
      <c r="E793" t="s">
        <v>3881</v>
      </c>
      <c r="F793" t="s">
        <v>796</v>
      </c>
      <c r="G793" s="7">
        <v>482.69403368687068</v>
      </c>
      <c r="H793" s="8">
        <v>37963</v>
      </c>
      <c r="I793" s="9">
        <v>0</v>
      </c>
      <c r="J793" s="9">
        <v>0</v>
      </c>
      <c r="K793" s="9">
        <v>0</v>
      </c>
      <c r="L793" s="9">
        <v>0</v>
      </c>
      <c r="M793" s="9">
        <v>6.1328486857074455E-3</v>
      </c>
      <c r="N793" s="9">
        <v>7.2096515027790214E-2</v>
      </c>
      <c r="O793" s="9">
        <v>9.544902037560421E-3</v>
      </c>
      <c r="P793" s="9">
        <v>0.2798777757289993</v>
      </c>
      <c r="Q793" s="9">
        <v>0</v>
      </c>
      <c r="R793" s="9">
        <v>0</v>
      </c>
      <c r="S793" s="9">
        <v>0.98432224927673218</v>
      </c>
      <c r="T793" s="9">
        <v>0.64802570924321046</v>
      </c>
      <c r="U793" s="16">
        <v>0</v>
      </c>
      <c r="V793" s="16">
        <v>2737</v>
      </c>
      <c r="W793" s="16">
        <v>35226</v>
      </c>
      <c r="X793" s="1" t="s">
        <v>3345</v>
      </c>
      <c r="Y793" s="1" t="s">
        <v>3345</v>
      </c>
    </row>
    <row r="794" spans="1:25" x14ac:dyDescent="0.25">
      <c r="A794" t="str">
        <f t="shared" si="12"/>
        <v>Marion , Indiana</v>
      </c>
      <c r="B794" t="s">
        <v>729</v>
      </c>
      <c r="C794" t="s">
        <v>728</v>
      </c>
      <c r="E794" t="s">
        <v>3615</v>
      </c>
      <c r="F794" t="s">
        <v>777</v>
      </c>
      <c r="G794" s="7">
        <v>403.01013511327682</v>
      </c>
      <c r="H794" s="8">
        <v>903393</v>
      </c>
      <c r="I794" s="9">
        <v>0.81867364283285371</v>
      </c>
      <c r="J794" s="9">
        <v>0.90217989291482226</v>
      </c>
      <c r="K794" s="9">
        <v>8.6809380513573023E-2</v>
      </c>
      <c r="L794" s="9">
        <v>9.1818289493055621E-2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9.4516976653573309E-2</v>
      </c>
      <c r="T794" s="9">
        <v>6.0018175921221443E-3</v>
      </c>
      <c r="U794" s="16">
        <v>815023</v>
      </c>
      <c r="V794" s="16">
        <v>82948</v>
      </c>
      <c r="W794" s="16">
        <v>5422</v>
      </c>
      <c r="X794" s="1" t="s">
        <v>3346</v>
      </c>
      <c r="Y794" s="1" t="s">
        <v>3346</v>
      </c>
    </row>
    <row r="795" spans="1:25" x14ac:dyDescent="0.25">
      <c r="A795" t="str">
        <f t="shared" si="12"/>
        <v>Parke , Indiana</v>
      </c>
      <c r="B795" t="s">
        <v>729</v>
      </c>
      <c r="C795" t="s">
        <v>728</v>
      </c>
      <c r="E795" t="s">
        <v>4142</v>
      </c>
      <c r="F795" t="s">
        <v>790</v>
      </c>
      <c r="G795" s="7">
        <v>449.97555963091662</v>
      </c>
      <c r="H795" s="8">
        <v>17339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1.0336560578272386E-2</v>
      </c>
      <c r="P795" s="9">
        <v>0.25024511217486589</v>
      </c>
      <c r="Q795" s="9">
        <v>0</v>
      </c>
      <c r="R795" s="9">
        <v>0</v>
      </c>
      <c r="S795" s="9">
        <v>0.98966343942125468</v>
      </c>
      <c r="T795" s="9">
        <v>0.74975488782513411</v>
      </c>
      <c r="U795" s="16">
        <v>0</v>
      </c>
      <c r="V795" s="16">
        <v>0</v>
      </c>
      <c r="W795" s="16">
        <v>17339</v>
      </c>
      <c r="X795" s="1" t="s">
        <v>3345</v>
      </c>
      <c r="Y795" s="1" t="s">
        <v>3345</v>
      </c>
    </row>
    <row r="796" spans="1:25" x14ac:dyDescent="0.25">
      <c r="A796" t="str">
        <f t="shared" si="12"/>
        <v>Whitley , Indiana</v>
      </c>
      <c r="B796" t="s">
        <v>729</v>
      </c>
      <c r="C796" t="s">
        <v>728</v>
      </c>
      <c r="E796" t="s">
        <v>4143</v>
      </c>
      <c r="F796" t="s">
        <v>821</v>
      </c>
      <c r="G796" s="7">
        <v>337.91446132640738</v>
      </c>
      <c r="H796" s="8">
        <v>33292</v>
      </c>
      <c r="I796" s="9">
        <v>0</v>
      </c>
      <c r="J796" s="9">
        <v>0</v>
      </c>
      <c r="K796" s="9">
        <v>1.5297236527795259E-3</v>
      </c>
      <c r="L796" s="9">
        <v>1.126396731947615E-2</v>
      </c>
      <c r="M796" s="9">
        <v>1.8202525258949904E-2</v>
      </c>
      <c r="N796" s="9">
        <v>0.27709359605911332</v>
      </c>
      <c r="O796" s="9">
        <v>0</v>
      </c>
      <c r="P796" s="9">
        <v>0</v>
      </c>
      <c r="Q796" s="9">
        <v>0</v>
      </c>
      <c r="R796" s="9">
        <v>0</v>
      </c>
      <c r="S796" s="9">
        <v>0.98026775108827047</v>
      </c>
      <c r="T796" s="9">
        <v>0.71164243662141058</v>
      </c>
      <c r="U796" s="16">
        <v>0</v>
      </c>
      <c r="V796" s="16">
        <v>9600</v>
      </c>
      <c r="W796" s="16">
        <v>23692</v>
      </c>
      <c r="X796" s="1" t="s">
        <v>3345</v>
      </c>
      <c r="Y796" s="1" t="s">
        <v>3345</v>
      </c>
    </row>
    <row r="797" spans="1:25" x14ac:dyDescent="0.25">
      <c r="A797" t="str">
        <f t="shared" si="12"/>
        <v>Fayette , Indiana</v>
      </c>
      <c r="B797" t="s">
        <v>729</v>
      </c>
      <c r="C797" t="s">
        <v>728</v>
      </c>
      <c r="E797" t="s">
        <v>3606</v>
      </c>
      <c r="F797" t="s">
        <v>749</v>
      </c>
      <c r="G797" s="7">
        <v>215.16237635065224</v>
      </c>
      <c r="H797" s="8">
        <v>24277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4.0520788220752384E-2</v>
      </c>
      <c r="P797" s="9">
        <v>0.63216212876385058</v>
      </c>
      <c r="Q797" s="9">
        <v>0</v>
      </c>
      <c r="R797" s="9">
        <v>0</v>
      </c>
      <c r="S797" s="9">
        <v>0.95947921177924766</v>
      </c>
      <c r="T797" s="9">
        <v>0.36783787123614942</v>
      </c>
      <c r="U797" s="16">
        <v>0</v>
      </c>
      <c r="V797" s="16">
        <v>0</v>
      </c>
      <c r="W797" s="16">
        <v>24277</v>
      </c>
      <c r="X797" s="1" t="s">
        <v>3345</v>
      </c>
      <c r="Y797" s="1" t="s">
        <v>3345</v>
      </c>
    </row>
    <row r="798" spans="1:25" x14ac:dyDescent="0.25">
      <c r="A798" t="str">
        <f t="shared" si="12"/>
        <v>Adams , Indiana</v>
      </c>
      <c r="B798" t="s">
        <v>729</v>
      </c>
      <c r="C798" t="s">
        <v>728</v>
      </c>
      <c r="E798" t="s">
        <v>3818</v>
      </c>
      <c r="F798" t="s">
        <v>727</v>
      </c>
      <c r="G798" s="7">
        <v>339.96659430669183</v>
      </c>
      <c r="H798" s="8">
        <v>34387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3.4053242603464436E-2</v>
      </c>
      <c r="P798" s="9">
        <v>0.46325646319830166</v>
      </c>
      <c r="Q798" s="9">
        <v>0</v>
      </c>
      <c r="R798" s="9">
        <v>0</v>
      </c>
      <c r="S798" s="9">
        <v>0.96594675739653557</v>
      </c>
      <c r="T798" s="9">
        <v>0.53674353680169828</v>
      </c>
      <c r="U798" s="16">
        <v>0</v>
      </c>
      <c r="V798" s="16">
        <v>0</v>
      </c>
      <c r="W798" s="16">
        <v>34387</v>
      </c>
      <c r="X798" s="1" t="s">
        <v>3345</v>
      </c>
      <c r="Y798" s="1" t="s">
        <v>3345</v>
      </c>
    </row>
    <row r="799" spans="1:25" x14ac:dyDescent="0.25">
      <c r="A799" t="str">
        <f t="shared" si="12"/>
        <v>Washington , Indiana</v>
      </c>
      <c r="B799" t="s">
        <v>729</v>
      </c>
      <c r="C799" t="s">
        <v>728</v>
      </c>
      <c r="E799" t="s">
        <v>3641</v>
      </c>
      <c r="F799" t="s">
        <v>817</v>
      </c>
      <c r="G799" s="7">
        <v>516.59869870332363</v>
      </c>
      <c r="H799" s="8">
        <v>28262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7.4924308648196295E-3</v>
      </c>
      <c r="P799" s="9">
        <v>0.23154766117047626</v>
      </c>
      <c r="Q799" s="9">
        <v>0</v>
      </c>
      <c r="R799" s="9">
        <v>0</v>
      </c>
      <c r="S799" s="9">
        <v>0.99250756913502647</v>
      </c>
      <c r="T799" s="9">
        <v>0.7684523388295238</v>
      </c>
      <c r="U799" s="16">
        <v>0</v>
      </c>
      <c r="V799" s="16">
        <v>0</v>
      </c>
      <c r="W799" s="16">
        <v>28262</v>
      </c>
      <c r="X799" s="1" t="s">
        <v>3345</v>
      </c>
      <c r="Y799" s="1" t="s">
        <v>3345</v>
      </c>
    </row>
    <row r="800" spans="1:25" x14ac:dyDescent="0.25">
      <c r="A800" t="str">
        <f t="shared" si="12"/>
        <v>Blackford , Indiana</v>
      </c>
      <c r="B800" t="s">
        <v>729</v>
      </c>
      <c r="C800" t="s">
        <v>728</v>
      </c>
      <c r="E800" t="s">
        <v>4144</v>
      </c>
      <c r="F800" t="s">
        <v>733</v>
      </c>
      <c r="G800" s="7">
        <v>165.58308263654297</v>
      </c>
      <c r="H800" s="8">
        <v>12766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2.6655276123827929E-2</v>
      </c>
      <c r="P800" s="9">
        <v>0.49389002036659879</v>
      </c>
      <c r="Q800" s="9">
        <v>0</v>
      </c>
      <c r="R800" s="9">
        <v>0</v>
      </c>
      <c r="S800" s="9">
        <v>0.97334472387516713</v>
      </c>
      <c r="T800" s="9">
        <v>0.50610997963340121</v>
      </c>
      <c r="U800" s="16">
        <v>0</v>
      </c>
      <c r="V800" s="16">
        <v>0</v>
      </c>
      <c r="W800" s="16">
        <v>12766</v>
      </c>
      <c r="X800" s="1" t="s">
        <v>3345</v>
      </c>
      <c r="Y800" s="1" t="s">
        <v>3345</v>
      </c>
    </row>
    <row r="801" spans="1:25" x14ac:dyDescent="0.25">
      <c r="A801" t="str">
        <f t="shared" si="12"/>
        <v>Hendricks , Indiana</v>
      </c>
      <c r="B801" t="s">
        <v>729</v>
      </c>
      <c r="C801" t="s">
        <v>728</v>
      </c>
      <c r="E801" t="s">
        <v>4145</v>
      </c>
      <c r="F801" t="s">
        <v>760</v>
      </c>
      <c r="G801" s="7">
        <v>408.77796160598388</v>
      </c>
      <c r="H801" s="8">
        <v>145448</v>
      </c>
      <c r="I801" s="9">
        <v>7.7792575945575659E-9</v>
      </c>
      <c r="J801" s="9">
        <v>0</v>
      </c>
      <c r="K801" s="9">
        <v>0.19601548599644406</v>
      </c>
      <c r="L801" s="9">
        <v>0.82153071888234974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0.8039845062242984</v>
      </c>
      <c r="T801" s="9">
        <v>0.17846928111765029</v>
      </c>
      <c r="U801" s="16">
        <v>0</v>
      </c>
      <c r="V801" s="16">
        <v>119490</v>
      </c>
      <c r="W801" s="16">
        <v>25958</v>
      </c>
      <c r="X801" s="1" t="s">
        <v>3345</v>
      </c>
      <c r="Y801" s="1" t="s">
        <v>3347</v>
      </c>
    </row>
    <row r="802" spans="1:25" x14ac:dyDescent="0.25">
      <c r="A802" t="str">
        <f t="shared" si="12"/>
        <v>Lawrence , Indiana</v>
      </c>
      <c r="B802" t="s">
        <v>729</v>
      </c>
      <c r="C802" t="s">
        <v>728</v>
      </c>
      <c r="E802" t="s">
        <v>3645</v>
      </c>
      <c r="F802" t="s">
        <v>775</v>
      </c>
      <c r="G802" s="7">
        <v>451.92875779017874</v>
      </c>
      <c r="H802" s="8">
        <v>46134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3.2577114369254714E-2</v>
      </c>
      <c r="P802" s="9">
        <v>0.41552867733125243</v>
      </c>
      <c r="Q802" s="9">
        <v>0</v>
      </c>
      <c r="R802" s="9">
        <v>0</v>
      </c>
      <c r="S802" s="9">
        <v>0.96742288562949108</v>
      </c>
      <c r="T802" s="9">
        <v>0.58447132266874757</v>
      </c>
      <c r="U802" s="16">
        <v>0</v>
      </c>
      <c r="V802" s="16">
        <v>0</v>
      </c>
      <c r="W802" s="16">
        <v>46134</v>
      </c>
      <c r="X802" s="1" t="s">
        <v>3345</v>
      </c>
      <c r="Y802" s="1" t="s">
        <v>3345</v>
      </c>
    </row>
    <row r="803" spans="1:25" x14ac:dyDescent="0.25">
      <c r="A803" t="str">
        <f t="shared" si="12"/>
        <v>Decatur , Iowa</v>
      </c>
      <c r="B803" t="s">
        <v>824</v>
      </c>
      <c r="C803" t="s">
        <v>823</v>
      </c>
      <c r="E803" t="s">
        <v>3996</v>
      </c>
      <c r="F803" t="s">
        <v>850</v>
      </c>
      <c r="G803" s="7">
        <v>533.48049475791368</v>
      </c>
      <c r="H803" s="8">
        <v>8457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0.99999999931090366</v>
      </c>
      <c r="T803" s="9">
        <v>1</v>
      </c>
      <c r="U803" s="16">
        <v>0</v>
      </c>
      <c r="V803" s="16">
        <v>0</v>
      </c>
      <c r="W803" s="16">
        <v>8457</v>
      </c>
      <c r="X803" s="1" t="s">
        <v>3345</v>
      </c>
      <c r="Y803" s="1" t="s">
        <v>3345</v>
      </c>
    </row>
    <row r="804" spans="1:25" x14ac:dyDescent="0.25">
      <c r="A804" t="str">
        <f t="shared" si="12"/>
        <v>Cedar , Iowa</v>
      </c>
      <c r="B804" t="s">
        <v>824</v>
      </c>
      <c r="C804" t="s">
        <v>823</v>
      </c>
      <c r="E804" t="s">
        <v>4146</v>
      </c>
      <c r="F804" t="s">
        <v>839</v>
      </c>
      <c r="G804" s="7">
        <v>581.90098376303672</v>
      </c>
      <c r="H804" s="8">
        <v>18499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2.4239674955637024E-3</v>
      </c>
      <c r="P804" s="9">
        <v>0.16579274555381371</v>
      </c>
      <c r="Q804" s="9">
        <v>0</v>
      </c>
      <c r="R804" s="9">
        <v>0</v>
      </c>
      <c r="S804" s="9">
        <v>0.99757603249240656</v>
      </c>
      <c r="T804" s="9">
        <v>0.83420725444618626</v>
      </c>
      <c r="U804" s="16">
        <v>0</v>
      </c>
      <c r="V804" s="16">
        <v>0</v>
      </c>
      <c r="W804" s="16">
        <v>18499</v>
      </c>
      <c r="X804" s="1" t="s">
        <v>3345</v>
      </c>
      <c r="Y804" s="1" t="s">
        <v>3345</v>
      </c>
    </row>
    <row r="805" spans="1:25" x14ac:dyDescent="0.25">
      <c r="A805" t="str">
        <f t="shared" si="12"/>
        <v>Carroll , Iowa</v>
      </c>
      <c r="B805" t="s">
        <v>824</v>
      </c>
      <c r="C805" t="s">
        <v>823</v>
      </c>
      <c r="E805" t="s">
        <v>3686</v>
      </c>
      <c r="F805" t="s">
        <v>837</v>
      </c>
      <c r="G805" s="7">
        <v>570.26534486435469</v>
      </c>
      <c r="H805" s="8">
        <v>20816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8.0647877527946638E-3</v>
      </c>
      <c r="R805" s="9">
        <v>0.47963105303612608</v>
      </c>
      <c r="S805" s="9">
        <v>0.99193521224720538</v>
      </c>
      <c r="T805" s="9">
        <v>0.52036894696387392</v>
      </c>
      <c r="U805" s="16">
        <v>0</v>
      </c>
      <c r="V805" s="16">
        <v>0</v>
      </c>
      <c r="W805" s="16">
        <v>20816</v>
      </c>
      <c r="X805" s="1" t="s">
        <v>3345</v>
      </c>
      <c r="Y805" s="1" t="s">
        <v>3345</v>
      </c>
    </row>
    <row r="806" spans="1:25" x14ac:dyDescent="0.25">
      <c r="A806" t="str">
        <f t="shared" si="12"/>
        <v>Pocahontas , Iowa</v>
      </c>
      <c r="B806" t="s">
        <v>824</v>
      </c>
      <c r="C806" t="s">
        <v>823</v>
      </c>
      <c r="E806" t="s">
        <v>4147</v>
      </c>
      <c r="F806" t="s">
        <v>899</v>
      </c>
      <c r="G806" s="7">
        <v>578.65660251404165</v>
      </c>
      <c r="H806" s="8">
        <v>7310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1</v>
      </c>
      <c r="T806" s="9">
        <v>1</v>
      </c>
      <c r="U806" s="16">
        <v>0</v>
      </c>
      <c r="V806" s="16">
        <v>0</v>
      </c>
      <c r="W806" s="16">
        <v>7310</v>
      </c>
      <c r="X806" s="1" t="s">
        <v>3345</v>
      </c>
      <c r="Y806" s="1" t="s">
        <v>3345</v>
      </c>
    </row>
    <row r="807" spans="1:25" x14ac:dyDescent="0.25">
      <c r="A807" t="str">
        <f t="shared" si="12"/>
        <v>Kossuth , Iowa</v>
      </c>
      <c r="B807" t="s">
        <v>824</v>
      </c>
      <c r="C807" t="s">
        <v>823</v>
      </c>
      <c r="E807" t="s">
        <v>4148</v>
      </c>
      <c r="F807" t="s">
        <v>878</v>
      </c>
      <c r="G807" s="7">
        <v>974.32396091947669</v>
      </c>
      <c r="H807" s="8">
        <v>15543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2.7356575463295847E-3</v>
      </c>
      <c r="R807" s="9">
        <v>0.34356301872225437</v>
      </c>
      <c r="S807" s="9">
        <v>0.99726434245367046</v>
      </c>
      <c r="T807" s="9">
        <v>0.65643698127774563</v>
      </c>
      <c r="U807" s="16">
        <v>0</v>
      </c>
      <c r="V807" s="16">
        <v>0</v>
      </c>
      <c r="W807" s="16">
        <v>15543</v>
      </c>
      <c r="X807" s="1" t="s">
        <v>3345</v>
      </c>
      <c r="Y807" s="1" t="s">
        <v>3345</v>
      </c>
    </row>
    <row r="808" spans="1:25" x14ac:dyDescent="0.25">
      <c r="A808" t="str">
        <f t="shared" si="12"/>
        <v>Harrison , Iowa</v>
      </c>
      <c r="B808" t="s">
        <v>824</v>
      </c>
      <c r="C808" t="s">
        <v>823</v>
      </c>
      <c r="E808" t="s">
        <v>4126</v>
      </c>
      <c r="F808" t="s">
        <v>866</v>
      </c>
      <c r="G808" s="7">
        <v>701.63491104452021</v>
      </c>
      <c r="H808" s="8">
        <v>14928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1.9191534628036702E-3</v>
      </c>
      <c r="P808" s="9">
        <v>0.18883976420150053</v>
      </c>
      <c r="Q808" s="9">
        <v>0</v>
      </c>
      <c r="R808" s="9">
        <v>0</v>
      </c>
      <c r="S808" s="9">
        <v>0.99808084653719631</v>
      </c>
      <c r="T808" s="9">
        <v>0.8111602357984995</v>
      </c>
      <c r="U808" s="16">
        <v>0</v>
      </c>
      <c r="V808" s="16">
        <v>0</v>
      </c>
      <c r="W808" s="16">
        <v>14928</v>
      </c>
      <c r="X808" s="1" t="s">
        <v>3345</v>
      </c>
      <c r="Y808" s="1" t="s">
        <v>3345</v>
      </c>
    </row>
    <row r="809" spans="1:25" x14ac:dyDescent="0.25">
      <c r="A809" t="str">
        <f t="shared" si="12"/>
        <v>Webster , Iowa</v>
      </c>
      <c r="B809" t="s">
        <v>824</v>
      </c>
      <c r="C809" t="s">
        <v>823</v>
      </c>
      <c r="E809" t="s">
        <v>3953</v>
      </c>
      <c r="F809" t="s">
        <v>917</v>
      </c>
      <c r="G809" s="7">
        <v>718.48371317496412</v>
      </c>
      <c r="H809" s="8">
        <v>38013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1.7865411085512435E-2</v>
      </c>
      <c r="R809" s="9">
        <v>0.66087917291452924</v>
      </c>
      <c r="S809" s="9">
        <v>0.98213458891448757</v>
      </c>
      <c r="T809" s="9">
        <v>0.33912082708547076</v>
      </c>
      <c r="U809" s="16">
        <v>0</v>
      </c>
      <c r="V809" s="16">
        <v>0</v>
      </c>
      <c r="W809" s="16">
        <v>38013</v>
      </c>
      <c r="X809" s="1" t="s">
        <v>3345</v>
      </c>
      <c r="Y809" s="1" t="s">
        <v>3345</v>
      </c>
    </row>
    <row r="810" spans="1:25" x14ac:dyDescent="0.25">
      <c r="A810" t="str">
        <f t="shared" si="12"/>
        <v>Jefferson , Iowa</v>
      </c>
      <c r="B810" t="s">
        <v>824</v>
      </c>
      <c r="C810" t="s">
        <v>823</v>
      </c>
      <c r="E810" t="s">
        <v>3652</v>
      </c>
      <c r="F810" t="s">
        <v>874</v>
      </c>
      <c r="G810" s="7">
        <v>436.88410935276278</v>
      </c>
      <c r="H810" s="8">
        <v>16843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1.6071698222080714E-2</v>
      </c>
      <c r="R810" s="9">
        <v>0.61271744938550143</v>
      </c>
      <c r="S810" s="9">
        <v>0.98392830177791912</v>
      </c>
      <c r="T810" s="9">
        <v>0.38728255061449862</v>
      </c>
      <c r="U810" s="16">
        <v>0</v>
      </c>
      <c r="V810" s="16">
        <v>0</v>
      </c>
      <c r="W810" s="16">
        <v>16843</v>
      </c>
      <c r="X810" s="1" t="s">
        <v>3345</v>
      </c>
      <c r="Y810" s="1" t="s">
        <v>3345</v>
      </c>
    </row>
    <row r="811" spans="1:25" x14ac:dyDescent="0.25">
      <c r="A811" t="str">
        <f t="shared" si="12"/>
        <v>Madison , Iowa</v>
      </c>
      <c r="B811" t="s">
        <v>824</v>
      </c>
      <c r="C811" t="s">
        <v>823</v>
      </c>
      <c r="E811" t="s">
        <v>3642</v>
      </c>
      <c r="F811" t="s">
        <v>884</v>
      </c>
      <c r="G811" s="7">
        <v>562.15820755165225</v>
      </c>
      <c r="H811" s="8">
        <v>15679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3.3369888745979678E-3</v>
      </c>
      <c r="P811" s="9">
        <v>0.32164041074048089</v>
      </c>
      <c r="Q811" s="9">
        <v>0</v>
      </c>
      <c r="R811" s="9">
        <v>0</v>
      </c>
      <c r="S811" s="9">
        <v>0.99666301089896392</v>
      </c>
      <c r="T811" s="9">
        <v>0.67835958925951911</v>
      </c>
      <c r="U811" s="16">
        <v>0</v>
      </c>
      <c r="V811" s="16">
        <v>0</v>
      </c>
      <c r="W811" s="16">
        <v>15679</v>
      </c>
      <c r="X811" s="1" t="s">
        <v>3345</v>
      </c>
      <c r="Y811" s="1" t="s">
        <v>3345</v>
      </c>
    </row>
    <row r="812" spans="1:25" x14ac:dyDescent="0.25">
      <c r="A812" t="str">
        <f t="shared" si="12"/>
        <v>Howard , Iowa</v>
      </c>
      <c r="B812" t="s">
        <v>824</v>
      </c>
      <c r="C812" t="s">
        <v>823</v>
      </c>
      <c r="E812" t="s">
        <v>3716</v>
      </c>
      <c r="F812" t="s">
        <v>868</v>
      </c>
      <c r="G812" s="7">
        <v>473.60616030802066</v>
      </c>
      <c r="H812" s="8">
        <v>9566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3.484807654165689E-3</v>
      </c>
      <c r="R812" s="9">
        <v>0.3700606314028852</v>
      </c>
      <c r="S812" s="9">
        <v>0.99651519234258978</v>
      </c>
      <c r="T812" s="9">
        <v>0.62993936859711475</v>
      </c>
      <c r="U812" s="16">
        <v>0</v>
      </c>
      <c r="V812" s="16">
        <v>0</v>
      </c>
      <c r="W812" s="16">
        <v>9566</v>
      </c>
      <c r="X812" s="1" t="s">
        <v>3345</v>
      </c>
      <c r="Y812" s="1" t="s">
        <v>3345</v>
      </c>
    </row>
    <row r="813" spans="1:25" x14ac:dyDescent="0.25">
      <c r="A813" t="str">
        <f t="shared" si="12"/>
        <v>Palo Alto , Iowa</v>
      </c>
      <c r="B813" t="s">
        <v>824</v>
      </c>
      <c r="C813" t="s">
        <v>823</v>
      </c>
      <c r="E813" t="s">
        <v>4149</v>
      </c>
      <c r="F813" t="s">
        <v>897</v>
      </c>
      <c r="G813" s="7">
        <v>569.43478463883571</v>
      </c>
      <c r="H813" s="8">
        <v>9421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3.2929375512100365E-3</v>
      </c>
      <c r="R813" s="9">
        <v>0.38509712344761704</v>
      </c>
      <c r="S813" s="9">
        <v>0.99670706244736773</v>
      </c>
      <c r="T813" s="9">
        <v>0.61490287655238296</v>
      </c>
      <c r="U813" s="16">
        <v>0</v>
      </c>
      <c r="V813" s="16">
        <v>0</v>
      </c>
      <c r="W813" s="16">
        <v>9421</v>
      </c>
      <c r="X813" s="1" t="s">
        <v>3345</v>
      </c>
      <c r="Y813" s="1" t="s">
        <v>3345</v>
      </c>
    </row>
    <row r="814" spans="1:25" x14ac:dyDescent="0.25">
      <c r="A814" t="str">
        <f t="shared" si="12"/>
        <v>Ringgold , Iowa</v>
      </c>
      <c r="B814" t="s">
        <v>824</v>
      </c>
      <c r="C814" t="s">
        <v>823</v>
      </c>
      <c r="E814" t="s">
        <v>4150</v>
      </c>
      <c r="F814" t="s">
        <v>903</v>
      </c>
      <c r="G814" s="7">
        <v>538.86562288681989</v>
      </c>
      <c r="H814" s="8">
        <v>5131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1</v>
      </c>
      <c r="T814" s="9">
        <v>1</v>
      </c>
      <c r="U814" s="16">
        <v>0</v>
      </c>
      <c r="V814" s="16">
        <v>0</v>
      </c>
      <c r="W814" s="16">
        <v>5131</v>
      </c>
      <c r="X814" s="1" t="s">
        <v>3345</v>
      </c>
      <c r="Y814" s="1" t="s">
        <v>3345</v>
      </c>
    </row>
    <row r="815" spans="1:25" x14ac:dyDescent="0.25">
      <c r="A815" t="str">
        <f t="shared" si="12"/>
        <v>Clinton , Iowa</v>
      </c>
      <c r="B815" t="s">
        <v>824</v>
      </c>
      <c r="C815" t="s">
        <v>823</v>
      </c>
      <c r="E815" t="s">
        <v>4073</v>
      </c>
      <c r="F815" t="s">
        <v>846</v>
      </c>
      <c r="G815" s="7">
        <v>710.17531497999346</v>
      </c>
      <c r="H815" s="8">
        <v>49116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2.2828220782001665E-2</v>
      </c>
      <c r="P815" s="9">
        <v>0.67766104731655674</v>
      </c>
      <c r="Q815" s="9">
        <v>0</v>
      </c>
      <c r="R815" s="9">
        <v>0</v>
      </c>
      <c r="S815" s="9">
        <v>0.97717177921799836</v>
      </c>
      <c r="T815" s="9">
        <v>0.32233895268344326</v>
      </c>
      <c r="U815" s="16">
        <v>0</v>
      </c>
      <c r="V815" s="16">
        <v>0</v>
      </c>
      <c r="W815" s="16">
        <v>49116</v>
      </c>
      <c r="X815" s="1" t="s">
        <v>3345</v>
      </c>
      <c r="Y815" s="1" t="s">
        <v>3345</v>
      </c>
    </row>
    <row r="816" spans="1:25" x14ac:dyDescent="0.25">
      <c r="A816" t="str">
        <f t="shared" si="12"/>
        <v>Calhoun , Iowa</v>
      </c>
      <c r="B816" t="s">
        <v>824</v>
      </c>
      <c r="C816" t="s">
        <v>823</v>
      </c>
      <c r="E816" t="s">
        <v>3644</v>
      </c>
      <c r="F816" t="s">
        <v>836</v>
      </c>
      <c r="G816" s="7">
        <v>572.1140154824767</v>
      </c>
      <c r="H816" s="8">
        <v>9670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1</v>
      </c>
      <c r="T816" s="9">
        <v>1</v>
      </c>
      <c r="U816" s="16">
        <v>0</v>
      </c>
      <c r="V816" s="16">
        <v>0</v>
      </c>
      <c r="W816" s="16">
        <v>9670</v>
      </c>
      <c r="X816" s="1" t="s">
        <v>3345</v>
      </c>
      <c r="Y816" s="1" t="s">
        <v>3345</v>
      </c>
    </row>
    <row r="817" spans="1:25" x14ac:dyDescent="0.25">
      <c r="A817" t="str">
        <f t="shared" si="12"/>
        <v>Worth , Iowa</v>
      </c>
      <c r="B817" t="s">
        <v>824</v>
      </c>
      <c r="C817" t="s">
        <v>823</v>
      </c>
      <c r="E817" t="s">
        <v>3956</v>
      </c>
      <c r="F817" t="s">
        <v>921</v>
      </c>
      <c r="G817" s="7">
        <v>401.9416388794794</v>
      </c>
      <c r="H817" s="8">
        <v>7598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1</v>
      </c>
      <c r="T817" s="9">
        <v>1</v>
      </c>
      <c r="U817" s="16">
        <v>0</v>
      </c>
      <c r="V817" s="16">
        <v>0</v>
      </c>
      <c r="W817" s="16">
        <v>7598</v>
      </c>
      <c r="X817" s="1" t="s">
        <v>3345</v>
      </c>
      <c r="Y817" s="1" t="s">
        <v>3345</v>
      </c>
    </row>
    <row r="818" spans="1:25" x14ac:dyDescent="0.25">
      <c r="A818" t="str">
        <f t="shared" si="12"/>
        <v>Black Hawk , Iowa</v>
      </c>
      <c r="B818" t="s">
        <v>824</v>
      </c>
      <c r="C818" t="s">
        <v>823</v>
      </c>
      <c r="E818" t="s">
        <v>4151</v>
      </c>
      <c r="F818" t="s">
        <v>830</v>
      </c>
      <c r="G818" s="7">
        <v>572.67906402014694</v>
      </c>
      <c r="H818" s="8">
        <v>131090</v>
      </c>
      <c r="I818" s="9">
        <v>0.10051580185257972</v>
      </c>
      <c r="J818" s="9">
        <v>0.79533908002135933</v>
      </c>
      <c r="K818" s="9">
        <v>1.1519067646414093E-2</v>
      </c>
      <c r="L818" s="9">
        <v>6.9852772904111682E-2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0.88796513049970749</v>
      </c>
      <c r="T818" s="9">
        <v>0.13480814707452896</v>
      </c>
      <c r="U818" s="16">
        <v>104261</v>
      </c>
      <c r="V818" s="16">
        <v>9157</v>
      </c>
      <c r="W818" s="16">
        <v>17672</v>
      </c>
      <c r="X818" s="1" t="s">
        <v>3345</v>
      </c>
      <c r="Y818" s="1" t="s">
        <v>3346</v>
      </c>
    </row>
    <row r="819" spans="1:25" x14ac:dyDescent="0.25">
      <c r="A819" t="str">
        <f t="shared" si="12"/>
        <v>Clarke , Iowa</v>
      </c>
      <c r="B819" t="s">
        <v>824</v>
      </c>
      <c r="C819" t="s">
        <v>823</v>
      </c>
      <c r="E819" t="s">
        <v>3639</v>
      </c>
      <c r="F819" t="s">
        <v>843</v>
      </c>
      <c r="G819" s="7">
        <v>431.75523437248864</v>
      </c>
      <c r="H819" s="8">
        <v>9286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7.6873947404595662E-3</v>
      </c>
      <c r="P819" s="9">
        <v>0.51895326297652378</v>
      </c>
      <c r="Q819" s="9">
        <v>0</v>
      </c>
      <c r="R819" s="9">
        <v>0</v>
      </c>
      <c r="S819" s="9">
        <v>0.99231260525954046</v>
      </c>
      <c r="T819" s="9">
        <v>0.48104673702347622</v>
      </c>
      <c r="U819" s="16">
        <v>0</v>
      </c>
      <c r="V819" s="16">
        <v>0</v>
      </c>
      <c r="W819" s="16">
        <v>9286</v>
      </c>
      <c r="X819" s="1" t="s">
        <v>3345</v>
      </c>
      <c r="Y819" s="1" t="s">
        <v>3345</v>
      </c>
    </row>
    <row r="820" spans="1:25" x14ac:dyDescent="0.25">
      <c r="A820" t="str">
        <f t="shared" si="12"/>
        <v>Fayette , Iowa</v>
      </c>
      <c r="B820" t="s">
        <v>824</v>
      </c>
      <c r="C820" t="s">
        <v>823</v>
      </c>
      <c r="E820" t="s">
        <v>3606</v>
      </c>
      <c r="F820" t="s">
        <v>856</v>
      </c>
      <c r="G820" s="7">
        <v>731.33991363409746</v>
      </c>
      <c r="H820" s="8">
        <v>20880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4.4049036815813304E-3</v>
      </c>
      <c r="P820" s="9">
        <v>0.29420498084291186</v>
      </c>
      <c r="Q820" s="9">
        <v>0</v>
      </c>
      <c r="R820" s="9">
        <v>0</v>
      </c>
      <c r="S820" s="9">
        <v>0.99559509631841869</v>
      </c>
      <c r="T820" s="9">
        <v>0.70579501915708809</v>
      </c>
      <c r="U820" s="16">
        <v>0</v>
      </c>
      <c r="V820" s="16">
        <v>0</v>
      </c>
      <c r="W820" s="16">
        <v>20880</v>
      </c>
      <c r="X820" s="1" t="s">
        <v>3345</v>
      </c>
      <c r="Y820" s="1" t="s">
        <v>3345</v>
      </c>
    </row>
    <row r="821" spans="1:25" x14ac:dyDescent="0.25">
      <c r="A821" t="str">
        <f t="shared" si="12"/>
        <v>Warren , Iowa</v>
      </c>
      <c r="B821" t="s">
        <v>824</v>
      </c>
      <c r="C821" t="s">
        <v>823</v>
      </c>
      <c r="E821" t="s">
        <v>3983</v>
      </c>
      <c r="F821" t="s">
        <v>914</v>
      </c>
      <c r="G821" s="7">
        <v>573.35023850391269</v>
      </c>
      <c r="H821" s="8">
        <v>46225</v>
      </c>
      <c r="I821" s="9">
        <v>7.0871083116299063E-4</v>
      </c>
      <c r="J821" s="9">
        <v>1.6873985938345051E-3</v>
      </c>
      <c r="K821" s="9">
        <v>5.2782968467207769E-3</v>
      </c>
      <c r="L821" s="9">
        <v>0.1900054083288264</v>
      </c>
      <c r="M821" s="9">
        <v>1.7047462664433199E-2</v>
      </c>
      <c r="N821" s="9">
        <v>0.3887506760411033</v>
      </c>
      <c r="O821" s="9">
        <v>0</v>
      </c>
      <c r="P821" s="9">
        <v>0</v>
      </c>
      <c r="Q821" s="9">
        <v>0</v>
      </c>
      <c r="R821" s="9">
        <v>0</v>
      </c>
      <c r="S821" s="9">
        <v>0.97696552930586367</v>
      </c>
      <c r="T821" s="9">
        <v>0.41955651703623581</v>
      </c>
      <c r="U821" s="16">
        <v>78</v>
      </c>
      <c r="V821" s="16">
        <v>26753</v>
      </c>
      <c r="W821" s="16">
        <v>19394</v>
      </c>
      <c r="X821" s="1" t="s">
        <v>3345</v>
      </c>
      <c r="Y821" s="1" t="s">
        <v>3347</v>
      </c>
    </row>
    <row r="822" spans="1:25" x14ac:dyDescent="0.25">
      <c r="A822" t="str">
        <f t="shared" si="12"/>
        <v>Adair , Iowa</v>
      </c>
      <c r="B822" t="s">
        <v>824</v>
      </c>
      <c r="C822" t="s">
        <v>823</v>
      </c>
      <c r="E822" t="s">
        <v>4152</v>
      </c>
      <c r="F822" t="s">
        <v>822</v>
      </c>
      <c r="G822" s="7">
        <v>570.27374205810759</v>
      </c>
      <c r="H822" s="8">
        <v>7682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1</v>
      </c>
      <c r="T822" s="9">
        <v>1</v>
      </c>
      <c r="U822" s="16">
        <v>0</v>
      </c>
      <c r="V822" s="16">
        <v>0</v>
      </c>
      <c r="W822" s="16">
        <v>7682</v>
      </c>
      <c r="X822" s="1" t="s">
        <v>3345</v>
      </c>
      <c r="Y822" s="1" t="s">
        <v>3345</v>
      </c>
    </row>
    <row r="823" spans="1:25" x14ac:dyDescent="0.25">
      <c r="A823" t="str">
        <f t="shared" si="12"/>
        <v>Chickasaw , Iowa</v>
      </c>
      <c r="B823" t="s">
        <v>824</v>
      </c>
      <c r="C823" t="s">
        <v>823</v>
      </c>
      <c r="E823" t="s">
        <v>4153</v>
      </c>
      <c r="F823" t="s">
        <v>842</v>
      </c>
      <c r="G823" s="7">
        <v>505.6579783762221</v>
      </c>
      <c r="H823" s="8">
        <v>12439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3.0103396358542051E-3</v>
      </c>
      <c r="P823" s="9">
        <v>0.26465149931666532</v>
      </c>
      <c r="Q823" s="9">
        <v>0</v>
      </c>
      <c r="R823" s="9">
        <v>0</v>
      </c>
      <c r="S823" s="9">
        <v>0.99698966036052139</v>
      </c>
      <c r="T823" s="9">
        <v>0.73534850068333468</v>
      </c>
      <c r="U823" s="16">
        <v>0</v>
      </c>
      <c r="V823" s="16">
        <v>0</v>
      </c>
      <c r="W823" s="16">
        <v>12439</v>
      </c>
      <c r="X823" s="1" t="s">
        <v>3345</v>
      </c>
      <c r="Y823" s="1" t="s">
        <v>3345</v>
      </c>
    </row>
    <row r="824" spans="1:25" x14ac:dyDescent="0.25">
      <c r="A824" t="str">
        <f t="shared" si="12"/>
        <v>Hancock , Iowa</v>
      </c>
      <c r="B824" t="s">
        <v>824</v>
      </c>
      <c r="C824" t="s">
        <v>823</v>
      </c>
      <c r="E824" t="s">
        <v>3927</v>
      </c>
      <c r="F824" t="s">
        <v>864</v>
      </c>
      <c r="G824" s="7">
        <v>573.03761559192913</v>
      </c>
      <c r="H824" s="8">
        <v>11341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3.8941700257432957E-3</v>
      </c>
      <c r="R824" s="9">
        <v>0.29979719601446081</v>
      </c>
      <c r="S824" s="9">
        <v>0.99610582997425667</v>
      </c>
      <c r="T824" s="9">
        <v>0.70020280398553925</v>
      </c>
      <c r="U824" s="16">
        <v>0</v>
      </c>
      <c r="V824" s="16">
        <v>0</v>
      </c>
      <c r="W824" s="16">
        <v>11341</v>
      </c>
      <c r="X824" s="1" t="s">
        <v>3345</v>
      </c>
      <c r="Y824" s="1" t="s">
        <v>3345</v>
      </c>
    </row>
    <row r="825" spans="1:25" x14ac:dyDescent="0.25">
      <c r="A825" t="str">
        <f t="shared" si="12"/>
        <v>Dubuque , Iowa</v>
      </c>
      <c r="B825" t="s">
        <v>824</v>
      </c>
      <c r="C825" t="s">
        <v>823</v>
      </c>
      <c r="E825" t="s">
        <v>4154</v>
      </c>
      <c r="F825" t="s">
        <v>854</v>
      </c>
      <c r="G825" s="7">
        <v>616.46112688577443</v>
      </c>
      <c r="H825" s="8">
        <v>93653</v>
      </c>
      <c r="I825" s="9">
        <v>3.7538033090302979E-2</v>
      </c>
      <c r="J825" s="9">
        <v>0.6120786306898871</v>
      </c>
      <c r="K825" s="9">
        <v>1.1899148311307794E-2</v>
      </c>
      <c r="L825" s="9">
        <v>7.881221103435021E-2</v>
      </c>
      <c r="M825" s="9">
        <v>0</v>
      </c>
      <c r="N825" s="9">
        <v>0</v>
      </c>
      <c r="O825" s="9">
        <v>4.1458325079573588E-3</v>
      </c>
      <c r="P825" s="9">
        <v>3.8268928918454292E-2</v>
      </c>
      <c r="Q825" s="9">
        <v>0</v>
      </c>
      <c r="R825" s="9">
        <v>0</v>
      </c>
      <c r="S825" s="9">
        <v>0.94641698607627955</v>
      </c>
      <c r="T825" s="9">
        <v>0.27084022935730834</v>
      </c>
      <c r="U825" s="16">
        <v>57323</v>
      </c>
      <c r="V825" s="16">
        <v>7381</v>
      </c>
      <c r="W825" s="16">
        <v>28949</v>
      </c>
      <c r="X825" s="1" t="s">
        <v>3345</v>
      </c>
      <c r="Y825" s="1" t="s">
        <v>3346</v>
      </c>
    </row>
    <row r="826" spans="1:25" x14ac:dyDescent="0.25">
      <c r="A826" t="str">
        <f t="shared" si="12"/>
        <v>Poweshiek , Iowa</v>
      </c>
      <c r="B826" t="s">
        <v>824</v>
      </c>
      <c r="C826" t="s">
        <v>823</v>
      </c>
      <c r="E826" t="s">
        <v>4155</v>
      </c>
      <c r="F826" t="s">
        <v>902</v>
      </c>
      <c r="G826" s="7">
        <v>586.06720945504242</v>
      </c>
      <c r="H826" s="8">
        <v>18914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6.9090517471361041E-3</v>
      </c>
      <c r="R826" s="9">
        <v>0.4800676747382891</v>
      </c>
      <c r="S826" s="9">
        <v>0.99309094825286393</v>
      </c>
      <c r="T826" s="9">
        <v>0.51993232526171085</v>
      </c>
      <c r="U826" s="16">
        <v>0</v>
      </c>
      <c r="V826" s="16">
        <v>0</v>
      </c>
      <c r="W826" s="16">
        <v>18914</v>
      </c>
      <c r="X826" s="1" t="s">
        <v>3345</v>
      </c>
      <c r="Y826" s="1" t="s">
        <v>3345</v>
      </c>
    </row>
    <row r="827" spans="1:25" x14ac:dyDescent="0.25">
      <c r="A827" t="str">
        <f t="shared" si="12"/>
        <v>Shelby , Iowa</v>
      </c>
      <c r="B827" t="s">
        <v>824</v>
      </c>
      <c r="C827" t="s">
        <v>823</v>
      </c>
      <c r="E827" t="s">
        <v>3630</v>
      </c>
      <c r="F827" t="s">
        <v>906</v>
      </c>
      <c r="G827" s="7">
        <v>591.35279439989063</v>
      </c>
      <c r="H827" s="8">
        <v>12167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3.5513850644285265E-3</v>
      </c>
      <c r="P827" s="9">
        <v>0.4055231363524287</v>
      </c>
      <c r="Q827" s="9">
        <v>0</v>
      </c>
      <c r="R827" s="9">
        <v>0</v>
      </c>
      <c r="S827" s="9">
        <v>0.99644861493452674</v>
      </c>
      <c r="T827" s="9">
        <v>0.59447686364757135</v>
      </c>
      <c r="U827" s="16">
        <v>0</v>
      </c>
      <c r="V827" s="16">
        <v>0</v>
      </c>
      <c r="W827" s="16">
        <v>12167</v>
      </c>
      <c r="X827" s="1" t="s">
        <v>3345</v>
      </c>
      <c r="Y827" s="1" t="s">
        <v>3345</v>
      </c>
    </row>
    <row r="828" spans="1:25" x14ac:dyDescent="0.25">
      <c r="A828" t="str">
        <f t="shared" si="12"/>
        <v>Benton , Iowa</v>
      </c>
      <c r="B828" t="s">
        <v>824</v>
      </c>
      <c r="C828" t="s">
        <v>823</v>
      </c>
      <c r="E828" t="s">
        <v>3720</v>
      </c>
      <c r="F828" t="s">
        <v>829</v>
      </c>
      <c r="G828" s="7">
        <v>718.48905939244105</v>
      </c>
      <c r="H828" s="8">
        <v>26076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3.3662384074753708E-3</v>
      </c>
      <c r="P828" s="9">
        <v>0.19343457585519253</v>
      </c>
      <c r="Q828" s="9">
        <v>0</v>
      </c>
      <c r="R828" s="9">
        <v>0</v>
      </c>
      <c r="S828" s="9">
        <v>0.99663376159074712</v>
      </c>
      <c r="T828" s="9">
        <v>0.80656542414480747</v>
      </c>
      <c r="U828" s="16">
        <v>0</v>
      </c>
      <c r="V828" s="16">
        <v>0</v>
      </c>
      <c r="W828" s="16">
        <v>26076</v>
      </c>
      <c r="X828" s="1" t="s">
        <v>3345</v>
      </c>
      <c r="Y828" s="1" t="s">
        <v>3345</v>
      </c>
    </row>
    <row r="829" spans="1:25" x14ac:dyDescent="0.25">
      <c r="A829" t="str">
        <f t="shared" si="12"/>
        <v>Wayne , Iowa</v>
      </c>
      <c r="B829" t="s">
        <v>824</v>
      </c>
      <c r="C829" t="s">
        <v>823</v>
      </c>
      <c r="E829" t="s">
        <v>3965</v>
      </c>
      <c r="F829" t="s">
        <v>916</v>
      </c>
      <c r="G829" s="7">
        <v>527.1406899140718</v>
      </c>
      <c r="H829" s="8">
        <v>6403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1</v>
      </c>
      <c r="T829" s="9">
        <v>1</v>
      </c>
      <c r="U829" s="16">
        <v>0</v>
      </c>
      <c r="V829" s="16">
        <v>0</v>
      </c>
      <c r="W829" s="16">
        <v>6403</v>
      </c>
      <c r="X829" s="1" t="s">
        <v>3345</v>
      </c>
      <c r="Y829" s="1" t="s">
        <v>3345</v>
      </c>
    </row>
    <row r="830" spans="1:25" x14ac:dyDescent="0.25">
      <c r="A830" t="str">
        <f t="shared" si="12"/>
        <v>Jackson , Iowa</v>
      </c>
      <c r="B830" t="s">
        <v>824</v>
      </c>
      <c r="C830" t="s">
        <v>823</v>
      </c>
      <c r="E830" t="s">
        <v>3622</v>
      </c>
      <c r="F830" t="s">
        <v>872</v>
      </c>
      <c r="G830" s="7">
        <v>649.6068616376466</v>
      </c>
      <c r="H830" s="8">
        <v>19848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8.9318087115794666E-3</v>
      </c>
      <c r="P830" s="9">
        <v>0.46730149133413945</v>
      </c>
      <c r="Q830" s="9">
        <v>0</v>
      </c>
      <c r="R830" s="9">
        <v>0</v>
      </c>
      <c r="S830" s="9">
        <v>0.9910681912884205</v>
      </c>
      <c r="T830" s="9">
        <v>0.53269850866586055</v>
      </c>
      <c r="U830" s="16">
        <v>0</v>
      </c>
      <c r="V830" s="16">
        <v>0</v>
      </c>
      <c r="W830" s="16">
        <v>19848</v>
      </c>
      <c r="X830" s="1" t="s">
        <v>3345</v>
      </c>
      <c r="Y830" s="1" t="s">
        <v>3345</v>
      </c>
    </row>
    <row r="831" spans="1:25" x14ac:dyDescent="0.25">
      <c r="A831" t="str">
        <f t="shared" si="12"/>
        <v>Linn , Iowa</v>
      </c>
      <c r="B831" t="s">
        <v>824</v>
      </c>
      <c r="C831" t="s">
        <v>823</v>
      </c>
      <c r="E831" t="s">
        <v>4156</v>
      </c>
      <c r="F831" t="s">
        <v>880</v>
      </c>
      <c r="G831" s="7">
        <v>724.50475000285985</v>
      </c>
      <c r="H831" s="8">
        <v>211226</v>
      </c>
      <c r="I831" s="9">
        <v>7.4162377272451854E-2</v>
      </c>
      <c r="J831" s="9">
        <v>0.59419768399723516</v>
      </c>
      <c r="K831" s="9">
        <v>4.2106075363195328E-2</v>
      </c>
      <c r="L831" s="9">
        <v>0.24776305947184532</v>
      </c>
      <c r="M831" s="9">
        <v>4.7263615825040694E-3</v>
      </c>
      <c r="N831" s="9">
        <v>3.0559684887277134E-2</v>
      </c>
      <c r="O831" s="9">
        <v>0</v>
      </c>
      <c r="P831" s="9">
        <v>0</v>
      </c>
      <c r="Q831" s="9">
        <v>0</v>
      </c>
      <c r="R831" s="9">
        <v>0</v>
      </c>
      <c r="S831" s="9">
        <v>0.87900518578184872</v>
      </c>
      <c r="T831" s="9">
        <v>0.12747957164364235</v>
      </c>
      <c r="U831" s="16">
        <v>125510</v>
      </c>
      <c r="V831" s="16">
        <v>58789</v>
      </c>
      <c r="W831" s="16">
        <v>26927</v>
      </c>
      <c r="X831" s="1" t="s">
        <v>3345</v>
      </c>
      <c r="Y831" s="1" t="s">
        <v>3346</v>
      </c>
    </row>
    <row r="832" spans="1:25" x14ac:dyDescent="0.25">
      <c r="A832" t="str">
        <f t="shared" si="12"/>
        <v>Dickinson , Iowa</v>
      </c>
      <c r="B832" t="s">
        <v>824</v>
      </c>
      <c r="C832" t="s">
        <v>823</v>
      </c>
      <c r="E832" t="s">
        <v>4157</v>
      </c>
      <c r="F832" t="s">
        <v>853</v>
      </c>
      <c r="G832" s="7">
        <v>403.96141312658727</v>
      </c>
      <c r="H832" s="8">
        <v>16667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3.2999199606655545E-2</v>
      </c>
      <c r="R832" s="9">
        <v>0.64954700905981877</v>
      </c>
      <c r="S832" s="9">
        <v>0.96700080039334446</v>
      </c>
      <c r="T832" s="9">
        <v>0.35045299094018117</v>
      </c>
      <c r="U832" s="16">
        <v>0</v>
      </c>
      <c r="V832" s="16">
        <v>0</v>
      </c>
      <c r="W832" s="16">
        <v>16667</v>
      </c>
      <c r="X832" s="1" t="s">
        <v>3345</v>
      </c>
      <c r="Y832" s="1" t="s">
        <v>3345</v>
      </c>
    </row>
    <row r="833" spans="1:25" x14ac:dyDescent="0.25">
      <c r="A833" t="str">
        <f t="shared" si="12"/>
        <v>Clayton , Iowa</v>
      </c>
      <c r="B833" t="s">
        <v>824</v>
      </c>
      <c r="C833" t="s">
        <v>823</v>
      </c>
      <c r="E833" t="s">
        <v>3909</v>
      </c>
      <c r="F833" t="s">
        <v>845</v>
      </c>
      <c r="G833" s="7">
        <v>792.66452219664507</v>
      </c>
      <c r="H833" s="8">
        <v>18129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5.853476681344223E-4</v>
      </c>
      <c r="R833" s="9">
        <v>3.4033868387666172E-2</v>
      </c>
      <c r="S833" s="9">
        <v>0.99941465232354687</v>
      </c>
      <c r="T833" s="9">
        <v>0.9659661316123338</v>
      </c>
      <c r="U833" s="16">
        <v>0</v>
      </c>
      <c r="V833" s="16">
        <v>0</v>
      </c>
      <c r="W833" s="16">
        <v>18129</v>
      </c>
      <c r="X833" s="1" t="s">
        <v>3345</v>
      </c>
      <c r="Y833" s="1" t="s">
        <v>3345</v>
      </c>
    </row>
    <row r="834" spans="1:25" x14ac:dyDescent="0.25">
      <c r="A834" t="str">
        <f t="shared" si="12"/>
        <v>Buena Vista , Iowa</v>
      </c>
      <c r="B834" t="s">
        <v>824</v>
      </c>
      <c r="C834" t="s">
        <v>823</v>
      </c>
      <c r="E834" t="s">
        <v>4158</v>
      </c>
      <c r="F834" t="s">
        <v>834</v>
      </c>
      <c r="G834" s="7">
        <v>580.22688867312058</v>
      </c>
      <c r="H834" s="8">
        <v>20260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6.5017261006631915E-3</v>
      </c>
      <c r="R834" s="9">
        <v>0.56090819348469889</v>
      </c>
      <c r="S834" s="9">
        <v>0.99349827389844514</v>
      </c>
      <c r="T834" s="9">
        <v>0.43909180651530111</v>
      </c>
      <c r="U834" s="16">
        <v>0</v>
      </c>
      <c r="V834" s="16">
        <v>0</v>
      </c>
      <c r="W834" s="16">
        <v>20260</v>
      </c>
      <c r="X834" s="1" t="s">
        <v>3345</v>
      </c>
      <c r="Y834" s="1" t="s">
        <v>3345</v>
      </c>
    </row>
    <row r="835" spans="1:25" x14ac:dyDescent="0.25">
      <c r="A835" t="str">
        <f t="shared" si="12"/>
        <v>Mills , Iowa</v>
      </c>
      <c r="B835" t="s">
        <v>824</v>
      </c>
      <c r="C835" t="s">
        <v>823</v>
      </c>
      <c r="E835" t="s">
        <v>4159</v>
      </c>
      <c r="F835" t="s">
        <v>888</v>
      </c>
      <c r="G835" s="7">
        <v>440.64174435926395</v>
      </c>
      <c r="H835" s="8">
        <v>15059</v>
      </c>
      <c r="I835" s="9">
        <v>0</v>
      </c>
      <c r="J835" s="9">
        <v>0</v>
      </c>
      <c r="K835" s="9">
        <v>0</v>
      </c>
      <c r="L835" s="9">
        <v>0</v>
      </c>
      <c r="M835" s="9">
        <v>9.7151786677469078E-3</v>
      </c>
      <c r="N835" s="9">
        <v>0.40427651238462048</v>
      </c>
      <c r="O835" s="9">
        <v>0</v>
      </c>
      <c r="P835" s="9">
        <v>0</v>
      </c>
      <c r="Q835" s="9">
        <v>0</v>
      </c>
      <c r="R835" s="9">
        <v>0</v>
      </c>
      <c r="S835" s="9">
        <v>0.9902848213299047</v>
      </c>
      <c r="T835" s="9">
        <v>0.59572348761537952</v>
      </c>
      <c r="U835" s="16">
        <v>0</v>
      </c>
      <c r="V835" s="16">
        <v>6088</v>
      </c>
      <c r="W835" s="16">
        <v>8971</v>
      </c>
      <c r="X835" s="1" t="s">
        <v>3345</v>
      </c>
      <c r="Y835" s="1" t="s">
        <v>3345</v>
      </c>
    </row>
    <row r="836" spans="1:25" x14ac:dyDescent="0.25">
      <c r="A836" t="str">
        <f t="shared" si="12"/>
        <v>Dallas , Iowa</v>
      </c>
      <c r="B836" t="s">
        <v>824</v>
      </c>
      <c r="C836" t="s">
        <v>823</v>
      </c>
      <c r="E836" t="s">
        <v>3631</v>
      </c>
      <c r="F836" t="s">
        <v>848</v>
      </c>
      <c r="G836" s="7">
        <v>591.60624383266725</v>
      </c>
      <c r="H836" s="8">
        <v>66135</v>
      </c>
      <c r="I836" s="9">
        <v>1.0712309958449722E-2</v>
      </c>
      <c r="J836" s="9">
        <v>0.16770242685416195</v>
      </c>
      <c r="K836" s="9">
        <v>1.6834542920408601E-2</v>
      </c>
      <c r="L836" s="9">
        <v>0.363166250850533</v>
      </c>
      <c r="M836" s="9">
        <v>2.9998176533462271E-3</v>
      </c>
      <c r="N836" s="9">
        <v>4.7932259771679142E-2</v>
      </c>
      <c r="O836" s="9">
        <v>7.2751958495821346E-3</v>
      </c>
      <c r="P836" s="9">
        <v>0.1153398351856052</v>
      </c>
      <c r="Q836" s="9">
        <v>0</v>
      </c>
      <c r="R836" s="9">
        <v>0</v>
      </c>
      <c r="S836" s="9">
        <v>0.96217813361821325</v>
      </c>
      <c r="T836" s="9">
        <v>0.30585922733802073</v>
      </c>
      <c r="U836" s="16">
        <v>11091</v>
      </c>
      <c r="V836" s="16">
        <v>27188</v>
      </c>
      <c r="W836" s="16">
        <v>27856</v>
      </c>
      <c r="X836" s="1" t="s">
        <v>3345</v>
      </c>
      <c r="Y836" s="1" t="s">
        <v>3345</v>
      </c>
    </row>
    <row r="837" spans="1:25" x14ac:dyDescent="0.25">
      <c r="A837" t="str">
        <f t="shared" ref="A837:A900" si="13">E837&amp;", "&amp;B837</f>
        <v>Marion , Iowa</v>
      </c>
      <c r="B837" t="s">
        <v>824</v>
      </c>
      <c r="C837" t="s">
        <v>823</v>
      </c>
      <c r="E837" t="s">
        <v>3615</v>
      </c>
      <c r="F837" t="s">
        <v>886</v>
      </c>
      <c r="G837" s="7">
        <v>570.50889224842763</v>
      </c>
      <c r="H837" s="8">
        <v>33309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1.6686327549043839E-2</v>
      </c>
      <c r="P837" s="9">
        <v>0.51310456633342338</v>
      </c>
      <c r="Q837" s="9">
        <v>0</v>
      </c>
      <c r="R837" s="9">
        <v>0</v>
      </c>
      <c r="S837" s="9">
        <v>0.98331367245095624</v>
      </c>
      <c r="T837" s="9">
        <v>0.48689543366657662</v>
      </c>
      <c r="U837" s="16">
        <v>0</v>
      </c>
      <c r="V837" s="16">
        <v>0</v>
      </c>
      <c r="W837" s="16">
        <v>33309</v>
      </c>
      <c r="X837" s="1" t="s">
        <v>3345</v>
      </c>
      <c r="Y837" s="1" t="s">
        <v>3345</v>
      </c>
    </row>
    <row r="838" spans="1:25" x14ac:dyDescent="0.25">
      <c r="A838" t="str">
        <f t="shared" si="13"/>
        <v>Mahaska , Iowa</v>
      </c>
      <c r="B838" t="s">
        <v>824</v>
      </c>
      <c r="C838" t="s">
        <v>823</v>
      </c>
      <c r="E838" t="s">
        <v>4160</v>
      </c>
      <c r="F838" t="s">
        <v>885</v>
      </c>
      <c r="G838" s="7">
        <v>573.39749952091654</v>
      </c>
      <c r="H838" s="8">
        <v>22381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1.6533526705113405E-2</v>
      </c>
      <c r="R838" s="9">
        <v>0.56052008399982123</v>
      </c>
      <c r="S838" s="9">
        <v>0.98346647329488668</v>
      </c>
      <c r="T838" s="9">
        <v>0.43947991600017872</v>
      </c>
      <c r="U838" s="16">
        <v>0</v>
      </c>
      <c r="V838" s="16">
        <v>0</v>
      </c>
      <c r="W838" s="16">
        <v>22381</v>
      </c>
      <c r="X838" s="1" t="s">
        <v>3345</v>
      </c>
      <c r="Y838" s="1" t="s">
        <v>3345</v>
      </c>
    </row>
    <row r="839" spans="1:25" x14ac:dyDescent="0.25">
      <c r="A839" t="str">
        <f t="shared" si="13"/>
        <v>Appanoose , Iowa</v>
      </c>
      <c r="B839" t="s">
        <v>824</v>
      </c>
      <c r="C839" t="s">
        <v>823</v>
      </c>
      <c r="E839" t="s">
        <v>4161</v>
      </c>
      <c r="F839" t="s">
        <v>827</v>
      </c>
      <c r="G839" s="7">
        <v>516.24444550938563</v>
      </c>
      <c r="H839" s="8">
        <v>12887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6.4959509830655624E-3</v>
      </c>
      <c r="R839" s="9">
        <v>0.41747497478078682</v>
      </c>
      <c r="S839" s="9">
        <v>0.99350404901407596</v>
      </c>
      <c r="T839" s="9">
        <v>0.58252502521921312</v>
      </c>
      <c r="U839" s="16">
        <v>0</v>
      </c>
      <c r="V839" s="16">
        <v>0</v>
      </c>
      <c r="W839" s="16">
        <v>12887</v>
      </c>
      <c r="X839" s="1" t="s">
        <v>3345</v>
      </c>
      <c r="Y839" s="1" t="s">
        <v>3345</v>
      </c>
    </row>
    <row r="840" spans="1:25" x14ac:dyDescent="0.25">
      <c r="A840" t="str">
        <f t="shared" si="13"/>
        <v>Van Buren , Iowa</v>
      </c>
      <c r="B840" t="s">
        <v>824</v>
      </c>
      <c r="C840" t="s">
        <v>823</v>
      </c>
      <c r="E840" t="s">
        <v>3687</v>
      </c>
      <c r="F840" t="s">
        <v>912</v>
      </c>
      <c r="G840" s="7">
        <v>490.53751088244439</v>
      </c>
      <c r="H840" s="8">
        <v>7570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0.99999999999646583</v>
      </c>
      <c r="T840" s="9">
        <v>1</v>
      </c>
      <c r="U840" s="16">
        <v>0</v>
      </c>
      <c r="V840" s="16">
        <v>0</v>
      </c>
      <c r="W840" s="16">
        <v>7570</v>
      </c>
      <c r="X840" s="1" t="s">
        <v>3345</v>
      </c>
      <c r="Y840" s="1" t="s">
        <v>3345</v>
      </c>
    </row>
    <row r="841" spans="1:25" x14ac:dyDescent="0.25">
      <c r="A841" t="str">
        <f t="shared" si="13"/>
        <v>Johnson , Iowa</v>
      </c>
      <c r="B841" t="s">
        <v>824</v>
      </c>
      <c r="C841" t="s">
        <v>823</v>
      </c>
      <c r="E841" t="s">
        <v>3688</v>
      </c>
      <c r="F841" t="s">
        <v>875</v>
      </c>
      <c r="G841" s="7">
        <v>623.14986160745684</v>
      </c>
      <c r="H841" s="8">
        <v>130882</v>
      </c>
      <c r="I841" s="9">
        <v>3.6800274671454532E-2</v>
      </c>
      <c r="J841" s="9">
        <v>0.51810027352882748</v>
      </c>
      <c r="K841" s="9">
        <v>3.6903533945692575E-2</v>
      </c>
      <c r="L841" s="9">
        <v>0.29653428278907717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0.92629619138014696</v>
      </c>
      <c r="T841" s="9">
        <v>0.18536544368209532</v>
      </c>
      <c r="U841" s="16">
        <v>67810</v>
      </c>
      <c r="V841" s="16">
        <v>38811</v>
      </c>
      <c r="W841" s="16">
        <v>24261</v>
      </c>
      <c r="X841" s="1" t="s">
        <v>3345</v>
      </c>
      <c r="Y841" s="1" t="s">
        <v>3346</v>
      </c>
    </row>
    <row r="842" spans="1:25" x14ac:dyDescent="0.25">
      <c r="A842" t="str">
        <f t="shared" si="13"/>
        <v>Wright , Iowa</v>
      </c>
      <c r="B842" t="s">
        <v>824</v>
      </c>
      <c r="C842" t="s">
        <v>823</v>
      </c>
      <c r="E842" t="s">
        <v>4162</v>
      </c>
      <c r="F842" t="s">
        <v>922</v>
      </c>
      <c r="G842" s="7">
        <v>582.23856164369488</v>
      </c>
      <c r="H842" s="8">
        <v>13229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4.8529881531789191E-3</v>
      </c>
      <c r="R842" s="9">
        <v>0.43200544258825307</v>
      </c>
      <c r="S842" s="9">
        <v>0.99514701078473922</v>
      </c>
      <c r="T842" s="9">
        <v>0.56799455741174687</v>
      </c>
      <c r="U842" s="16">
        <v>0</v>
      </c>
      <c r="V842" s="16">
        <v>0</v>
      </c>
      <c r="W842" s="16">
        <v>13229</v>
      </c>
      <c r="X842" s="1" t="s">
        <v>3345</v>
      </c>
      <c r="Y842" s="1" t="s">
        <v>3345</v>
      </c>
    </row>
    <row r="843" spans="1:25" x14ac:dyDescent="0.25">
      <c r="A843" t="str">
        <f t="shared" si="13"/>
        <v>Montgomery , Iowa</v>
      </c>
      <c r="B843" t="s">
        <v>824</v>
      </c>
      <c r="C843" t="s">
        <v>823</v>
      </c>
      <c r="E843" t="s">
        <v>3655</v>
      </c>
      <c r="F843" t="s">
        <v>892</v>
      </c>
      <c r="G843" s="7">
        <v>425.0275100887194</v>
      </c>
      <c r="H843" s="8">
        <v>10740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6.1399710909253689E-3</v>
      </c>
      <c r="P843" s="9">
        <v>0.52113594040968347</v>
      </c>
      <c r="Q843" s="9">
        <v>0</v>
      </c>
      <c r="R843" s="9">
        <v>0</v>
      </c>
      <c r="S843" s="9">
        <v>0.99386002890560488</v>
      </c>
      <c r="T843" s="9">
        <v>0.47886405959031658</v>
      </c>
      <c r="U843" s="16">
        <v>0</v>
      </c>
      <c r="V843" s="16">
        <v>0</v>
      </c>
      <c r="W843" s="16">
        <v>10740</v>
      </c>
      <c r="X843" s="1" t="s">
        <v>3345</v>
      </c>
      <c r="Y843" s="1" t="s">
        <v>3345</v>
      </c>
    </row>
    <row r="844" spans="1:25" x14ac:dyDescent="0.25">
      <c r="A844" t="str">
        <f t="shared" si="13"/>
        <v>Union , Iowa</v>
      </c>
      <c r="B844" t="s">
        <v>824</v>
      </c>
      <c r="C844" t="s">
        <v>823</v>
      </c>
      <c r="E844" t="s">
        <v>3730</v>
      </c>
      <c r="F844" t="s">
        <v>911</v>
      </c>
      <c r="G844" s="7">
        <v>425.79795107618799</v>
      </c>
      <c r="H844" s="8">
        <v>12534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9.2659511720738132E-3</v>
      </c>
      <c r="R844" s="9">
        <v>0.60770703685974148</v>
      </c>
      <c r="S844" s="9">
        <v>0.99073404882792604</v>
      </c>
      <c r="T844" s="9">
        <v>0.39229296314025852</v>
      </c>
      <c r="U844" s="16">
        <v>0</v>
      </c>
      <c r="V844" s="16">
        <v>0</v>
      </c>
      <c r="W844" s="16">
        <v>12534</v>
      </c>
      <c r="X844" s="1" t="s">
        <v>3345</v>
      </c>
      <c r="Y844" s="1" t="s">
        <v>3345</v>
      </c>
    </row>
    <row r="845" spans="1:25" x14ac:dyDescent="0.25">
      <c r="A845" t="str">
        <f t="shared" si="13"/>
        <v>Keokuk , Iowa</v>
      </c>
      <c r="B845" t="s">
        <v>824</v>
      </c>
      <c r="C845" t="s">
        <v>823</v>
      </c>
      <c r="E845" t="s">
        <v>4163</v>
      </c>
      <c r="F845" t="s">
        <v>877</v>
      </c>
      <c r="G845" s="7">
        <v>579.9241194982136</v>
      </c>
      <c r="H845" s="8">
        <v>10511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1</v>
      </c>
      <c r="T845" s="9">
        <v>1</v>
      </c>
      <c r="U845" s="16">
        <v>0</v>
      </c>
      <c r="V845" s="16">
        <v>0</v>
      </c>
      <c r="W845" s="16">
        <v>10511</v>
      </c>
      <c r="X845" s="1" t="s">
        <v>3345</v>
      </c>
      <c r="Y845" s="1" t="s">
        <v>3345</v>
      </c>
    </row>
    <row r="846" spans="1:25" x14ac:dyDescent="0.25">
      <c r="A846" t="str">
        <f t="shared" si="13"/>
        <v>Story , Iowa</v>
      </c>
      <c r="B846" t="s">
        <v>824</v>
      </c>
      <c r="C846" t="s">
        <v>823</v>
      </c>
      <c r="E846" t="s">
        <v>4164</v>
      </c>
      <c r="F846" t="s">
        <v>908</v>
      </c>
      <c r="G846" s="7">
        <v>573.64932931611509</v>
      </c>
      <c r="H846" s="8">
        <v>89542</v>
      </c>
      <c r="I846" s="9">
        <v>3.6029204471840111E-2</v>
      </c>
      <c r="J846" s="9">
        <v>0.65688727077795894</v>
      </c>
      <c r="K846" s="9">
        <v>3.9388975253549048E-3</v>
      </c>
      <c r="L846" s="9">
        <v>1.5925487480735297E-2</v>
      </c>
      <c r="M846" s="9">
        <v>1.270755857173563E-2</v>
      </c>
      <c r="N846" s="9">
        <v>0.15783654597842353</v>
      </c>
      <c r="O846" s="9">
        <v>0</v>
      </c>
      <c r="P846" s="9">
        <v>0</v>
      </c>
      <c r="Q846" s="9">
        <v>0</v>
      </c>
      <c r="R846" s="9">
        <v>0</v>
      </c>
      <c r="S846" s="9">
        <v>0.94732433942169847</v>
      </c>
      <c r="T846" s="9">
        <v>0.16935069576288223</v>
      </c>
      <c r="U846" s="16">
        <v>58819</v>
      </c>
      <c r="V846" s="16">
        <v>15559</v>
      </c>
      <c r="W846" s="16">
        <v>15164</v>
      </c>
      <c r="X846" s="1" t="s">
        <v>3345</v>
      </c>
      <c r="Y846" s="1" t="s">
        <v>3346</v>
      </c>
    </row>
    <row r="847" spans="1:25" x14ac:dyDescent="0.25">
      <c r="A847" t="str">
        <f t="shared" si="13"/>
        <v>Mitchell , Iowa</v>
      </c>
      <c r="B847" t="s">
        <v>824</v>
      </c>
      <c r="C847" t="s">
        <v>823</v>
      </c>
      <c r="E847" t="s">
        <v>3997</v>
      </c>
      <c r="F847" t="s">
        <v>889</v>
      </c>
      <c r="G847" s="7">
        <v>469.5648925867967</v>
      </c>
      <c r="H847" s="8">
        <v>10776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4.0698842092786944E-3</v>
      </c>
      <c r="R847" s="9">
        <v>0.32804380103934672</v>
      </c>
      <c r="S847" s="9">
        <v>0.99593011579072133</v>
      </c>
      <c r="T847" s="9">
        <v>0.67195619896065328</v>
      </c>
      <c r="U847" s="16">
        <v>0</v>
      </c>
      <c r="V847" s="16">
        <v>0</v>
      </c>
      <c r="W847" s="16">
        <v>10776</v>
      </c>
      <c r="X847" s="1" t="s">
        <v>3345</v>
      </c>
      <c r="Y847" s="1" t="s">
        <v>3345</v>
      </c>
    </row>
    <row r="848" spans="1:25" x14ac:dyDescent="0.25">
      <c r="A848" t="str">
        <f t="shared" si="13"/>
        <v>Grundy , Iowa</v>
      </c>
      <c r="B848" t="s">
        <v>824</v>
      </c>
      <c r="C848" t="s">
        <v>823</v>
      </c>
      <c r="E848" t="s">
        <v>4080</v>
      </c>
      <c r="F848" t="s">
        <v>861</v>
      </c>
      <c r="G848" s="7">
        <v>501.89118900202868</v>
      </c>
      <c r="H848" s="8">
        <v>12453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0.99999999999829225</v>
      </c>
      <c r="T848" s="9">
        <v>1</v>
      </c>
      <c r="U848" s="16">
        <v>0</v>
      </c>
      <c r="V848" s="16">
        <v>0</v>
      </c>
      <c r="W848" s="16">
        <v>12453</v>
      </c>
      <c r="X848" s="1" t="s">
        <v>3345</v>
      </c>
      <c r="Y848" s="1" t="s">
        <v>3345</v>
      </c>
    </row>
    <row r="849" spans="1:25" x14ac:dyDescent="0.25">
      <c r="A849" t="str">
        <f t="shared" si="13"/>
        <v>Winneshiek , Iowa</v>
      </c>
      <c r="B849" t="s">
        <v>824</v>
      </c>
      <c r="C849" t="s">
        <v>823</v>
      </c>
      <c r="E849" t="s">
        <v>4165</v>
      </c>
      <c r="F849" t="s">
        <v>919</v>
      </c>
      <c r="G849" s="7">
        <v>690.12380620680119</v>
      </c>
      <c r="H849" s="8">
        <v>21056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7.5251618694635704E-3</v>
      </c>
      <c r="R849" s="9">
        <v>0.41019186930091184</v>
      </c>
      <c r="S849" s="9">
        <v>0.99247483813053639</v>
      </c>
      <c r="T849" s="9">
        <v>0.58980813069908811</v>
      </c>
      <c r="U849" s="16">
        <v>0</v>
      </c>
      <c r="V849" s="16">
        <v>0</v>
      </c>
      <c r="W849" s="16">
        <v>21056</v>
      </c>
      <c r="X849" s="1" t="s">
        <v>3345</v>
      </c>
      <c r="Y849" s="1" t="s">
        <v>3345</v>
      </c>
    </row>
    <row r="850" spans="1:25" x14ac:dyDescent="0.25">
      <c r="A850" t="str">
        <f t="shared" si="13"/>
        <v>Polk , Iowa</v>
      </c>
      <c r="B850" t="s">
        <v>824</v>
      </c>
      <c r="C850" t="s">
        <v>823</v>
      </c>
      <c r="E850" t="s">
        <v>3678</v>
      </c>
      <c r="F850" t="s">
        <v>900</v>
      </c>
      <c r="G850" s="7">
        <v>591.53446610656817</v>
      </c>
      <c r="H850" s="8">
        <v>430640</v>
      </c>
      <c r="I850" s="9">
        <v>0.15461401184375381</v>
      </c>
      <c r="J850" s="9">
        <v>0.57529723202675087</v>
      </c>
      <c r="K850" s="9">
        <v>0.15393016364536216</v>
      </c>
      <c r="L850" s="9">
        <v>0.3677178153446034</v>
      </c>
      <c r="M850" s="9">
        <v>3.3965761028837541E-3</v>
      </c>
      <c r="N850" s="9">
        <v>7.8975478357793047E-3</v>
      </c>
      <c r="O850" s="9">
        <v>0</v>
      </c>
      <c r="P850" s="9">
        <v>0</v>
      </c>
      <c r="Q850" s="9">
        <v>0</v>
      </c>
      <c r="R850" s="9">
        <v>0</v>
      </c>
      <c r="S850" s="9">
        <v>0.68805924840800026</v>
      </c>
      <c r="T850" s="9">
        <v>4.9087404792866433E-2</v>
      </c>
      <c r="U850" s="16">
        <v>247746</v>
      </c>
      <c r="V850" s="16">
        <v>161755</v>
      </c>
      <c r="W850" s="16">
        <v>21139</v>
      </c>
      <c r="X850" s="1" t="s">
        <v>3345</v>
      </c>
      <c r="Y850" s="1" t="s">
        <v>3346</v>
      </c>
    </row>
    <row r="851" spans="1:25" x14ac:dyDescent="0.25">
      <c r="A851" t="str">
        <f t="shared" si="13"/>
        <v>Sac , Iowa</v>
      </c>
      <c r="B851" t="s">
        <v>824</v>
      </c>
      <c r="C851" t="s">
        <v>823</v>
      </c>
      <c r="E851" t="s">
        <v>4166</v>
      </c>
      <c r="F851" t="s">
        <v>904</v>
      </c>
      <c r="G851" s="7">
        <v>578.33072714049911</v>
      </c>
      <c r="H851" s="8">
        <v>10350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1</v>
      </c>
      <c r="T851" s="9">
        <v>1</v>
      </c>
      <c r="U851" s="16">
        <v>0</v>
      </c>
      <c r="V851" s="16">
        <v>0</v>
      </c>
      <c r="W851" s="16">
        <v>10350</v>
      </c>
      <c r="X851" s="1" t="s">
        <v>3345</v>
      </c>
      <c r="Y851" s="1" t="s">
        <v>3345</v>
      </c>
    </row>
    <row r="852" spans="1:25" x14ac:dyDescent="0.25">
      <c r="A852" t="str">
        <f t="shared" si="13"/>
        <v>Marshall , Iowa</v>
      </c>
      <c r="B852" t="s">
        <v>824</v>
      </c>
      <c r="C852" t="s">
        <v>823</v>
      </c>
      <c r="E852" t="s">
        <v>3610</v>
      </c>
      <c r="F852" t="s">
        <v>887</v>
      </c>
      <c r="G852" s="7">
        <v>573.19920320666301</v>
      </c>
      <c r="H852" s="8">
        <v>40648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1.998928718301151E-2</v>
      </c>
      <c r="P852" s="9">
        <v>0.66074591615823652</v>
      </c>
      <c r="Q852" s="9">
        <v>0</v>
      </c>
      <c r="R852" s="9">
        <v>0</v>
      </c>
      <c r="S852" s="9">
        <v>0.98001071281557128</v>
      </c>
      <c r="T852" s="9">
        <v>0.33925408384176342</v>
      </c>
      <c r="U852" s="16">
        <v>0</v>
      </c>
      <c r="V852" s="16">
        <v>0</v>
      </c>
      <c r="W852" s="16">
        <v>40648</v>
      </c>
      <c r="X852" s="1" t="s">
        <v>3345</v>
      </c>
      <c r="Y852" s="1" t="s">
        <v>3345</v>
      </c>
    </row>
    <row r="853" spans="1:25" x14ac:dyDescent="0.25">
      <c r="A853" t="str">
        <f t="shared" si="13"/>
        <v>Delaware , Iowa</v>
      </c>
      <c r="B853" t="s">
        <v>824</v>
      </c>
      <c r="C853" t="s">
        <v>823</v>
      </c>
      <c r="E853" t="s">
        <v>4132</v>
      </c>
      <c r="F853" t="s">
        <v>851</v>
      </c>
      <c r="G853" s="7">
        <v>578.94634865936939</v>
      </c>
      <c r="H853" s="8">
        <v>17764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4.6250607960281655E-3</v>
      </c>
      <c r="P853" s="9">
        <v>0.28529610448097276</v>
      </c>
      <c r="Q853" s="9">
        <v>0</v>
      </c>
      <c r="R853" s="9">
        <v>0</v>
      </c>
      <c r="S853" s="9">
        <v>0.9953749392039718</v>
      </c>
      <c r="T853" s="9">
        <v>0.71470389551902724</v>
      </c>
      <c r="U853" s="16">
        <v>0</v>
      </c>
      <c r="V853" s="16">
        <v>0</v>
      </c>
      <c r="W853" s="16">
        <v>17764</v>
      </c>
      <c r="X853" s="1" t="s">
        <v>3345</v>
      </c>
      <c r="Y853" s="1" t="s">
        <v>3345</v>
      </c>
    </row>
    <row r="854" spans="1:25" x14ac:dyDescent="0.25">
      <c r="A854" t="str">
        <f t="shared" si="13"/>
        <v>Davis , Iowa</v>
      </c>
      <c r="B854" t="s">
        <v>824</v>
      </c>
      <c r="C854" t="s">
        <v>823</v>
      </c>
      <c r="E854" t="s">
        <v>4167</v>
      </c>
      <c r="F854" t="s">
        <v>849</v>
      </c>
      <c r="G854" s="7">
        <v>504.85405752830718</v>
      </c>
      <c r="H854" s="8">
        <v>8753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1</v>
      </c>
      <c r="T854" s="9">
        <v>1</v>
      </c>
      <c r="U854" s="16">
        <v>0</v>
      </c>
      <c r="V854" s="16">
        <v>0</v>
      </c>
      <c r="W854" s="16">
        <v>8753</v>
      </c>
      <c r="X854" s="1" t="s">
        <v>3345</v>
      </c>
      <c r="Y854" s="1" t="s">
        <v>3345</v>
      </c>
    </row>
    <row r="855" spans="1:25" x14ac:dyDescent="0.25">
      <c r="A855" t="str">
        <f t="shared" si="13"/>
        <v>Floyd , Iowa</v>
      </c>
      <c r="B855" t="s">
        <v>824</v>
      </c>
      <c r="C855" t="s">
        <v>823</v>
      </c>
      <c r="E855" t="s">
        <v>3907</v>
      </c>
      <c r="F855" t="s">
        <v>857</v>
      </c>
      <c r="G855" s="7">
        <v>501.38209940709044</v>
      </c>
      <c r="H855" s="8">
        <v>16303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7.9740811302912943E-3</v>
      </c>
      <c r="R855" s="9">
        <v>0.47267374102925841</v>
      </c>
      <c r="S855" s="9">
        <v>0.99202591886970859</v>
      </c>
      <c r="T855" s="9">
        <v>0.52732625897074159</v>
      </c>
      <c r="U855" s="16">
        <v>0</v>
      </c>
      <c r="V855" s="16">
        <v>0</v>
      </c>
      <c r="W855" s="16">
        <v>16303</v>
      </c>
      <c r="X855" s="1" t="s">
        <v>3345</v>
      </c>
      <c r="Y855" s="1" t="s">
        <v>3345</v>
      </c>
    </row>
    <row r="856" spans="1:25" x14ac:dyDescent="0.25">
      <c r="A856" t="str">
        <f t="shared" si="13"/>
        <v>Audubon , Iowa</v>
      </c>
      <c r="B856" t="s">
        <v>824</v>
      </c>
      <c r="C856" t="s">
        <v>823</v>
      </c>
      <c r="E856" t="s">
        <v>4168</v>
      </c>
      <c r="F856" t="s">
        <v>828</v>
      </c>
      <c r="G856" s="7">
        <v>443.40622104575777</v>
      </c>
      <c r="H856" s="8">
        <v>6119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1</v>
      </c>
      <c r="T856" s="9">
        <v>1</v>
      </c>
      <c r="U856" s="16">
        <v>0</v>
      </c>
      <c r="V856" s="16">
        <v>0</v>
      </c>
      <c r="W856" s="16">
        <v>6119</v>
      </c>
      <c r="X856" s="1" t="s">
        <v>3345</v>
      </c>
      <c r="Y856" s="1" t="s">
        <v>3345</v>
      </c>
    </row>
    <row r="857" spans="1:25" x14ac:dyDescent="0.25">
      <c r="A857" t="str">
        <f t="shared" si="13"/>
        <v>Jones , Iowa</v>
      </c>
      <c r="B857" t="s">
        <v>824</v>
      </c>
      <c r="C857" t="s">
        <v>823</v>
      </c>
      <c r="E857" t="s">
        <v>3954</v>
      </c>
      <c r="F857" t="s">
        <v>876</v>
      </c>
      <c r="G857" s="7">
        <v>577.00396977167031</v>
      </c>
      <c r="H857" s="8">
        <v>20638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5.6313057076802318E-3</v>
      </c>
      <c r="P857" s="9">
        <v>0.42043802694059501</v>
      </c>
      <c r="Q857" s="9">
        <v>0</v>
      </c>
      <c r="R857" s="9">
        <v>0</v>
      </c>
      <c r="S857" s="9">
        <v>0.99436869429167229</v>
      </c>
      <c r="T857" s="9">
        <v>0.57956197305940493</v>
      </c>
      <c r="U857" s="16">
        <v>0</v>
      </c>
      <c r="V857" s="16">
        <v>0</v>
      </c>
      <c r="W857" s="16">
        <v>20638</v>
      </c>
      <c r="X857" s="1" t="s">
        <v>3345</v>
      </c>
      <c r="Y857" s="1" t="s">
        <v>3345</v>
      </c>
    </row>
    <row r="858" spans="1:25" x14ac:dyDescent="0.25">
      <c r="A858" t="str">
        <f t="shared" si="13"/>
        <v>Hardin , Iowa</v>
      </c>
      <c r="B858" t="s">
        <v>824</v>
      </c>
      <c r="C858" t="s">
        <v>823</v>
      </c>
      <c r="E858" t="s">
        <v>4079</v>
      </c>
      <c r="F858" t="s">
        <v>865</v>
      </c>
      <c r="G858" s="7">
        <v>569.99560806819886</v>
      </c>
      <c r="H858" s="8">
        <v>17534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6.0919827635910889E-3</v>
      </c>
      <c r="P858" s="9">
        <v>0.2891525037070834</v>
      </c>
      <c r="Q858" s="9">
        <v>0</v>
      </c>
      <c r="R858" s="9">
        <v>0</v>
      </c>
      <c r="S858" s="9">
        <v>0.99390801723612443</v>
      </c>
      <c r="T858" s="9">
        <v>0.71084749629291666</v>
      </c>
      <c r="U858" s="16">
        <v>0</v>
      </c>
      <c r="V858" s="16">
        <v>0</v>
      </c>
      <c r="W858" s="16">
        <v>17534</v>
      </c>
      <c r="X858" s="1" t="s">
        <v>3345</v>
      </c>
      <c r="Y858" s="1" t="s">
        <v>3345</v>
      </c>
    </row>
    <row r="859" spans="1:25" x14ac:dyDescent="0.25">
      <c r="A859" t="str">
        <f t="shared" si="13"/>
        <v>Boone , Iowa</v>
      </c>
      <c r="B859" t="s">
        <v>824</v>
      </c>
      <c r="C859" t="s">
        <v>823</v>
      </c>
      <c r="E859" t="s">
        <v>3708</v>
      </c>
      <c r="F859" t="s">
        <v>831</v>
      </c>
      <c r="G859" s="7">
        <v>573.64768412457806</v>
      </c>
      <c r="H859" s="8">
        <v>26306</v>
      </c>
      <c r="I859" s="9">
        <v>0</v>
      </c>
      <c r="J859" s="9">
        <v>0</v>
      </c>
      <c r="K859" s="9">
        <v>6.3746534270312189E-4</v>
      </c>
      <c r="L859" s="9">
        <v>7.3367292632859427E-3</v>
      </c>
      <c r="M859" s="9">
        <v>1.6164631471407613E-2</v>
      </c>
      <c r="N859" s="9">
        <v>0.4863149091462024</v>
      </c>
      <c r="O859" s="9">
        <v>0</v>
      </c>
      <c r="P859" s="9">
        <v>0</v>
      </c>
      <c r="Q859" s="9">
        <v>0</v>
      </c>
      <c r="R859" s="9">
        <v>0</v>
      </c>
      <c r="S859" s="9">
        <v>0.98319790304034693</v>
      </c>
      <c r="T859" s="9">
        <v>0.50634836159051166</v>
      </c>
      <c r="U859" s="16">
        <v>0</v>
      </c>
      <c r="V859" s="16">
        <v>12986</v>
      </c>
      <c r="W859" s="16">
        <v>13320</v>
      </c>
      <c r="X859" s="1" t="s">
        <v>3345</v>
      </c>
      <c r="Y859" s="1" t="s">
        <v>3345</v>
      </c>
    </row>
    <row r="860" spans="1:25" x14ac:dyDescent="0.25">
      <c r="A860" t="str">
        <f t="shared" si="13"/>
        <v>Jasper , Iowa</v>
      </c>
      <c r="B860" t="s">
        <v>824</v>
      </c>
      <c r="C860" t="s">
        <v>823</v>
      </c>
      <c r="E860" t="s">
        <v>3940</v>
      </c>
      <c r="F860" t="s">
        <v>873</v>
      </c>
      <c r="G860" s="7">
        <v>732.95289313688738</v>
      </c>
      <c r="H860" s="8">
        <v>36842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1.1291052361268093E-2</v>
      </c>
      <c r="P860" s="9">
        <v>0.42492264263612184</v>
      </c>
      <c r="Q860" s="9">
        <v>0</v>
      </c>
      <c r="R860" s="9">
        <v>0</v>
      </c>
      <c r="S860" s="9">
        <v>0.98870894763873185</v>
      </c>
      <c r="T860" s="9">
        <v>0.57507735736387822</v>
      </c>
      <c r="U860" s="16">
        <v>0</v>
      </c>
      <c r="V860" s="16">
        <v>0</v>
      </c>
      <c r="W860" s="16">
        <v>36842</v>
      </c>
      <c r="X860" s="1" t="s">
        <v>3345</v>
      </c>
      <c r="Y860" s="1" t="s">
        <v>3345</v>
      </c>
    </row>
    <row r="861" spans="1:25" x14ac:dyDescent="0.25">
      <c r="A861" t="str">
        <f t="shared" si="13"/>
        <v>Plymouth , Iowa</v>
      </c>
      <c r="B861" t="s">
        <v>824</v>
      </c>
      <c r="C861" t="s">
        <v>823</v>
      </c>
      <c r="E861" t="s">
        <v>4169</v>
      </c>
      <c r="F861" t="s">
        <v>898</v>
      </c>
      <c r="G861" s="7">
        <v>863.66888290236284</v>
      </c>
      <c r="H861" s="8">
        <v>24986</v>
      </c>
      <c r="I861" s="9">
        <v>2.8250980386886622E-5</v>
      </c>
      <c r="J861" s="9">
        <v>2.4013447530617146E-4</v>
      </c>
      <c r="K861" s="9">
        <v>5.7931046481575795E-5</v>
      </c>
      <c r="L861" s="9">
        <v>6.8038101336748581E-4</v>
      </c>
      <c r="M861" s="9">
        <v>0</v>
      </c>
      <c r="N861" s="9">
        <v>0</v>
      </c>
      <c r="O861" s="9">
        <v>4.5671750210909351E-3</v>
      </c>
      <c r="P861" s="9">
        <v>0.36968702473385096</v>
      </c>
      <c r="Q861" s="9">
        <v>0</v>
      </c>
      <c r="R861" s="9">
        <v>0</v>
      </c>
      <c r="S861" s="9">
        <v>0.99534664295204067</v>
      </c>
      <c r="T861" s="9">
        <v>0.62939245977747538</v>
      </c>
      <c r="U861" s="16">
        <v>6</v>
      </c>
      <c r="V861" s="16">
        <v>17</v>
      </c>
      <c r="W861" s="16">
        <v>24963</v>
      </c>
      <c r="X861" s="1" t="s">
        <v>3345</v>
      </c>
      <c r="Y861" s="1" t="s">
        <v>3345</v>
      </c>
    </row>
    <row r="862" spans="1:25" x14ac:dyDescent="0.25">
      <c r="A862" t="str">
        <f t="shared" si="13"/>
        <v>Pottawattamie , Iowa</v>
      </c>
      <c r="B862" t="s">
        <v>824</v>
      </c>
      <c r="C862" t="s">
        <v>823</v>
      </c>
      <c r="E862" t="s">
        <v>4170</v>
      </c>
      <c r="F862" t="s">
        <v>901</v>
      </c>
      <c r="G862" s="7">
        <v>959.14140728303641</v>
      </c>
      <c r="H862" s="8">
        <v>93158</v>
      </c>
      <c r="I862" s="9">
        <v>3.100457136049984E-2</v>
      </c>
      <c r="J862" s="9">
        <v>0.65539191481139569</v>
      </c>
      <c r="K862" s="9">
        <v>5.9984662517939226E-3</v>
      </c>
      <c r="L862" s="9">
        <v>8.0411773546018597E-2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0.96299696238337484</v>
      </c>
      <c r="T862" s="9">
        <v>0.26419631164258572</v>
      </c>
      <c r="U862" s="16">
        <v>61055</v>
      </c>
      <c r="V862" s="16">
        <v>7491</v>
      </c>
      <c r="W862" s="16">
        <v>24612</v>
      </c>
      <c r="X862" s="1" t="s">
        <v>3345</v>
      </c>
      <c r="Y862" s="1" t="s">
        <v>3346</v>
      </c>
    </row>
    <row r="863" spans="1:25" x14ac:dyDescent="0.25">
      <c r="A863" t="str">
        <f t="shared" si="13"/>
        <v>Taylor , Iowa</v>
      </c>
      <c r="B863" t="s">
        <v>824</v>
      </c>
      <c r="C863" t="s">
        <v>823</v>
      </c>
      <c r="E863" t="s">
        <v>3891</v>
      </c>
      <c r="F863" t="s">
        <v>910</v>
      </c>
      <c r="G863" s="7">
        <v>534.65583787429762</v>
      </c>
      <c r="H863" s="8">
        <v>6317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1</v>
      </c>
      <c r="T863" s="9">
        <v>1</v>
      </c>
      <c r="U863" s="16">
        <v>0</v>
      </c>
      <c r="V863" s="16">
        <v>0</v>
      </c>
      <c r="W863" s="16">
        <v>6317</v>
      </c>
      <c r="X863" s="1" t="s">
        <v>3345</v>
      </c>
      <c r="Y863" s="1" t="s">
        <v>3345</v>
      </c>
    </row>
    <row r="864" spans="1:25" x14ac:dyDescent="0.25">
      <c r="A864" t="str">
        <f t="shared" si="13"/>
        <v>Page , Iowa</v>
      </c>
      <c r="B864" t="s">
        <v>824</v>
      </c>
      <c r="C864" t="s">
        <v>823</v>
      </c>
      <c r="E864" t="s">
        <v>4171</v>
      </c>
      <c r="F864" t="s">
        <v>896</v>
      </c>
      <c r="G864" s="7">
        <v>535.46837230227538</v>
      </c>
      <c r="H864" s="8">
        <v>15932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7.6437231453913707E-3</v>
      </c>
      <c r="P864" s="9">
        <v>0.32657544564398694</v>
      </c>
      <c r="Q864" s="9">
        <v>4.44084403594422E-3</v>
      </c>
      <c r="R864" s="9">
        <v>0.33988199849359779</v>
      </c>
      <c r="S864" s="9">
        <v>0.98791543278921856</v>
      </c>
      <c r="T864" s="9">
        <v>0.33354255586241527</v>
      </c>
      <c r="U864" s="16">
        <v>0</v>
      </c>
      <c r="V864" s="16">
        <v>0</v>
      </c>
      <c r="W864" s="16">
        <v>15932</v>
      </c>
      <c r="X864" s="1" t="s">
        <v>3345</v>
      </c>
      <c r="Y864" s="1" t="s">
        <v>3345</v>
      </c>
    </row>
    <row r="865" spans="1:25" x14ac:dyDescent="0.25">
      <c r="A865" t="str">
        <f t="shared" si="13"/>
        <v>Cherokee , Iowa</v>
      </c>
      <c r="B865" t="s">
        <v>824</v>
      </c>
      <c r="C865" t="s">
        <v>823</v>
      </c>
      <c r="E865" t="s">
        <v>3598</v>
      </c>
      <c r="F865" t="s">
        <v>841</v>
      </c>
      <c r="G865" s="7">
        <v>577.06969340470323</v>
      </c>
      <c r="H865" s="8">
        <v>12072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3.1739157054547591E-3</v>
      </c>
      <c r="R865" s="9">
        <v>0.38618290258449306</v>
      </c>
      <c r="S865" s="9">
        <v>0.99682608429269859</v>
      </c>
      <c r="T865" s="9">
        <v>0.61381709741550694</v>
      </c>
      <c r="U865" s="16">
        <v>0</v>
      </c>
      <c r="V865" s="16">
        <v>0</v>
      </c>
      <c r="W865" s="16">
        <v>12072</v>
      </c>
      <c r="X865" s="1" t="s">
        <v>3345</v>
      </c>
      <c r="Y865" s="1" t="s">
        <v>3345</v>
      </c>
    </row>
    <row r="866" spans="1:25" x14ac:dyDescent="0.25">
      <c r="A866" t="str">
        <f t="shared" si="13"/>
        <v>Des Moines , Iowa</v>
      </c>
      <c r="B866" t="s">
        <v>824</v>
      </c>
      <c r="C866" t="s">
        <v>823</v>
      </c>
      <c r="E866" t="s">
        <v>4172</v>
      </c>
      <c r="F866" t="s">
        <v>852</v>
      </c>
      <c r="G866" s="7">
        <v>429.78070218866452</v>
      </c>
      <c r="H866" s="8">
        <v>40325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3.5881497072001944E-2</v>
      </c>
      <c r="R866" s="9">
        <v>0.73264724116553004</v>
      </c>
      <c r="S866" s="9">
        <v>0.96411850292487145</v>
      </c>
      <c r="T866" s="9">
        <v>0.26735275883446991</v>
      </c>
      <c r="U866" s="16">
        <v>0</v>
      </c>
      <c r="V866" s="16">
        <v>0</v>
      </c>
      <c r="W866" s="16">
        <v>40325</v>
      </c>
      <c r="X866" s="1" t="s">
        <v>3345</v>
      </c>
      <c r="Y866" s="1" t="s">
        <v>3345</v>
      </c>
    </row>
    <row r="867" spans="1:25" x14ac:dyDescent="0.25">
      <c r="A867" t="str">
        <f t="shared" si="13"/>
        <v>Scott , Iowa</v>
      </c>
      <c r="B867" t="s">
        <v>824</v>
      </c>
      <c r="C867" t="s">
        <v>823</v>
      </c>
      <c r="E867" t="s">
        <v>3694</v>
      </c>
      <c r="F867" t="s">
        <v>905</v>
      </c>
      <c r="G867" s="7">
        <v>468.21066725694624</v>
      </c>
      <c r="H867" s="8">
        <v>165224</v>
      </c>
      <c r="I867" s="9">
        <v>8.2594957679117037E-2</v>
      </c>
      <c r="J867" s="9">
        <v>0.59298891202246651</v>
      </c>
      <c r="K867" s="9">
        <v>6.1553032810808372E-2</v>
      </c>
      <c r="L867" s="9">
        <v>0.27190359754030891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0.85585200949370344</v>
      </c>
      <c r="T867" s="9">
        <v>0.13510749043722461</v>
      </c>
      <c r="U867" s="16">
        <v>97976</v>
      </c>
      <c r="V867" s="16">
        <v>44925</v>
      </c>
      <c r="W867" s="16">
        <v>22323</v>
      </c>
      <c r="X867" s="1" t="s">
        <v>3345</v>
      </c>
      <c r="Y867" s="1" t="s">
        <v>3346</v>
      </c>
    </row>
    <row r="868" spans="1:25" x14ac:dyDescent="0.25">
      <c r="A868" t="str">
        <f t="shared" si="13"/>
        <v>Lee , Iowa</v>
      </c>
      <c r="B868" t="s">
        <v>824</v>
      </c>
      <c r="C868" t="s">
        <v>823</v>
      </c>
      <c r="E868" t="s">
        <v>3604</v>
      </c>
      <c r="F868" t="s">
        <v>879</v>
      </c>
      <c r="G868" s="7">
        <v>538.88871563986083</v>
      </c>
      <c r="H868" s="8">
        <v>35862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1.9473891642216488E-2</v>
      </c>
      <c r="R868" s="9">
        <v>0.59383191121521384</v>
      </c>
      <c r="S868" s="9">
        <v>0.98052610835778342</v>
      </c>
      <c r="T868" s="9">
        <v>0.40616808878478611</v>
      </c>
      <c r="U868" s="16">
        <v>0</v>
      </c>
      <c r="V868" s="16">
        <v>0</v>
      </c>
      <c r="W868" s="16">
        <v>35862</v>
      </c>
      <c r="X868" s="1" t="s">
        <v>3345</v>
      </c>
      <c r="Y868" s="1" t="s">
        <v>3345</v>
      </c>
    </row>
    <row r="869" spans="1:25" x14ac:dyDescent="0.25">
      <c r="A869" t="str">
        <f t="shared" si="13"/>
        <v>Fremont , Iowa</v>
      </c>
      <c r="B869" t="s">
        <v>824</v>
      </c>
      <c r="C869" t="s">
        <v>823</v>
      </c>
      <c r="E869" t="s">
        <v>3812</v>
      </c>
      <c r="F869" t="s">
        <v>859</v>
      </c>
      <c r="G869" s="7">
        <v>516.63835539365061</v>
      </c>
      <c r="H869" s="8">
        <v>7441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1.2315409809763892E-4</v>
      </c>
      <c r="P869" s="9">
        <v>0</v>
      </c>
      <c r="Q869" s="9">
        <v>0</v>
      </c>
      <c r="R869" s="9">
        <v>0</v>
      </c>
      <c r="S869" s="9">
        <v>0.99987684590190229</v>
      </c>
      <c r="T869" s="9">
        <v>1</v>
      </c>
      <c r="U869" s="16">
        <v>0</v>
      </c>
      <c r="V869" s="16">
        <v>0</v>
      </c>
      <c r="W869" s="16">
        <v>7441</v>
      </c>
      <c r="X869" s="1" t="s">
        <v>3345</v>
      </c>
      <c r="Y869" s="1" t="s">
        <v>3345</v>
      </c>
    </row>
    <row r="870" spans="1:25" x14ac:dyDescent="0.25">
      <c r="A870" t="str">
        <f t="shared" si="13"/>
        <v>Iowa , Iowa</v>
      </c>
      <c r="B870" t="s">
        <v>824</v>
      </c>
      <c r="C870" t="s">
        <v>823</v>
      </c>
      <c r="E870" t="s">
        <v>4173</v>
      </c>
      <c r="F870" t="s">
        <v>871</v>
      </c>
      <c r="G870" s="7">
        <v>587.49414952902714</v>
      </c>
      <c r="H870" s="8">
        <v>16355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3.4507657423022875E-3</v>
      </c>
      <c r="P870" s="9">
        <v>0.17817181290125345</v>
      </c>
      <c r="Q870" s="9">
        <v>0</v>
      </c>
      <c r="R870" s="9">
        <v>0</v>
      </c>
      <c r="S870" s="9">
        <v>0.99654923425618613</v>
      </c>
      <c r="T870" s="9">
        <v>0.82182818709874661</v>
      </c>
      <c r="U870" s="16">
        <v>0</v>
      </c>
      <c r="V870" s="16">
        <v>0</v>
      </c>
      <c r="W870" s="16">
        <v>16355</v>
      </c>
      <c r="X870" s="1" t="s">
        <v>3345</v>
      </c>
      <c r="Y870" s="1" t="s">
        <v>3345</v>
      </c>
    </row>
    <row r="871" spans="1:25" x14ac:dyDescent="0.25">
      <c r="A871" t="str">
        <f t="shared" si="13"/>
        <v>Butler , Iowa</v>
      </c>
      <c r="B871" t="s">
        <v>824</v>
      </c>
      <c r="C871" t="s">
        <v>823</v>
      </c>
      <c r="E871" t="s">
        <v>3603</v>
      </c>
      <c r="F871" t="s">
        <v>835</v>
      </c>
      <c r="G871" s="7">
        <v>581.7578206178672</v>
      </c>
      <c r="H871" s="8">
        <v>14867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1</v>
      </c>
      <c r="T871" s="9">
        <v>1</v>
      </c>
      <c r="U871" s="16">
        <v>0</v>
      </c>
      <c r="V871" s="16">
        <v>0</v>
      </c>
      <c r="W871" s="16">
        <v>14867</v>
      </c>
      <c r="X871" s="1" t="s">
        <v>3345</v>
      </c>
      <c r="Y871" s="1" t="s">
        <v>3345</v>
      </c>
    </row>
    <row r="872" spans="1:25" x14ac:dyDescent="0.25">
      <c r="A872" t="str">
        <f t="shared" si="13"/>
        <v>Emmet , Iowa</v>
      </c>
      <c r="B872" t="s">
        <v>824</v>
      </c>
      <c r="C872" t="s">
        <v>823</v>
      </c>
      <c r="E872" t="s">
        <v>4174</v>
      </c>
      <c r="F872" t="s">
        <v>855</v>
      </c>
      <c r="G872" s="7">
        <v>402.52110187111242</v>
      </c>
      <c r="H872" s="8">
        <v>10302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7.1568387490459576E-3</v>
      </c>
      <c r="R872" s="9">
        <v>0.60104834012813046</v>
      </c>
      <c r="S872" s="9">
        <v>0.9928431612479901</v>
      </c>
      <c r="T872" s="9">
        <v>0.39895165987186954</v>
      </c>
      <c r="U872" s="16">
        <v>0</v>
      </c>
      <c r="V872" s="16">
        <v>0</v>
      </c>
      <c r="W872" s="16">
        <v>10302</v>
      </c>
      <c r="X872" s="1" t="s">
        <v>3345</v>
      </c>
      <c r="Y872" s="1" t="s">
        <v>3345</v>
      </c>
    </row>
    <row r="873" spans="1:25" x14ac:dyDescent="0.25">
      <c r="A873" t="str">
        <f t="shared" si="13"/>
        <v>Woodbury , Iowa</v>
      </c>
      <c r="B873" t="s">
        <v>824</v>
      </c>
      <c r="C873" t="s">
        <v>823</v>
      </c>
      <c r="E873" t="s">
        <v>4175</v>
      </c>
      <c r="F873" t="s">
        <v>920</v>
      </c>
      <c r="G873" s="7">
        <v>877.8359754504163</v>
      </c>
      <c r="H873" s="8">
        <v>102172</v>
      </c>
      <c r="I873" s="9">
        <v>4.0165095946900521E-2</v>
      </c>
      <c r="J873" s="9">
        <v>0.7808988764044944</v>
      </c>
      <c r="K873" s="9">
        <v>3.5608821947355953E-3</v>
      </c>
      <c r="L873" s="9">
        <v>4.4532748698273499E-2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0.95627402185836408</v>
      </c>
      <c r="T873" s="9">
        <v>0.17456837489723212</v>
      </c>
      <c r="U873" s="16">
        <v>79786</v>
      </c>
      <c r="V873" s="16">
        <v>4550</v>
      </c>
      <c r="W873" s="16">
        <v>17836</v>
      </c>
      <c r="X873" s="1" t="s">
        <v>3345</v>
      </c>
      <c r="Y873" s="1" t="s">
        <v>3346</v>
      </c>
    </row>
    <row r="874" spans="1:25" x14ac:dyDescent="0.25">
      <c r="A874" t="str">
        <f t="shared" si="13"/>
        <v>Clay , Iowa</v>
      </c>
      <c r="B874" t="s">
        <v>824</v>
      </c>
      <c r="C874" t="s">
        <v>823</v>
      </c>
      <c r="E874" t="s">
        <v>3595</v>
      </c>
      <c r="F874" t="s">
        <v>844</v>
      </c>
      <c r="G874" s="7">
        <v>572.59187458543749</v>
      </c>
      <c r="H874" s="8">
        <v>16667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1.1012503599107066E-2</v>
      </c>
      <c r="R874" s="9">
        <v>0.65710685786284273</v>
      </c>
      <c r="S874" s="9">
        <v>0.98898749640089312</v>
      </c>
      <c r="T874" s="9">
        <v>0.34289314213715727</v>
      </c>
      <c r="U874" s="16">
        <v>0</v>
      </c>
      <c r="V874" s="16">
        <v>0</v>
      </c>
      <c r="W874" s="16">
        <v>16667</v>
      </c>
      <c r="X874" s="1" t="s">
        <v>3345</v>
      </c>
      <c r="Y874" s="1" t="s">
        <v>3345</v>
      </c>
    </row>
    <row r="875" spans="1:25" x14ac:dyDescent="0.25">
      <c r="A875" t="str">
        <f t="shared" si="13"/>
        <v>Crawford , Iowa</v>
      </c>
      <c r="B875" t="s">
        <v>824</v>
      </c>
      <c r="C875" t="s">
        <v>823</v>
      </c>
      <c r="E875" t="s">
        <v>3704</v>
      </c>
      <c r="F875" t="s">
        <v>847</v>
      </c>
      <c r="G875" s="7">
        <v>715.03696674109096</v>
      </c>
      <c r="H875" s="8">
        <v>17096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6.0516455760599649E-3</v>
      </c>
      <c r="R875" s="9">
        <v>0.48198408984557789</v>
      </c>
      <c r="S875" s="9">
        <v>0.99394835442147644</v>
      </c>
      <c r="T875" s="9">
        <v>0.51801591015442205</v>
      </c>
      <c r="U875" s="16">
        <v>0</v>
      </c>
      <c r="V875" s="16">
        <v>0</v>
      </c>
      <c r="W875" s="16">
        <v>17096</v>
      </c>
      <c r="X875" s="1" t="s">
        <v>3345</v>
      </c>
      <c r="Y875" s="1" t="s">
        <v>3345</v>
      </c>
    </row>
    <row r="876" spans="1:25" x14ac:dyDescent="0.25">
      <c r="A876" t="str">
        <f t="shared" si="13"/>
        <v>Buchanan , Iowa</v>
      </c>
      <c r="B876" t="s">
        <v>824</v>
      </c>
      <c r="C876" t="s">
        <v>823</v>
      </c>
      <c r="E876" t="s">
        <v>4176</v>
      </c>
      <c r="F876" t="s">
        <v>833</v>
      </c>
      <c r="G876" s="7">
        <v>573.11553987632976</v>
      </c>
      <c r="H876" s="8">
        <v>20958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6.0704792298550527E-3</v>
      </c>
      <c r="P876" s="9">
        <v>0.31462925851703405</v>
      </c>
      <c r="Q876" s="9">
        <v>0</v>
      </c>
      <c r="R876" s="9">
        <v>0</v>
      </c>
      <c r="S876" s="9">
        <v>0.99392952076767094</v>
      </c>
      <c r="T876" s="9">
        <v>0.68537074148296595</v>
      </c>
      <c r="U876" s="16">
        <v>0</v>
      </c>
      <c r="V876" s="16">
        <v>0</v>
      </c>
      <c r="W876" s="16">
        <v>20958</v>
      </c>
      <c r="X876" s="1" t="s">
        <v>3345</v>
      </c>
      <c r="Y876" s="1" t="s">
        <v>3345</v>
      </c>
    </row>
    <row r="877" spans="1:25" x14ac:dyDescent="0.25">
      <c r="A877" t="str">
        <f t="shared" si="13"/>
        <v>Osceola , Iowa</v>
      </c>
      <c r="B877" t="s">
        <v>824</v>
      </c>
      <c r="C877" t="s">
        <v>823</v>
      </c>
      <c r="E877" t="s">
        <v>3892</v>
      </c>
      <c r="F877" t="s">
        <v>895</v>
      </c>
      <c r="G877" s="7">
        <v>399.39532889320941</v>
      </c>
      <c r="H877" s="8">
        <v>6462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2.6744496409924347E-3</v>
      </c>
      <c r="R877" s="9">
        <v>0.41627978953884248</v>
      </c>
      <c r="S877" s="9">
        <v>0.9973255503590075</v>
      </c>
      <c r="T877" s="9">
        <v>0.58372021046115752</v>
      </c>
      <c r="U877" s="16">
        <v>0</v>
      </c>
      <c r="V877" s="16">
        <v>0</v>
      </c>
      <c r="W877" s="16">
        <v>6462</v>
      </c>
      <c r="X877" s="1" t="s">
        <v>3345</v>
      </c>
      <c r="Y877" s="1" t="s">
        <v>3345</v>
      </c>
    </row>
    <row r="878" spans="1:25" x14ac:dyDescent="0.25">
      <c r="A878" t="str">
        <f t="shared" si="13"/>
        <v>Cerro Gordo , Iowa</v>
      </c>
      <c r="B878" t="s">
        <v>824</v>
      </c>
      <c r="C878" t="s">
        <v>823</v>
      </c>
      <c r="E878" t="s">
        <v>4177</v>
      </c>
      <c r="F878" t="s">
        <v>840</v>
      </c>
      <c r="G878" s="7">
        <v>575.11849232742748</v>
      </c>
      <c r="H878" s="8">
        <v>44151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3.9887605023816983E-2</v>
      </c>
      <c r="R878" s="9">
        <v>0.79407034948245792</v>
      </c>
      <c r="S878" s="9">
        <v>0.96011239497542811</v>
      </c>
      <c r="T878" s="9">
        <v>0.20592965051754208</v>
      </c>
      <c r="U878" s="16">
        <v>0</v>
      </c>
      <c r="V878" s="16">
        <v>0</v>
      </c>
      <c r="W878" s="16">
        <v>44151</v>
      </c>
      <c r="X878" s="1" t="s">
        <v>3345</v>
      </c>
      <c r="Y878" s="1" t="s">
        <v>3345</v>
      </c>
    </row>
    <row r="879" spans="1:25" x14ac:dyDescent="0.25">
      <c r="A879" t="str">
        <f t="shared" si="13"/>
        <v>Greene , Iowa</v>
      </c>
      <c r="B879" t="s">
        <v>824</v>
      </c>
      <c r="C879" t="s">
        <v>823</v>
      </c>
      <c r="E879" t="s">
        <v>3602</v>
      </c>
      <c r="F879" t="s">
        <v>860</v>
      </c>
      <c r="G879" s="7">
        <v>571.24456221588548</v>
      </c>
      <c r="H879" s="8">
        <v>9336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4.2502274880609125E-3</v>
      </c>
      <c r="P879" s="9">
        <v>0.41838046272493573</v>
      </c>
      <c r="Q879" s="9">
        <v>0</v>
      </c>
      <c r="R879" s="9">
        <v>0</v>
      </c>
      <c r="S879" s="9">
        <v>0.99574977251193908</v>
      </c>
      <c r="T879" s="9">
        <v>0.58161953727506421</v>
      </c>
      <c r="U879" s="16">
        <v>0</v>
      </c>
      <c r="V879" s="16">
        <v>0</v>
      </c>
      <c r="W879" s="16">
        <v>9336</v>
      </c>
      <c r="X879" s="1" t="s">
        <v>3345</v>
      </c>
      <c r="Y879" s="1" t="s">
        <v>3345</v>
      </c>
    </row>
    <row r="880" spans="1:25" x14ac:dyDescent="0.25">
      <c r="A880" t="str">
        <f t="shared" si="13"/>
        <v>Wapello , Iowa</v>
      </c>
      <c r="B880" t="s">
        <v>824</v>
      </c>
      <c r="C880" t="s">
        <v>823</v>
      </c>
      <c r="E880" t="s">
        <v>4178</v>
      </c>
      <c r="F880" t="s">
        <v>913</v>
      </c>
      <c r="G880" s="7">
        <v>436.02112014365633</v>
      </c>
      <c r="H880" s="8">
        <v>35625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3.2625153752399647E-2</v>
      </c>
      <c r="R880" s="9">
        <v>0.69532631578947368</v>
      </c>
      <c r="S880" s="9">
        <v>0.96737484624575254</v>
      </c>
      <c r="T880" s="9">
        <v>0.30467368421052632</v>
      </c>
      <c r="U880" s="16">
        <v>0</v>
      </c>
      <c r="V880" s="16">
        <v>0</v>
      </c>
      <c r="W880" s="16">
        <v>35625</v>
      </c>
      <c r="X880" s="1" t="s">
        <v>3345</v>
      </c>
      <c r="Y880" s="1" t="s">
        <v>3345</v>
      </c>
    </row>
    <row r="881" spans="1:25" x14ac:dyDescent="0.25">
      <c r="A881" t="str">
        <f t="shared" si="13"/>
        <v>Henry , Iowa</v>
      </c>
      <c r="B881" t="s">
        <v>824</v>
      </c>
      <c r="C881" t="s">
        <v>823</v>
      </c>
      <c r="E881" t="s">
        <v>3661</v>
      </c>
      <c r="F881" t="s">
        <v>867</v>
      </c>
      <c r="G881" s="7">
        <v>436.51174619619843</v>
      </c>
      <c r="H881" s="8">
        <v>20145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1.3238454047780231E-2</v>
      </c>
      <c r="R881" s="9">
        <v>0.4286919831223629</v>
      </c>
      <c r="S881" s="9">
        <v>0.98676154595221977</v>
      </c>
      <c r="T881" s="9">
        <v>0.5713080168776371</v>
      </c>
      <c r="U881" s="16">
        <v>0</v>
      </c>
      <c r="V881" s="16">
        <v>0</v>
      </c>
      <c r="W881" s="16">
        <v>20145</v>
      </c>
      <c r="X881" s="1" t="s">
        <v>3345</v>
      </c>
      <c r="Y881" s="1" t="s">
        <v>3345</v>
      </c>
    </row>
    <row r="882" spans="1:25" x14ac:dyDescent="0.25">
      <c r="A882" t="str">
        <f t="shared" si="13"/>
        <v>Lyon , Iowa</v>
      </c>
      <c r="B882" t="s">
        <v>824</v>
      </c>
      <c r="C882" t="s">
        <v>823</v>
      </c>
      <c r="E882" t="s">
        <v>4179</v>
      </c>
      <c r="F882" t="s">
        <v>883</v>
      </c>
      <c r="G882" s="7">
        <v>587.77936058903401</v>
      </c>
      <c r="H882" s="8">
        <v>11581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1</v>
      </c>
      <c r="T882" s="9">
        <v>1</v>
      </c>
      <c r="U882" s="16">
        <v>0</v>
      </c>
      <c r="V882" s="16">
        <v>0</v>
      </c>
      <c r="W882" s="16">
        <v>11581</v>
      </c>
      <c r="X882" s="1" t="s">
        <v>3345</v>
      </c>
      <c r="Y882" s="1" t="s">
        <v>3345</v>
      </c>
    </row>
    <row r="883" spans="1:25" x14ac:dyDescent="0.25">
      <c r="A883" t="str">
        <f t="shared" si="13"/>
        <v>Adams , Iowa</v>
      </c>
      <c r="B883" t="s">
        <v>824</v>
      </c>
      <c r="C883" t="s">
        <v>823</v>
      </c>
      <c r="E883" t="s">
        <v>3818</v>
      </c>
      <c r="F883" t="s">
        <v>825</v>
      </c>
      <c r="G883" s="7">
        <v>425.50550427607641</v>
      </c>
      <c r="H883" s="8">
        <v>4029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1</v>
      </c>
      <c r="T883" s="9">
        <v>1</v>
      </c>
      <c r="U883" s="16">
        <v>0</v>
      </c>
      <c r="V883" s="16">
        <v>0</v>
      </c>
      <c r="W883" s="16">
        <v>4029</v>
      </c>
      <c r="X883" s="1" t="s">
        <v>3345</v>
      </c>
      <c r="Y883" s="1" t="s">
        <v>3345</v>
      </c>
    </row>
    <row r="884" spans="1:25" x14ac:dyDescent="0.25">
      <c r="A884" t="str">
        <f t="shared" si="13"/>
        <v>Monona , Iowa</v>
      </c>
      <c r="B884" t="s">
        <v>824</v>
      </c>
      <c r="C884" t="s">
        <v>823</v>
      </c>
      <c r="E884" t="s">
        <v>4180</v>
      </c>
      <c r="F884" t="s">
        <v>890</v>
      </c>
      <c r="G884" s="7">
        <v>698.93377225688334</v>
      </c>
      <c r="H884" s="8">
        <v>9243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2.1628479205132041E-3</v>
      </c>
      <c r="P884" s="9">
        <v>0.28800173103970572</v>
      </c>
      <c r="Q884" s="9">
        <v>0</v>
      </c>
      <c r="R884" s="9">
        <v>0</v>
      </c>
      <c r="S884" s="9">
        <v>0.99783715207675472</v>
      </c>
      <c r="T884" s="9">
        <v>0.71199826896029428</v>
      </c>
      <c r="U884" s="16">
        <v>0</v>
      </c>
      <c r="V884" s="16">
        <v>0</v>
      </c>
      <c r="W884" s="16">
        <v>9243</v>
      </c>
      <c r="X884" s="1" t="s">
        <v>3345</v>
      </c>
      <c r="Y884" s="1" t="s">
        <v>3345</v>
      </c>
    </row>
    <row r="885" spans="1:25" x14ac:dyDescent="0.25">
      <c r="A885" t="str">
        <f t="shared" si="13"/>
        <v>Humboldt , Iowa</v>
      </c>
      <c r="B885" t="s">
        <v>824</v>
      </c>
      <c r="C885" t="s">
        <v>823</v>
      </c>
      <c r="E885" t="s">
        <v>3764</v>
      </c>
      <c r="F885" t="s">
        <v>869</v>
      </c>
      <c r="G885" s="7">
        <v>435.66741817602491</v>
      </c>
      <c r="H885" s="8">
        <v>9815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7.2097908865275942E-3</v>
      </c>
      <c r="R885" s="9">
        <v>0.53418237391747325</v>
      </c>
      <c r="S885" s="9">
        <v>0.99279020911347249</v>
      </c>
      <c r="T885" s="9">
        <v>0.46581762608252675</v>
      </c>
      <c r="U885" s="16">
        <v>0</v>
      </c>
      <c r="V885" s="16">
        <v>0</v>
      </c>
      <c r="W885" s="16">
        <v>9815</v>
      </c>
      <c r="X885" s="1" t="s">
        <v>3345</v>
      </c>
      <c r="Y885" s="1" t="s">
        <v>3345</v>
      </c>
    </row>
    <row r="886" spans="1:25" x14ac:dyDescent="0.25">
      <c r="A886" t="str">
        <f t="shared" si="13"/>
        <v>Louisa , Iowa</v>
      </c>
      <c r="B886" t="s">
        <v>824</v>
      </c>
      <c r="C886" t="s">
        <v>823</v>
      </c>
      <c r="E886" t="s">
        <v>4181</v>
      </c>
      <c r="F886" t="s">
        <v>881</v>
      </c>
      <c r="G886" s="7">
        <v>417.51829769578399</v>
      </c>
      <c r="H886" s="8">
        <v>11387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1</v>
      </c>
      <c r="T886" s="9">
        <v>1</v>
      </c>
      <c r="U886" s="16">
        <v>0</v>
      </c>
      <c r="V886" s="16">
        <v>0</v>
      </c>
      <c r="W886" s="16">
        <v>11387</v>
      </c>
      <c r="X886" s="1" t="s">
        <v>3345</v>
      </c>
      <c r="Y886" s="1" t="s">
        <v>3345</v>
      </c>
    </row>
    <row r="887" spans="1:25" x14ac:dyDescent="0.25">
      <c r="A887" t="str">
        <f t="shared" si="13"/>
        <v>Tama , Iowa</v>
      </c>
      <c r="B887" t="s">
        <v>824</v>
      </c>
      <c r="C887" t="s">
        <v>823</v>
      </c>
      <c r="E887" t="s">
        <v>4182</v>
      </c>
      <c r="F887" t="s">
        <v>909</v>
      </c>
      <c r="G887" s="7">
        <v>722.08076212535627</v>
      </c>
      <c r="H887" s="8">
        <v>17767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3.0678980205680263E-3</v>
      </c>
      <c r="P887" s="9">
        <v>0.27601733550965274</v>
      </c>
      <c r="Q887" s="9">
        <v>0</v>
      </c>
      <c r="R887" s="9">
        <v>0</v>
      </c>
      <c r="S887" s="9">
        <v>0.99693210197694027</v>
      </c>
      <c r="T887" s="9">
        <v>0.72398266449034732</v>
      </c>
      <c r="U887" s="16">
        <v>0</v>
      </c>
      <c r="V887" s="16">
        <v>0</v>
      </c>
      <c r="W887" s="16">
        <v>17767</v>
      </c>
      <c r="X887" s="1" t="s">
        <v>3345</v>
      </c>
      <c r="Y887" s="1" t="s">
        <v>3345</v>
      </c>
    </row>
    <row r="888" spans="1:25" x14ac:dyDescent="0.25">
      <c r="A888" t="str">
        <f t="shared" si="13"/>
        <v>Monroe , Iowa</v>
      </c>
      <c r="B888" t="s">
        <v>824</v>
      </c>
      <c r="C888" t="s">
        <v>823</v>
      </c>
      <c r="E888" t="s">
        <v>3614</v>
      </c>
      <c r="F888" t="s">
        <v>891</v>
      </c>
      <c r="G888" s="7">
        <v>434.30317389850558</v>
      </c>
      <c r="H888" s="8">
        <v>7970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4.9764352868895377E-3</v>
      </c>
      <c r="R888" s="9">
        <v>0.44830614805520702</v>
      </c>
      <c r="S888" s="9">
        <v>0.99502356471311026</v>
      </c>
      <c r="T888" s="9">
        <v>0.55169385194479292</v>
      </c>
      <c r="U888" s="16">
        <v>0</v>
      </c>
      <c r="V888" s="16">
        <v>0</v>
      </c>
      <c r="W888" s="16">
        <v>7970</v>
      </c>
      <c r="X888" s="1" t="s">
        <v>3345</v>
      </c>
      <c r="Y888" s="1" t="s">
        <v>3345</v>
      </c>
    </row>
    <row r="889" spans="1:25" x14ac:dyDescent="0.25">
      <c r="A889" t="str">
        <f t="shared" si="13"/>
        <v>Muscatine , Iowa</v>
      </c>
      <c r="B889" t="s">
        <v>824</v>
      </c>
      <c r="C889" t="s">
        <v>823</v>
      </c>
      <c r="E889" t="s">
        <v>4183</v>
      </c>
      <c r="F889" t="s">
        <v>893</v>
      </c>
      <c r="G889" s="7">
        <v>449.12931388844152</v>
      </c>
      <c r="H889" s="8">
        <v>42745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3.8867504653243443E-2</v>
      </c>
      <c r="P889" s="9">
        <v>0.74448473505673174</v>
      </c>
      <c r="Q889" s="9">
        <v>0</v>
      </c>
      <c r="R889" s="9">
        <v>0</v>
      </c>
      <c r="S889" s="9">
        <v>0.96113249534675671</v>
      </c>
      <c r="T889" s="9">
        <v>0.25551526494326821</v>
      </c>
      <c r="U889" s="16">
        <v>0</v>
      </c>
      <c r="V889" s="16">
        <v>0</v>
      </c>
      <c r="W889" s="16">
        <v>42745</v>
      </c>
      <c r="X889" s="1" t="s">
        <v>3345</v>
      </c>
      <c r="Y889" s="1" t="s">
        <v>3345</v>
      </c>
    </row>
    <row r="890" spans="1:25" x14ac:dyDescent="0.25">
      <c r="A890" t="str">
        <f t="shared" si="13"/>
        <v>Lucas , Iowa</v>
      </c>
      <c r="B890" t="s">
        <v>824</v>
      </c>
      <c r="C890" t="s">
        <v>823</v>
      </c>
      <c r="E890" t="s">
        <v>4184</v>
      </c>
      <c r="F890" t="s">
        <v>882</v>
      </c>
      <c r="G890" s="7">
        <v>434.40759554534861</v>
      </c>
      <c r="H890" s="8">
        <v>8898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5.3006696180950075E-3</v>
      </c>
      <c r="R890" s="9">
        <v>0.43751404810069677</v>
      </c>
      <c r="S890" s="9">
        <v>0.99469933038190506</v>
      </c>
      <c r="T890" s="9">
        <v>0.56248595189930317</v>
      </c>
      <c r="U890" s="16">
        <v>0</v>
      </c>
      <c r="V890" s="16">
        <v>0</v>
      </c>
      <c r="W890" s="16">
        <v>8898</v>
      </c>
      <c r="X890" s="1" t="s">
        <v>3345</v>
      </c>
      <c r="Y890" s="1" t="s">
        <v>3345</v>
      </c>
    </row>
    <row r="891" spans="1:25" x14ac:dyDescent="0.25">
      <c r="A891" t="str">
        <f t="shared" si="13"/>
        <v>Hamilton , Iowa</v>
      </c>
      <c r="B891" t="s">
        <v>824</v>
      </c>
      <c r="C891" t="s">
        <v>823</v>
      </c>
      <c r="E891" t="s">
        <v>3882</v>
      </c>
      <c r="F891" t="s">
        <v>863</v>
      </c>
      <c r="G891" s="7">
        <v>577.50936871343833</v>
      </c>
      <c r="H891" s="8">
        <v>15673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7.2976333021067315E-3</v>
      </c>
      <c r="P891" s="9">
        <v>0.49518279844318253</v>
      </c>
      <c r="Q891" s="9">
        <v>0</v>
      </c>
      <c r="R891" s="9">
        <v>0</v>
      </c>
      <c r="S891" s="9">
        <v>0.99270236669789336</v>
      </c>
      <c r="T891" s="9">
        <v>0.50481720155681742</v>
      </c>
      <c r="U891" s="16">
        <v>0</v>
      </c>
      <c r="V891" s="16">
        <v>0</v>
      </c>
      <c r="W891" s="16">
        <v>15673</v>
      </c>
      <c r="X891" s="1" t="s">
        <v>3345</v>
      </c>
      <c r="Y891" s="1" t="s">
        <v>3345</v>
      </c>
    </row>
    <row r="892" spans="1:25" x14ac:dyDescent="0.25">
      <c r="A892" t="str">
        <f t="shared" si="13"/>
        <v>Franklin , Iowa</v>
      </c>
      <c r="B892" t="s">
        <v>824</v>
      </c>
      <c r="C892" t="s">
        <v>823</v>
      </c>
      <c r="E892" t="s">
        <v>3649</v>
      </c>
      <c r="F892" t="s">
        <v>858</v>
      </c>
      <c r="G892" s="7">
        <v>582.52393291522492</v>
      </c>
      <c r="H892" s="8">
        <v>10680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3.4454475369219075E-3</v>
      </c>
      <c r="R892" s="9">
        <v>0.39756554307116104</v>
      </c>
      <c r="S892" s="9">
        <v>0.99655455246307811</v>
      </c>
      <c r="T892" s="9">
        <v>0.6024344569288389</v>
      </c>
      <c r="U892" s="16">
        <v>0</v>
      </c>
      <c r="V892" s="16">
        <v>0</v>
      </c>
      <c r="W892" s="16">
        <v>10680</v>
      </c>
      <c r="X892" s="1" t="s">
        <v>3345</v>
      </c>
      <c r="Y892" s="1" t="s">
        <v>3345</v>
      </c>
    </row>
    <row r="893" spans="1:25" x14ac:dyDescent="0.25">
      <c r="A893" t="str">
        <f t="shared" si="13"/>
        <v>Bremer , Iowa</v>
      </c>
      <c r="B893" t="s">
        <v>824</v>
      </c>
      <c r="C893" t="s">
        <v>823</v>
      </c>
      <c r="E893" t="s">
        <v>4185</v>
      </c>
      <c r="F893" t="s">
        <v>832</v>
      </c>
      <c r="G893" s="7">
        <v>439.40436686484878</v>
      </c>
      <c r="H893" s="8">
        <v>24276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1.6085143919946407E-2</v>
      </c>
      <c r="P893" s="9">
        <v>0.35512440270225737</v>
      </c>
      <c r="Q893" s="9">
        <v>0</v>
      </c>
      <c r="R893" s="9">
        <v>0</v>
      </c>
      <c r="S893" s="9">
        <v>0.98391485608005358</v>
      </c>
      <c r="T893" s="9">
        <v>0.64487559729774258</v>
      </c>
      <c r="U893" s="16">
        <v>0</v>
      </c>
      <c r="V893" s="16">
        <v>0</v>
      </c>
      <c r="W893" s="16">
        <v>24276</v>
      </c>
      <c r="X893" s="1" t="s">
        <v>3345</v>
      </c>
      <c r="Y893" s="1" t="s">
        <v>3345</v>
      </c>
    </row>
    <row r="894" spans="1:25" x14ac:dyDescent="0.25">
      <c r="A894" t="str">
        <f t="shared" si="13"/>
        <v>O'Brien , Iowa</v>
      </c>
      <c r="B894" t="s">
        <v>824</v>
      </c>
      <c r="C894" t="s">
        <v>823</v>
      </c>
      <c r="E894" t="s">
        <v>4186</v>
      </c>
      <c r="F894" t="s">
        <v>894</v>
      </c>
      <c r="G894" s="7">
        <v>573.20788877519919</v>
      </c>
      <c r="H894" s="8">
        <v>14398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3.5557732026612952E-3</v>
      </c>
      <c r="R894" s="9">
        <v>0.3372690651479372</v>
      </c>
      <c r="S894" s="9">
        <v>0.99644422678763245</v>
      </c>
      <c r="T894" s="9">
        <v>0.6627309348520628</v>
      </c>
      <c r="U894" s="16">
        <v>0</v>
      </c>
      <c r="V894" s="16">
        <v>0</v>
      </c>
      <c r="W894" s="16">
        <v>14398</v>
      </c>
      <c r="X894" s="1" t="s">
        <v>3345</v>
      </c>
      <c r="Y894" s="1" t="s">
        <v>3345</v>
      </c>
    </row>
    <row r="895" spans="1:25" x14ac:dyDescent="0.25">
      <c r="A895" t="str">
        <f t="shared" si="13"/>
        <v>Guthrie , Iowa</v>
      </c>
      <c r="B895" t="s">
        <v>824</v>
      </c>
      <c r="C895" t="s">
        <v>823</v>
      </c>
      <c r="E895" t="s">
        <v>4187</v>
      </c>
      <c r="F895" t="s">
        <v>862</v>
      </c>
      <c r="G895" s="7">
        <v>593.07392145139238</v>
      </c>
      <c r="H895" s="8">
        <v>10954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1</v>
      </c>
      <c r="T895" s="9">
        <v>1</v>
      </c>
      <c r="U895" s="16">
        <v>0</v>
      </c>
      <c r="V895" s="16">
        <v>0</v>
      </c>
      <c r="W895" s="16">
        <v>10954</v>
      </c>
      <c r="X895" s="1" t="s">
        <v>3345</v>
      </c>
      <c r="Y895" s="1" t="s">
        <v>3345</v>
      </c>
    </row>
    <row r="896" spans="1:25" x14ac:dyDescent="0.25">
      <c r="A896" t="str">
        <f t="shared" si="13"/>
        <v>Washington , Iowa</v>
      </c>
      <c r="B896" t="s">
        <v>824</v>
      </c>
      <c r="C896" t="s">
        <v>823</v>
      </c>
      <c r="E896" t="s">
        <v>3641</v>
      </c>
      <c r="F896" t="s">
        <v>915</v>
      </c>
      <c r="G896" s="7">
        <v>570.88972671681495</v>
      </c>
      <c r="H896" s="8">
        <v>21704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4.6664310762016027E-3</v>
      </c>
      <c r="P896" s="9">
        <v>0.30538149649834134</v>
      </c>
      <c r="Q896" s="9">
        <v>0</v>
      </c>
      <c r="R896" s="9">
        <v>0</v>
      </c>
      <c r="S896" s="9">
        <v>0.99533356892379843</v>
      </c>
      <c r="T896" s="9">
        <v>0.69461850350165866</v>
      </c>
      <c r="U896" s="16">
        <v>0</v>
      </c>
      <c r="V896" s="16">
        <v>0</v>
      </c>
      <c r="W896" s="16">
        <v>21704</v>
      </c>
      <c r="X896" s="1" t="s">
        <v>3345</v>
      </c>
      <c r="Y896" s="1" t="s">
        <v>3345</v>
      </c>
    </row>
    <row r="897" spans="1:25" x14ac:dyDescent="0.25">
      <c r="A897" t="str">
        <f t="shared" si="13"/>
        <v>Sioux , Iowa</v>
      </c>
      <c r="B897" t="s">
        <v>824</v>
      </c>
      <c r="C897" t="s">
        <v>823</v>
      </c>
      <c r="E897" t="s">
        <v>4188</v>
      </c>
      <c r="F897" t="s">
        <v>907</v>
      </c>
      <c r="G897" s="7">
        <v>768.99324257949422</v>
      </c>
      <c r="H897" s="8">
        <v>33704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6.7159244722884764E-3</v>
      </c>
      <c r="P897" s="9">
        <v>0.29355566104913361</v>
      </c>
      <c r="Q897" s="9">
        <v>4.7318483131250748E-3</v>
      </c>
      <c r="R897" s="9">
        <v>0.19819605981485877</v>
      </c>
      <c r="S897" s="9">
        <v>0.98855222721458647</v>
      </c>
      <c r="T897" s="9">
        <v>0.50824827913600756</v>
      </c>
      <c r="U897" s="16">
        <v>0</v>
      </c>
      <c r="V897" s="16">
        <v>0</v>
      </c>
      <c r="W897" s="16">
        <v>33704</v>
      </c>
      <c r="X897" s="1" t="s">
        <v>3345</v>
      </c>
      <c r="Y897" s="1" t="s">
        <v>3345</v>
      </c>
    </row>
    <row r="898" spans="1:25" x14ac:dyDescent="0.25">
      <c r="A898" t="str">
        <f t="shared" si="13"/>
        <v>Allamakee , Iowa</v>
      </c>
      <c r="B898" t="s">
        <v>824</v>
      </c>
      <c r="C898" t="s">
        <v>823</v>
      </c>
      <c r="E898" t="s">
        <v>4189</v>
      </c>
      <c r="F898" t="s">
        <v>826</v>
      </c>
      <c r="G898" s="7">
        <v>658.77128514074343</v>
      </c>
      <c r="H898" s="8">
        <v>14330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2.9445197024465931E-3</v>
      </c>
      <c r="P898" s="9">
        <v>0.26036287508722961</v>
      </c>
      <c r="Q898" s="9">
        <v>0</v>
      </c>
      <c r="R898" s="9">
        <v>0</v>
      </c>
      <c r="S898" s="9">
        <v>0.99705548029676794</v>
      </c>
      <c r="T898" s="9">
        <v>0.73963712491277045</v>
      </c>
      <c r="U898" s="16">
        <v>0</v>
      </c>
      <c r="V898" s="16">
        <v>0</v>
      </c>
      <c r="W898" s="16">
        <v>14330</v>
      </c>
      <c r="X898" s="1" t="s">
        <v>3345</v>
      </c>
      <c r="Y898" s="1" t="s">
        <v>3345</v>
      </c>
    </row>
    <row r="899" spans="1:25" x14ac:dyDescent="0.25">
      <c r="A899" t="str">
        <f t="shared" si="13"/>
        <v>Winnebago , Iowa</v>
      </c>
      <c r="B899" t="s">
        <v>824</v>
      </c>
      <c r="C899" t="s">
        <v>823</v>
      </c>
      <c r="E899" t="s">
        <v>4084</v>
      </c>
      <c r="F899" t="s">
        <v>918</v>
      </c>
      <c r="G899" s="7">
        <v>401.71769827044079</v>
      </c>
      <c r="H899" s="8">
        <v>10866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5.0270740197718771E-3</v>
      </c>
      <c r="R899" s="9">
        <v>0.33876311430149086</v>
      </c>
      <c r="S899" s="9">
        <v>0.99497292428147266</v>
      </c>
      <c r="T899" s="9">
        <v>0.66123688569850914</v>
      </c>
      <c r="U899" s="16">
        <v>0</v>
      </c>
      <c r="V899" s="16">
        <v>0</v>
      </c>
      <c r="W899" s="16">
        <v>10866</v>
      </c>
      <c r="X899" s="1" t="s">
        <v>3345</v>
      </c>
      <c r="Y899" s="1" t="s">
        <v>3345</v>
      </c>
    </row>
    <row r="900" spans="1:25" x14ac:dyDescent="0.25">
      <c r="A900" t="str">
        <f t="shared" si="13"/>
        <v>Ida , Iowa</v>
      </c>
      <c r="B900" t="s">
        <v>824</v>
      </c>
      <c r="C900" t="s">
        <v>823</v>
      </c>
      <c r="E900" t="s">
        <v>4190</v>
      </c>
      <c r="F900" t="s">
        <v>870</v>
      </c>
      <c r="G900" s="7">
        <v>432.05075673672667</v>
      </c>
      <c r="H900" s="8">
        <v>7089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1</v>
      </c>
      <c r="T900" s="9">
        <v>1</v>
      </c>
      <c r="U900" s="16">
        <v>0</v>
      </c>
      <c r="V900" s="16">
        <v>0</v>
      </c>
      <c r="W900" s="16">
        <v>7089</v>
      </c>
      <c r="X900" s="1" t="s">
        <v>3345</v>
      </c>
      <c r="Y900" s="1" t="s">
        <v>3345</v>
      </c>
    </row>
    <row r="901" spans="1:25" x14ac:dyDescent="0.25">
      <c r="A901" t="str">
        <f t="shared" ref="A901:A964" si="14">E901&amp;", "&amp;B901</f>
        <v>Cass , Iowa</v>
      </c>
      <c r="B901" t="s">
        <v>824</v>
      </c>
      <c r="C901" t="s">
        <v>823</v>
      </c>
      <c r="E901" t="s">
        <v>4087</v>
      </c>
      <c r="F901" t="s">
        <v>838</v>
      </c>
      <c r="G901" s="7">
        <v>564.94839937277754</v>
      </c>
      <c r="H901" s="8">
        <v>13956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5.0396893173817884E-3</v>
      </c>
      <c r="R901" s="9">
        <v>0.46367153912295789</v>
      </c>
      <c r="S901" s="9">
        <v>0.99496031068123214</v>
      </c>
      <c r="T901" s="9">
        <v>0.53632846087704211</v>
      </c>
      <c r="U901" s="16">
        <v>0</v>
      </c>
      <c r="V901" s="16">
        <v>0</v>
      </c>
      <c r="W901" s="16">
        <v>13956</v>
      </c>
      <c r="X901" s="1" t="s">
        <v>3345</v>
      </c>
      <c r="Y901" s="1" t="s">
        <v>3345</v>
      </c>
    </row>
    <row r="902" spans="1:25" x14ac:dyDescent="0.25">
      <c r="A902" t="str">
        <f t="shared" si="14"/>
        <v>Greenwood , Kansas</v>
      </c>
      <c r="B902" t="s">
        <v>925</v>
      </c>
      <c r="C902" t="s">
        <v>924</v>
      </c>
      <c r="E902" t="s">
        <v>4191</v>
      </c>
      <c r="F902" t="s">
        <v>961</v>
      </c>
      <c r="G902" s="7">
        <v>1152.6264454968657</v>
      </c>
      <c r="H902" s="8">
        <v>6689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1.2800547841705662E-3</v>
      </c>
      <c r="R902" s="9">
        <v>0.38735236956196739</v>
      </c>
      <c r="S902" s="9">
        <v>0.99871994521573881</v>
      </c>
      <c r="T902" s="9">
        <v>0.61264763043803261</v>
      </c>
      <c r="U902" s="16">
        <v>0</v>
      </c>
      <c r="V902" s="16">
        <v>0</v>
      </c>
      <c r="W902" s="16">
        <v>6689</v>
      </c>
      <c r="X902" s="1" t="s">
        <v>3345</v>
      </c>
      <c r="Y902" s="1" t="s">
        <v>3345</v>
      </c>
    </row>
    <row r="903" spans="1:25" x14ac:dyDescent="0.25">
      <c r="A903" t="str">
        <f t="shared" si="14"/>
        <v>Doniphan , Kansas</v>
      </c>
      <c r="B903" t="s">
        <v>925</v>
      </c>
      <c r="C903" t="s">
        <v>924</v>
      </c>
      <c r="E903" t="s">
        <v>4192</v>
      </c>
      <c r="F903" t="s">
        <v>946</v>
      </c>
      <c r="G903" s="7">
        <v>398.27592128066232</v>
      </c>
      <c r="H903" s="8">
        <v>7945</v>
      </c>
      <c r="I903" s="9">
        <v>1.9368483776102546E-10</v>
      </c>
      <c r="J903" s="9">
        <v>0</v>
      </c>
      <c r="K903" s="9">
        <v>8.156731090999958E-3</v>
      </c>
      <c r="L903" s="9">
        <v>0.29804908747640024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0.99184326871531514</v>
      </c>
      <c r="T903" s="9">
        <v>0.70195091252359976</v>
      </c>
      <c r="U903" s="16">
        <v>0</v>
      </c>
      <c r="V903" s="16">
        <v>2368</v>
      </c>
      <c r="W903" s="16">
        <v>5577</v>
      </c>
      <c r="X903" s="1" t="s">
        <v>3345</v>
      </c>
      <c r="Y903" s="1" t="s">
        <v>3345</v>
      </c>
    </row>
    <row r="904" spans="1:25" x14ac:dyDescent="0.25">
      <c r="A904" t="str">
        <f t="shared" si="14"/>
        <v>Republic , Kansas</v>
      </c>
      <c r="B904" t="s">
        <v>925</v>
      </c>
      <c r="C904" t="s">
        <v>924</v>
      </c>
      <c r="E904" t="s">
        <v>4193</v>
      </c>
      <c r="F904" t="s">
        <v>1003</v>
      </c>
      <c r="G904" s="7">
        <v>720.44743849494239</v>
      </c>
      <c r="H904" s="8">
        <v>4980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1</v>
      </c>
      <c r="T904" s="9">
        <v>1</v>
      </c>
      <c r="U904" s="16">
        <v>0</v>
      </c>
      <c r="V904" s="16">
        <v>0</v>
      </c>
      <c r="W904" s="16">
        <v>4980</v>
      </c>
      <c r="X904" s="1" t="s">
        <v>3345</v>
      </c>
      <c r="Y904" s="1" t="s">
        <v>3345</v>
      </c>
    </row>
    <row r="905" spans="1:25" x14ac:dyDescent="0.25">
      <c r="A905" t="str">
        <f t="shared" si="14"/>
        <v>Decatur , Kansas</v>
      </c>
      <c r="B905" t="s">
        <v>925</v>
      </c>
      <c r="C905" t="s">
        <v>924</v>
      </c>
      <c r="E905" t="s">
        <v>3996</v>
      </c>
      <c r="F905" t="s">
        <v>944</v>
      </c>
      <c r="G905" s="7">
        <v>894.14737426093279</v>
      </c>
      <c r="H905" s="8">
        <v>2961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1</v>
      </c>
      <c r="T905" s="9">
        <v>1</v>
      </c>
      <c r="U905" s="16">
        <v>0</v>
      </c>
      <c r="V905" s="16">
        <v>0</v>
      </c>
      <c r="W905" s="16">
        <v>2961</v>
      </c>
      <c r="X905" s="1" t="s">
        <v>3345</v>
      </c>
      <c r="Y905" s="1" t="s">
        <v>3345</v>
      </c>
    </row>
    <row r="906" spans="1:25" x14ac:dyDescent="0.25">
      <c r="A906" t="str">
        <f t="shared" si="14"/>
        <v>Phillips , Kansas</v>
      </c>
      <c r="B906" t="s">
        <v>925</v>
      </c>
      <c r="C906" t="s">
        <v>924</v>
      </c>
      <c r="E906" t="s">
        <v>3703</v>
      </c>
      <c r="F906" t="s">
        <v>998</v>
      </c>
      <c r="G906" s="7">
        <v>894.55587827161855</v>
      </c>
      <c r="H906" s="8">
        <v>5642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1.8408850758565901E-3</v>
      </c>
      <c r="R906" s="9">
        <v>0.46242467210209148</v>
      </c>
      <c r="S906" s="9">
        <v>0.99815911492262399</v>
      </c>
      <c r="T906" s="9">
        <v>0.53757532789790852</v>
      </c>
      <c r="U906" s="16">
        <v>0</v>
      </c>
      <c r="V906" s="16">
        <v>0</v>
      </c>
      <c r="W906" s="16">
        <v>5642</v>
      </c>
      <c r="X906" s="1" t="s">
        <v>3345</v>
      </c>
      <c r="Y906" s="1" t="s">
        <v>3345</v>
      </c>
    </row>
    <row r="907" spans="1:25" x14ac:dyDescent="0.25">
      <c r="A907" t="str">
        <f t="shared" si="14"/>
        <v>Lyon , Kansas</v>
      </c>
      <c r="B907" t="s">
        <v>925</v>
      </c>
      <c r="C907" t="s">
        <v>924</v>
      </c>
      <c r="E907" t="s">
        <v>4179</v>
      </c>
      <c r="F907" t="s">
        <v>980</v>
      </c>
      <c r="G907" s="7">
        <v>855.41704758553772</v>
      </c>
      <c r="H907" s="8">
        <v>33690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1.3192073752970225E-2</v>
      </c>
      <c r="R907" s="9">
        <v>0.73701395072721876</v>
      </c>
      <c r="S907" s="9">
        <v>0.98680792624679503</v>
      </c>
      <c r="T907" s="9">
        <v>0.26298604927278124</v>
      </c>
      <c r="U907" s="16">
        <v>0</v>
      </c>
      <c r="V907" s="16">
        <v>0</v>
      </c>
      <c r="W907" s="16">
        <v>33690</v>
      </c>
      <c r="X907" s="1" t="s">
        <v>3345</v>
      </c>
      <c r="Y907" s="1" t="s">
        <v>3345</v>
      </c>
    </row>
    <row r="908" spans="1:25" x14ac:dyDescent="0.25">
      <c r="A908" t="str">
        <f t="shared" si="14"/>
        <v>Hamilton , Kansas</v>
      </c>
      <c r="B908" t="s">
        <v>925</v>
      </c>
      <c r="C908" t="s">
        <v>924</v>
      </c>
      <c r="E908" t="s">
        <v>3882</v>
      </c>
      <c r="F908" t="s">
        <v>962</v>
      </c>
      <c r="G908" s="7">
        <v>997.63078469140123</v>
      </c>
      <c r="H908" s="8">
        <v>2690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1</v>
      </c>
      <c r="T908" s="9">
        <v>1</v>
      </c>
      <c r="U908" s="16">
        <v>0</v>
      </c>
      <c r="V908" s="16">
        <v>0</v>
      </c>
      <c r="W908" s="16">
        <v>2690</v>
      </c>
      <c r="X908" s="1" t="s">
        <v>3345</v>
      </c>
      <c r="Y908" s="1" t="s">
        <v>3345</v>
      </c>
    </row>
    <row r="909" spans="1:25" x14ac:dyDescent="0.25">
      <c r="A909" t="str">
        <f t="shared" si="14"/>
        <v>Wallace , Kansas</v>
      </c>
      <c r="B909" t="s">
        <v>925</v>
      </c>
      <c r="C909" t="s">
        <v>924</v>
      </c>
      <c r="E909" t="s">
        <v>4194</v>
      </c>
      <c r="F909" t="s">
        <v>1024</v>
      </c>
      <c r="G909" s="7">
        <v>913.70667727783325</v>
      </c>
      <c r="H909" s="8">
        <v>1485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1</v>
      </c>
      <c r="T909" s="9">
        <v>1</v>
      </c>
      <c r="U909" s="16">
        <v>0</v>
      </c>
      <c r="V909" s="16">
        <v>0</v>
      </c>
      <c r="W909" s="16">
        <v>1485</v>
      </c>
      <c r="X909" s="1" t="s">
        <v>3345</v>
      </c>
      <c r="Y909" s="1" t="s">
        <v>3345</v>
      </c>
    </row>
    <row r="910" spans="1:25" x14ac:dyDescent="0.25">
      <c r="A910" t="str">
        <f t="shared" si="14"/>
        <v>Riley , Kansas</v>
      </c>
      <c r="B910" t="s">
        <v>925</v>
      </c>
      <c r="C910" t="s">
        <v>924</v>
      </c>
      <c r="E910" t="s">
        <v>4195</v>
      </c>
      <c r="F910" t="s">
        <v>1005</v>
      </c>
      <c r="G910" s="7">
        <v>622.05679231291947</v>
      </c>
      <c r="H910" s="8">
        <v>71111</v>
      </c>
      <c r="I910" s="9">
        <v>2.4509637147773947E-2</v>
      </c>
      <c r="J910" s="9">
        <v>0.72429019420342844</v>
      </c>
      <c r="K910" s="9">
        <v>4.5757621207067741E-3</v>
      </c>
      <c r="L910" s="9">
        <v>1.8590654047896948E-2</v>
      </c>
      <c r="M910" s="9">
        <v>6.6238937864837215E-3</v>
      </c>
      <c r="N910" s="9">
        <v>0.11863143536161776</v>
      </c>
      <c r="O910" s="9">
        <v>0</v>
      </c>
      <c r="P910" s="9">
        <v>0</v>
      </c>
      <c r="Q910" s="9">
        <v>0</v>
      </c>
      <c r="R910" s="9">
        <v>0</v>
      </c>
      <c r="S910" s="9">
        <v>0.96429070693811636</v>
      </c>
      <c r="T910" s="9">
        <v>0.13848771638705684</v>
      </c>
      <c r="U910" s="16">
        <v>51505</v>
      </c>
      <c r="V910" s="16">
        <v>9758</v>
      </c>
      <c r="W910" s="16">
        <v>9848</v>
      </c>
      <c r="X910" s="1" t="s">
        <v>3345</v>
      </c>
      <c r="Y910" s="1" t="s">
        <v>3346</v>
      </c>
    </row>
    <row r="911" spans="1:25" x14ac:dyDescent="0.25">
      <c r="A911" t="str">
        <f t="shared" si="14"/>
        <v>Ellis , Kansas</v>
      </c>
      <c r="B911" t="s">
        <v>925</v>
      </c>
      <c r="C911" t="s">
        <v>924</v>
      </c>
      <c r="E911" t="s">
        <v>4196</v>
      </c>
      <c r="F911" t="s">
        <v>950</v>
      </c>
      <c r="G911" s="7">
        <v>900.37457312618278</v>
      </c>
      <c r="H911" s="8">
        <v>28452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1.1340944825769484E-2</v>
      </c>
      <c r="R911" s="9">
        <v>0.74370870237593134</v>
      </c>
      <c r="S911" s="9">
        <v>0.98865905517251951</v>
      </c>
      <c r="T911" s="9">
        <v>0.2562912976240686</v>
      </c>
      <c r="U911" s="16">
        <v>0</v>
      </c>
      <c r="V911" s="16">
        <v>0</v>
      </c>
      <c r="W911" s="16">
        <v>28452</v>
      </c>
      <c r="X911" s="1" t="s">
        <v>3345</v>
      </c>
      <c r="Y911" s="1" t="s">
        <v>3345</v>
      </c>
    </row>
    <row r="912" spans="1:25" x14ac:dyDescent="0.25">
      <c r="A912" t="str">
        <f t="shared" si="14"/>
        <v>Pratt , Kansas</v>
      </c>
      <c r="B912" t="s">
        <v>925</v>
      </c>
      <c r="C912" t="s">
        <v>924</v>
      </c>
      <c r="E912" t="s">
        <v>4197</v>
      </c>
      <c r="F912" t="s">
        <v>1000</v>
      </c>
      <c r="G912" s="7">
        <v>735.72267242212126</v>
      </c>
      <c r="H912" s="8">
        <v>9656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3.7372767553835065E-3</v>
      </c>
      <c r="R912" s="9">
        <v>0.67792046396023198</v>
      </c>
      <c r="S912" s="9">
        <v>0.99626272324461651</v>
      </c>
      <c r="T912" s="9">
        <v>0.32207953603976802</v>
      </c>
      <c r="U912" s="16">
        <v>0</v>
      </c>
      <c r="V912" s="16">
        <v>0</v>
      </c>
      <c r="W912" s="16">
        <v>9656</v>
      </c>
      <c r="X912" s="1" t="s">
        <v>3345</v>
      </c>
      <c r="Y912" s="1" t="s">
        <v>3345</v>
      </c>
    </row>
    <row r="913" spans="1:25" x14ac:dyDescent="0.25">
      <c r="A913" t="str">
        <f t="shared" si="14"/>
        <v>Lane , Kansas</v>
      </c>
      <c r="B913" t="s">
        <v>925</v>
      </c>
      <c r="C913" t="s">
        <v>924</v>
      </c>
      <c r="E913" t="s">
        <v>4198</v>
      </c>
      <c r="F913" t="s">
        <v>975</v>
      </c>
      <c r="G913" s="7">
        <v>717.62679020458199</v>
      </c>
      <c r="H913" s="8">
        <v>1750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0.99999999999887557</v>
      </c>
      <c r="T913" s="9">
        <v>1</v>
      </c>
      <c r="U913" s="16">
        <v>0</v>
      </c>
      <c r="V913" s="16">
        <v>0</v>
      </c>
      <c r="W913" s="16">
        <v>1750</v>
      </c>
      <c r="X913" s="1" t="s">
        <v>3345</v>
      </c>
      <c r="Y913" s="1" t="s">
        <v>3345</v>
      </c>
    </row>
    <row r="914" spans="1:25" x14ac:dyDescent="0.25">
      <c r="A914" t="str">
        <f t="shared" si="14"/>
        <v>Trego , Kansas</v>
      </c>
      <c r="B914" t="s">
        <v>925</v>
      </c>
      <c r="C914" t="s">
        <v>924</v>
      </c>
      <c r="E914" t="s">
        <v>4199</v>
      </c>
      <c r="F914" t="s">
        <v>1022</v>
      </c>
      <c r="G914" s="7">
        <v>899.62331111929063</v>
      </c>
      <c r="H914" s="8">
        <v>3001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0.99999999999807732</v>
      </c>
      <c r="T914" s="9">
        <v>1</v>
      </c>
      <c r="U914" s="16">
        <v>0</v>
      </c>
      <c r="V914" s="16">
        <v>0</v>
      </c>
      <c r="W914" s="16">
        <v>3001</v>
      </c>
      <c r="X914" s="1" t="s">
        <v>3345</v>
      </c>
      <c r="Y914" s="1" t="s">
        <v>3345</v>
      </c>
    </row>
    <row r="915" spans="1:25" x14ac:dyDescent="0.25">
      <c r="A915" t="str">
        <f t="shared" si="14"/>
        <v>Greeley , Kansas</v>
      </c>
      <c r="B915" t="s">
        <v>925</v>
      </c>
      <c r="C915" t="s">
        <v>924</v>
      </c>
      <c r="E915" t="s">
        <v>4200</v>
      </c>
      <c r="F915" t="s">
        <v>960</v>
      </c>
      <c r="G915" s="7">
        <v>778.40439402885158</v>
      </c>
      <c r="H915" s="8">
        <v>1247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1</v>
      </c>
      <c r="T915" s="9">
        <v>1</v>
      </c>
      <c r="U915" s="16">
        <v>0</v>
      </c>
      <c r="V915" s="16">
        <v>0</v>
      </c>
      <c r="W915" s="16">
        <v>1247</v>
      </c>
      <c r="X915" s="1" t="s">
        <v>3345</v>
      </c>
      <c r="Y915" s="1" t="s">
        <v>3345</v>
      </c>
    </row>
    <row r="916" spans="1:25" x14ac:dyDescent="0.25">
      <c r="A916" t="str">
        <f t="shared" si="14"/>
        <v>McPherson , Kansas</v>
      </c>
      <c r="B916" t="s">
        <v>925</v>
      </c>
      <c r="C916" t="s">
        <v>924</v>
      </c>
      <c r="E916" t="s">
        <v>4201</v>
      </c>
      <c r="F916" t="s">
        <v>981</v>
      </c>
      <c r="G916" s="7">
        <v>900.60290967228559</v>
      </c>
      <c r="H916" s="8">
        <v>29180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9.444219168612402E-3</v>
      </c>
      <c r="R916" s="9">
        <v>0.5650445510623715</v>
      </c>
      <c r="S916" s="9">
        <v>0.99055578083138773</v>
      </c>
      <c r="T916" s="9">
        <v>0.4349554489376285</v>
      </c>
      <c r="U916" s="16">
        <v>0</v>
      </c>
      <c r="V916" s="16">
        <v>0</v>
      </c>
      <c r="W916" s="16">
        <v>29180</v>
      </c>
      <c r="X916" s="1" t="s">
        <v>3345</v>
      </c>
      <c r="Y916" s="1" t="s">
        <v>3345</v>
      </c>
    </row>
    <row r="917" spans="1:25" x14ac:dyDescent="0.25">
      <c r="A917" t="str">
        <f t="shared" si="14"/>
        <v>Cowley , Kansas</v>
      </c>
      <c r="B917" t="s">
        <v>925</v>
      </c>
      <c r="C917" t="s">
        <v>924</v>
      </c>
      <c r="E917" t="s">
        <v>4202</v>
      </c>
      <c r="F917" t="s">
        <v>942</v>
      </c>
      <c r="G917" s="7">
        <v>1132.4265398383966</v>
      </c>
      <c r="H917" s="8">
        <v>36311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1.3719052346304449E-2</v>
      </c>
      <c r="P917" s="9">
        <v>0.69001129134422079</v>
      </c>
      <c r="Q917" s="9">
        <v>0</v>
      </c>
      <c r="R917" s="9">
        <v>0</v>
      </c>
      <c r="S917" s="9">
        <v>0.98628094765369545</v>
      </c>
      <c r="T917" s="9">
        <v>0.30998870865577927</v>
      </c>
      <c r="U917" s="16">
        <v>0</v>
      </c>
      <c r="V917" s="16">
        <v>0</v>
      </c>
      <c r="W917" s="16">
        <v>36311</v>
      </c>
      <c r="X917" s="1" t="s">
        <v>3345</v>
      </c>
      <c r="Y917" s="1" t="s">
        <v>3345</v>
      </c>
    </row>
    <row r="918" spans="1:25" x14ac:dyDescent="0.25">
      <c r="A918" t="str">
        <f t="shared" si="14"/>
        <v>Osage , Kansas</v>
      </c>
      <c r="B918" t="s">
        <v>925</v>
      </c>
      <c r="C918" t="s">
        <v>924</v>
      </c>
      <c r="E918" t="s">
        <v>4203</v>
      </c>
      <c r="F918" t="s">
        <v>994</v>
      </c>
      <c r="G918" s="7">
        <v>719.84515750087326</v>
      </c>
      <c r="H918" s="8">
        <v>16295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2.5793273309604155E-3</v>
      </c>
      <c r="P918" s="9">
        <v>0.1646517336606321</v>
      </c>
      <c r="Q918" s="9">
        <v>0</v>
      </c>
      <c r="R918" s="9">
        <v>0</v>
      </c>
      <c r="S918" s="9">
        <v>0.99742067266820233</v>
      </c>
      <c r="T918" s="9">
        <v>0.83534826633936787</v>
      </c>
      <c r="U918" s="16">
        <v>0</v>
      </c>
      <c r="V918" s="16">
        <v>0</v>
      </c>
      <c r="W918" s="16">
        <v>16295</v>
      </c>
      <c r="X918" s="1" t="s">
        <v>3345</v>
      </c>
      <c r="Y918" s="1" t="s">
        <v>3345</v>
      </c>
    </row>
    <row r="919" spans="1:25" x14ac:dyDescent="0.25">
      <c r="A919" t="str">
        <f t="shared" si="14"/>
        <v>Marion , Kansas</v>
      </c>
      <c r="B919" t="s">
        <v>925</v>
      </c>
      <c r="C919" t="s">
        <v>924</v>
      </c>
      <c r="E919" t="s">
        <v>3615</v>
      </c>
      <c r="F919" t="s">
        <v>982</v>
      </c>
      <c r="G919" s="7">
        <v>953.73027326809824</v>
      </c>
      <c r="H919" s="8">
        <v>12660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1.2030114963481593E-3</v>
      </c>
      <c r="R919" s="9">
        <v>0.22235387045813587</v>
      </c>
      <c r="S919" s="9">
        <v>0.99879698850210541</v>
      </c>
      <c r="T919" s="9">
        <v>0.77764612954186418</v>
      </c>
      <c r="U919" s="16">
        <v>0</v>
      </c>
      <c r="V919" s="16">
        <v>0</v>
      </c>
      <c r="W919" s="16">
        <v>12660</v>
      </c>
      <c r="X919" s="1" t="s">
        <v>3345</v>
      </c>
      <c r="Y919" s="1" t="s">
        <v>3345</v>
      </c>
    </row>
    <row r="920" spans="1:25" x14ac:dyDescent="0.25">
      <c r="A920" t="str">
        <f t="shared" si="14"/>
        <v>Rush , Kansas</v>
      </c>
      <c r="B920" t="s">
        <v>925</v>
      </c>
      <c r="C920" t="s">
        <v>924</v>
      </c>
      <c r="E920" t="s">
        <v>4120</v>
      </c>
      <c r="F920" t="s">
        <v>1007</v>
      </c>
      <c r="G920" s="7">
        <v>717.97329527440297</v>
      </c>
      <c r="H920" s="8">
        <v>3307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0.99999999999834377</v>
      </c>
      <c r="T920" s="9">
        <v>1</v>
      </c>
      <c r="U920" s="16">
        <v>0</v>
      </c>
      <c r="V920" s="16">
        <v>0</v>
      </c>
      <c r="W920" s="16">
        <v>3307</v>
      </c>
      <c r="X920" s="1" t="s">
        <v>3345</v>
      </c>
      <c r="Y920" s="1" t="s">
        <v>3345</v>
      </c>
    </row>
    <row r="921" spans="1:25" x14ac:dyDescent="0.25">
      <c r="A921" t="str">
        <f t="shared" si="14"/>
        <v>Stanton , Kansas</v>
      </c>
      <c r="B921" t="s">
        <v>925</v>
      </c>
      <c r="C921" t="s">
        <v>924</v>
      </c>
      <c r="E921" t="s">
        <v>4204</v>
      </c>
      <c r="F921" t="s">
        <v>1018</v>
      </c>
      <c r="G921" s="7">
        <v>680.42132987047876</v>
      </c>
      <c r="H921" s="8">
        <v>2235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1</v>
      </c>
      <c r="T921" s="9">
        <v>1</v>
      </c>
      <c r="U921" s="16">
        <v>0</v>
      </c>
      <c r="V921" s="16">
        <v>0</v>
      </c>
      <c r="W921" s="16">
        <v>2235</v>
      </c>
      <c r="X921" s="1" t="s">
        <v>3345</v>
      </c>
      <c r="Y921" s="1" t="s">
        <v>3345</v>
      </c>
    </row>
    <row r="922" spans="1:25" x14ac:dyDescent="0.25">
      <c r="A922" t="str">
        <f t="shared" si="14"/>
        <v>Franklin , Kansas</v>
      </c>
      <c r="B922" t="s">
        <v>925</v>
      </c>
      <c r="C922" t="s">
        <v>924</v>
      </c>
      <c r="E922" t="s">
        <v>3649</v>
      </c>
      <c r="F922" t="s">
        <v>954</v>
      </c>
      <c r="G922" s="7">
        <v>577.1361289381972</v>
      </c>
      <c r="H922" s="8">
        <v>25992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9.3757744315058796E-3</v>
      </c>
      <c r="P922" s="9">
        <v>0.47899353647276083</v>
      </c>
      <c r="Q922" s="9">
        <v>0</v>
      </c>
      <c r="R922" s="9">
        <v>0</v>
      </c>
      <c r="S922" s="9">
        <v>0.99062422556518737</v>
      </c>
      <c r="T922" s="9">
        <v>0.52100646352723912</v>
      </c>
      <c r="U922" s="16">
        <v>0</v>
      </c>
      <c r="V922" s="16">
        <v>0</v>
      </c>
      <c r="W922" s="16">
        <v>25992</v>
      </c>
      <c r="X922" s="1" t="s">
        <v>3345</v>
      </c>
      <c r="Y922" s="1" t="s">
        <v>3345</v>
      </c>
    </row>
    <row r="923" spans="1:25" x14ac:dyDescent="0.25">
      <c r="A923" t="str">
        <f t="shared" si="14"/>
        <v>Pottawatomie , Kansas</v>
      </c>
      <c r="B923" t="s">
        <v>925</v>
      </c>
      <c r="C923" t="s">
        <v>924</v>
      </c>
      <c r="E923" t="s">
        <v>4205</v>
      </c>
      <c r="F923" t="s">
        <v>999</v>
      </c>
      <c r="G923" s="7">
        <v>861.64742511631414</v>
      </c>
      <c r="H923" s="8">
        <v>21604</v>
      </c>
      <c r="I923" s="9">
        <v>1.0325980546675832E-3</v>
      </c>
      <c r="J923" s="9">
        <v>6.3877059803740047E-3</v>
      </c>
      <c r="K923" s="9">
        <v>2.0961795350576485E-3</v>
      </c>
      <c r="L923" s="9">
        <v>7.6421033142010736E-2</v>
      </c>
      <c r="M923" s="9">
        <v>0</v>
      </c>
      <c r="N923" s="9">
        <v>0</v>
      </c>
      <c r="O923" s="9">
        <v>3.4610428663144578E-3</v>
      </c>
      <c r="P923" s="9">
        <v>0.32804110349935195</v>
      </c>
      <c r="Q923" s="9">
        <v>0</v>
      </c>
      <c r="R923" s="9">
        <v>0</v>
      </c>
      <c r="S923" s="9">
        <v>0.99341017954131483</v>
      </c>
      <c r="T923" s="9">
        <v>0.58915015737826326</v>
      </c>
      <c r="U923" s="16">
        <v>138</v>
      </c>
      <c r="V923" s="16">
        <v>1651</v>
      </c>
      <c r="W923" s="16">
        <v>19815</v>
      </c>
      <c r="X923" s="1" t="s">
        <v>3345</v>
      </c>
      <c r="Y923" s="1" t="s">
        <v>3345</v>
      </c>
    </row>
    <row r="924" spans="1:25" x14ac:dyDescent="0.25">
      <c r="A924" t="str">
        <f t="shared" si="14"/>
        <v>Sherman , Kansas</v>
      </c>
      <c r="B924" t="s">
        <v>925</v>
      </c>
      <c r="C924" t="s">
        <v>924</v>
      </c>
      <c r="E924" t="s">
        <v>4206</v>
      </c>
      <c r="F924" t="s">
        <v>1015</v>
      </c>
      <c r="G924" s="7">
        <v>1056.2758012411248</v>
      </c>
      <c r="H924" s="8">
        <v>6010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2.5510497112168603E-3</v>
      </c>
      <c r="R924" s="9">
        <v>0.75757071547420962</v>
      </c>
      <c r="S924" s="9">
        <v>0.99744895028750757</v>
      </c>
      <c r="T924" s="9">
        <v>0.24242928452579035</v>
      </c>
      <c r="U924" s="16">
        <v>0</v>
      </c>
      <c r="V924" s="16">
        <v>0</v>
      </c>
      <c r="W924" s="16">
        <v>6010</v>
      </c>
      <c r="X924" s="1" t="s">
        <v>3345</v>
      </c>
      <c r="Y924" s="1" t="s">
        <v>3345</v>
      </c>
    </row>
    <row r="925" spans="1:25" x14ac:dyDescent="0.25">
      <c r="A925" t="str">
        <f t="shared" si="14"/>
        <v>Allen , Kansas</v>
      </c>
      <c r="B925" t="s">
        <v>925</v>
      </c>
      <c r="C925" t="s">
        <v>924</v>
      </c>
      <c r="E925" t="s">
        <v>4108</v>
      </c>
      <c r="F925" t="s">
        <v>923</v>
      </c>
      <c r="G925" s="7">
        <v>505.32517985525317</v>
      </c>
      <c r="H925" s="8">
        <v>13371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6.078498630004028E-3</v>
      </c>
      <c r="R925" s="9">
        <v>0.42846458754019895</v>
      </c>
      <c r="S925" s="9">
        <v>0.99392150136792257</v>
      </c>
      <c r="T925" s="9">
        <v>0.57153541245980111</v>
      </c>
      <c r="U925" s="16">
        <v>0</v>
      </c>
      <c r="V925" s="16">
        <v>0</v>
      </c>
      <c r="W925" s="16">
        <v>13371</v>
      </c>
      <c r="X925" s="1" t="s">
        <v>3345</v>
      </c>
      <c r="Y925" s="1" t="s">
        <v>3345</v>
      </c>
    </row>
    <row r="926" spans="1:25" x14ac:dyDescent="0.25">
      <c r="A926" t="str">
        <f t="shared" si="14"/>
        <v>Labette , Kansas</v>
      </c>
      <c r="B926" t="s">
        <v>925</v>
      </c>
      <c r="C926" t="s">
        <v>924</v>
      </c>
      <c r="E926" t="s">
        <v>4207</v>
      </c>
      <c r="F926" t="s">
        <v>974</v>
      </c>
      <c r="G926" s="7">
        <v>653.11763103773797</v>
      </c>
      <c r="H926" s="8">
        <v>21607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8.4157199918668529E-3</v>
      </c>
      <c r="R926" s="9">
        <v>0.47660480399870414</v>
      </c>
      <c r="S926" s="9">
        <v>0.99158428000813315</v>
      </c>
      <c r="T926" s="9">
        <v>0.52339519600129591</v>
      </c>
      <c r="U926" s="16">
        <v>0</v>
      </c>
      <c r="V926" s="16">
        <v>0</v>
      </c>
      <c r="W926" s="16">
        <v>21607</v>
      </c>
      <c r="X926" s="1" t="s">
        <v>3345</v>
      </c>
      <c r="Y926" s="1" t="s">
        <v>3345</v>
      </c>
    </row>
    <row r="927" spans="1:25" x14ac:dyDescent="0.25">
      <c r="A927" t="str">
        <f t="shared" si="14"/>
        <v>Johnson , Kansas</v>
      </c>
      <c r="B927" t="s">
        <v>925</v>
      </c>
      <c r="C927" t="s">
        <v>924</v>
      </c>
      <c r="E927" t="s">
        <v>3688</v>
      </c>
      <c r="F927" t="s">
        <v>970</v>
      </c>
      <c r="G927" s="7">
        <v>479.92448090532918</v>
      </c>
      <c r="H927" s="8">
        <v>544179</v>
      </c>
      <c r="I927" s="9">
        <v>0.11807347676759219</v>
      </c>
      <c r="J927" s="9">
        <v>0.31532271550353835</v>
      </c>
      <c r="K927" s="9">
        <v>0.29911692721557009</v>
      </c>
      <c r="L927" s="9">
        <v>0.63207143237794916</v>
      </c>
      <c r="M927" s="9">
        <v>1.2341092095201336E-2</v>
      </c>
      <c r="N927" s="9">
        <v>1.4269201861887357E-2</v>
      </c>
      <c r="O927" s="9">
        <v>0</v>
      </c>
      <c r="P927" s="9">
        <v>0</v>
      </c>
      <c r="Q927" s="9">
        <v>0</v>
      </c>
      <c r="R927" s="9">
        <v>0</v>
      </c>
      <c r="S927" s="9">
        <v>0.57046850392163628</v>
      </c>
      <c r="T927" s="9">
        <v>3.8336650256625117E-2</v>
      </c>
      <c r="U927" s="16">
        <v>171592</v>
      </c>
      <c r="V927" s="16">
        <v>351725</v>
      </c>
      <c r="W927" s="16">
        <v>20862</v>
      </c>
      <c r="X927" s="1" t="s">
        <v>3345</v>
      </c>
      <c r="Y927" s="1" t="s">
        <v>3347</v>
      </c>
    </row>
    <row r="928" spans="1:25" x14ac:dyDescent="0.25">
      <c r="A928" t="str">
        <f t="shared" si="14"/>
        <v>Cherokee , Kansas</v>
      </c>
      <c r="B928" t="s">
        <v>925</v>
      </c>
      <c r="C928" t="s">
        <v>924</v>
      </c>
      <c r="E928" t="s">
        <v>3598</v>
      </c>
      <c r="F928" t="s">
        <v>935</v>
      </c>
      <c r="G928" s="7">
        <v>591.02298853601133</v>
      </c>
      <c r="H928" s="8">
        <v>21603</v>
      </c>
      <c r="I928" s="9">
        <v>0</v>
      </c>
      <c r="J928" s="9">
        <v>0</v>
      </c>
      <c r="K928" s="9">
        <v>0</v>
      </c>
      <c r="L928" s="9">
        <v>0</v>
      </c>
      <c r="M928" s="9">
        <v>1.0060783737768855E-2</v>
      </c>
      <c r="N928" s="9">
        <v>0.35791325278896452</v>
      </c>
      <c r="O928" s="9">
        <v>3.382253249892689E-3</v>
      </c>
      <c r="P928" s="9">
        <v>0.15146044530852196</v>
      </c>
      <c r="Q928" s="9">
        <v>0</v>
      </c>
      <c r="R928" s="9">
        <v>0</v>
      </c>
      <c r="S928" s="9">
        <v>0.98655696301233842</v>
      </c>
      <c r="T928" s="9">
        <v>0.49062630190251355</v>
      </c>
      <c r="U928" s="16">
        <v>0</v>
      </c>
      <c r="V928" s="16">
        <v>7732</v>
      </c>
      <c r="W928" s="16">
        <v>13871</v>
      </c>
      <c r="X928" s="1" t="s">
        <v>3345</v>
      </c>
      <c r="Y928" s="1" t="s">
        <v>3345</v>
      </c>
    </row>
    <row r="929" spans="1:25" x14ac:dyDescent="0.25">
      <c r="A929" t="str">
        <f t="shared" si="14"/>
        <v>Cheyenne , Kansas</v>
      </c>
      <c r="B929" t="s">
        <v>925</v>
      </c>
      <c r="C929" t="s">
        <v>924</v>
      </c>
      <c r="E929" t="s">
        <v>3792</v>
      </c>
      <c r="F929" t="s">
        <v>936</v>
      </c>
      <c r="G929" s="7">
        <v>1020.9468068059573</v>
      </c>
      <c r="H929" s="8">
        <v>2726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0.99999999999954625</v>
      </c>
      <c r="T929" s="9">
        <v>1</v>
      </c>
      <c r="U929" s="16">
        <v>0</v>
      </c>
      <c r="V929" s="16">
        <v>0</v>
      </c>
      <c r="W929" s="16">
        <v>2726</v>
      </c>
      <c r="X929" s="1" t="s">
        <v>3345</v>
      </c>
      <c r="Y929" s="1" t="s">
        <v>3345</v>
      </c>
    </row>
    <row r="930" spans="1:25" x14ac:dyDescent="0.25">
      <c r="A930" t="str">
        <f t="shared" si="14"/>
        <v>Atchison , Kansas</v>
      </c>
      <c r="B930" t="s">
        <v>925</v>
      </c>
      <c r="C930" t="s">
        <v>924</v>
      </c>
      <c r="E930" t="s">
        <v>4208</v>
      </c>
      <c r="F930" t="s">
        <v>927</v>
      </c>
      <c r="G930" s="7">
        <v>433.81963573442033</v>
      </c>
      <c r="H930" s="8">
        <v>16924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1.3970704744017249E-2</v>
      </c>
      <c r="P930" s="9">
        <v>0.65847317419049867</v>
      </c>
      <c r="Q930" s="9">
        <v>0</v>
      </c>
      <c r="R930" s="9">
        <v>0</v>
      </c>
      <c r="S930" s="9">
        <v>0.9860292952559826</v>
      </c>
      <c r="T930" s="9">
        <v>0.34152682580950128</v>
      </c>
      <c r="U930" s="16">
        <v>0</v>
      </c>
      <c r="V930" s="16">
        <v>0</v>
      </c>
      <c r="W930" s="16">
        <v>16924</v>
      </c>
      <c r="X930" s="1" t="s">
        <v>3345</v>
      </c>
      <c r="Y930" s="1" t="s">
        <v>3345</v>
      </c>
    </row>
    <row r="931" spans="1:25" x14ac:dyDescent="0.25">
      <c r="A931" t="str">
        <f t="shared" si="14"/>
        <v>Cloud , Kansas</v>
      </c>
      <c r="B931" t="s">
        <v>925</v>
      </c>
      <c r="C931" t="s">
        <v>924</v>
      </c>
      <c r="E931" t="s">
        <v>4209</v>
      </c>
      <c r="F931" t="s">
        <v>939</v>
      </c>
      <c r="G931" s="7">
        <v>717.99038609265983</v>
      </c>
      <c r="H931" s="8">
        <v>9533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3.4767070881655117E-3</v>
      </c>
      <c r="R931" s="9">
        <v>0.56015944613448021</v>
      </c>
      <c r="S931" s="9">
        <v>0.99652329290992547</v>
      </c>
      <c r="T931" s="9">
        <v>0.43984055386551979</v>
      </c>
      <c r="U931" s="16">
        <v>0</v>
      </c>
      <c r="V931" s="16">
        <v>0</v>
      </c>
      <c r="W931" s="16">
        <v>9533</v>
      </c>
      <c r="X931" s="1" t="s">
        <v>3345</v>
      </c>
      <c r="Y931" s="1" t="s">
        <v>3345</v>
      </c>
    </row>
    <row r="932" spans="1:25" x14ac:dyDescent="0.25">
      <c r="A932" t="str">
        <f t="shared" si="14"/>
        <v>Geary , Kansas</v>
      </c>
      <c r="B932" t="s">
        <v>925</v>
      </c>
      <c r="C932" t="s">
        <v>924</v>
      </c>
      <c r="E932" t="s">
        <v>4210</v>
      </c>
      <c r="F932" t="s">
        <v>955</v>
      </c>
      <c r="G932" s="7">
        <v>404.58685395156527</v>
      </c>
      <c r="H932" s="8">
        <v>34366</v>
      </c>
      <c r="I932" s="9">
        <v>0</v>
      </c>
      <c r="J932" s="9">
        <v>0</v>
      </c>
      <c r="K932" s="9">
        <v>0</v>
      </c>
      <c r="L932" s="9">
        <v>0</v>
      </c>
      <c r="M932" s="9">
        <v>4.5621834632787024E-2</v>
      </c>
      <c r="N932" s="9">
        <v>0.88316941162777163</v>
      </c>
      <c r="O932" s="9">
        <v>0</v>
      </c>
      <c r="P932" s="9">
        <v>0</v>
      </c>
      <c r="Q932" s="9">
        <v>0</v>
      </c>
      <c r="R932" s="9">
        <v>0</v>
      </c>
      <c r="S932" s="9">
        <v>0.95437816536721309</v>
      </c>
      <c r="T932" s="9">
        <v>0.11683058837222836</v>
      </c>
      <c r="U932" s="16">
        <v>0</v>
      </c>
      <c r="V932" s="16">
        <v>30351</v>
      </c>
      <c r="W932" s="16">
        <v>4015</v>
      </c>
      <c r="X932" s="1" t="s">
        <v>3345</v>
      </c>
      <c r="Y932" s="1" t="s">
        <v>3347</v>
      </c>
    </row>
    <row r="933" spans="1:25" x14ac:dyDescent="0.25">
      <c r="A933" t="str">
        <f t="shared" si="14"/>
        <v>Russell , Kansas</v>
      </c>
      <c r="B933" t="s">
        <v>925</v>
      </c>
      <c r="C933" t="s">
        <v>924</v>
      </c>
      <c r="E933" t="s">
        <v>3648</v>
      </c>
      <c r="F933" t="s">
        <v>1008</v>
      </c>
      <c r="G933" s="7">
        <v>899.43647247632998</v>
      </c>
      <c r="H933" s="8">
        <v>6970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2.2955074659234678E-3</v>
      </c>
      <c r="R933" s="9">
        <v>0.58938307030129122</v>
      </c>
      <c r="S933" s="9">
        <v>0.99770449253308924</v>
      </c>
      <c r="T933" s="9">
        <v>0.41061692969870878</v>
      </c>
      <c r="U933" s="16">
        <v>0</v>
      </c>
      <c r="V933" s="16">
        <v>0</v>
      </c>
      <c r="W933" s="16">
        <v>6970</v>
      </c>
      <c r="X933" s="1" t="s">
        <v>3345</v>
      </c>
      <c r="Y933" s="1" t="s">
        <v>3345</v>
      </c>
    </row>
    <row r="934" spans="1:25" x14ac:dyDescent="0.25">
      <c r="A934" t="str">
        <f t="shared" si="14"/>
        <v>Barton , Kansas</v>
      </c>
      <c r="B934" t="s">
        <v>925</v>
      </c>
      <c r="C934" t="s">
        <v>924</v>
      </c>
      <c r="E934" t="s">
        <v>4211</v>
      </c>
      <c r="F934" t="s">
        <v>929</v>
      </c>
      <c r="G934" s="7">
        <v>900.63438375739304</v>
      </c>
      <c r="H934" s="8">
        <v>27674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8.6873188758388158E-3</v>
      </c>
      <c r="R934" s="9">
        <v>0.68244561682445615</v>
      </c>
      <c r="S934" s="9">
        <v>0.99131268112416115</v>
      </c>
      <c r="T934" s="9">
        <v>0.31755438317554385</v>
      </c>
      <c r="U934" s="16">
        <v>0</v>
      </c>
      <c r="V934" s="16">
        <v>0</v>
      </c>
      <c r="W934" s="16">
        <v>27674</v>
      </c>
      <c r="X934" s="1" t="s">
        <v>3345</v>
      </c>
      <c r="Y934" s="1" t="s">
        <v>3345</v>
      </c>
    </row>
    <row r="935" spans="1:25" x14ac:dyDescent="0.25">
      <c r="A935" t="str">
        <f t="shared" si="14"/>
        <v>Shawnee , Kansas</v>
      </c>
      <c r="B935" t="s">
        <v>925</v>
      </c>
      <c r="C935" t="s">
        <v>924</v>
      </c>
      <c r="E935" t="s">
        <v>4212</v>
      </c>
      <c r="F935" t="s">
        <v>1013</v>
      </c>
      <c r="G935" s="7">
        <v>555.72715999104196</v>
      </c>
      <c r="H935" s="8">
        <v>177934</v>
      </c>
      <c r="I935" s="9">
        <v>9.4567563535006768E-2</v>
      </c>
      <c r="J935" s="9">
        <v>0.71353985185518221</v>
      </c>
      <c r="K935" s="9">
        <v>5.053823231509897E-2</v>
      </c>
      <c r="L935" s="9">
        <v>0.1282160801195949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0.85489420414989425</v>
      </c>
      <c r="T935" s="9">
        <v>0.15824406802522284</v>
      </c>
      <c r="U935" s="16">
        <v>126963</v>
      </c>
      <c r="V935" s="16">
        <v>22814</v>
      </c>
      <c r="W935" s="16">
        <v>28157</v>
      </c>
      <c r="X935" s="1" t="s">
        <v>3345</v>
      </c>
      <c r="Y935" s="1" t="s">
        <v>3346</v>
      </c>
    </row>
    <row r="936" spans="1:25" x14ac:dyDescent="0.25">
      <c r="A936" t="str">
        <f t="shared" si="14"/>
        <v>Butler , Kansas</v>
      </c>
      <c r="B936" t="s">
        <v>925</v>
      </c>
      <c r="C936" t="s">
        <v>924</v>
      </c>
      <c r="E936" t="s">
        <v>3603</v>
      </c>
      <c r="F936" t="s">
        <v>932</v>
      </c>
      <c r="G936" s="7">
        <v>1446.5272526735992</v>
      </c>
      <c r="H936" s="8">
        <v>65880</v>
      </c>
      <c r="I936" s="9">
        <v>3.6439320820340771E-8</v>
      </c>
      <c r="J936" s="9">
        <v>0</v>
      </c>
      <c r="K936" s="9">
        <v>5.0265766569405883E-3</v>
      </c>
      <c r="L936" s="9">
        <v>0.17443837279902855</v>
      </c>
      <c r="M936" s="9">
        <v>3.8021109385729672E-3</v>
      </c>
      <c r="N936" s="9">
        <v>0.1973284760170006</v>
      </c>
      <c r="O936" s="9">
        <v>6.2518554143866914E-3</v>
      </c>
      <c r="P936" s="9">
        <v>0.22349726775956283</v>
      </c>
      <c r="Q936" s="9">
        <v>0</v>
      </c>
      <c r="R936" s="9">
        <v>0</v>
      </c>
      <c r="S936" s="9">
        <v>0.98491942055077886</v>
      </c>
      <c r="T936" s="9">
        <v>0.40473588342440803</v>
      </c>
      <c r="U936" s="16">
        <v>0</v>
      </c>
      <c r="V936" s="16">
        <v>24492</v>
      </c>
      <c r="W936" s="16">
        <v>41388</v>
      </c>
      <c r="X936" s="1" t="s">
        <v>3345</v>
      </c>
      <c r="Y936" s="1" t="s">
        <v>3345</v>
      </c>
    </row>
    <row r="937" spans="1:25" x14ac:dyDescent="0.25">
      <c r="A937" t="str">
        <f t="shared" si="14"/>
        <v>Jewell , Kansas</v>
      </c>
      <c r="B937" t="s">
        <v>925</v>
      </c>
      <c r="C937" t="s">
        <v>924</v>
      </c>
      <c r="E937" t="s">
        <v>4213</v>
      </c>
      <c r="F937" t="s">
        <v>969</v>
      </c>
      <c r="G937" s="7">
        <v>914.35970735104218</v>
      </c>
      <c r="H937" s="8">
        <v>3077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0.9999999999986614</v>
      </c>
      <c r="T937" s="9">
        <v>1</v>
      </c>
      <c r="U937" s="16">
        <v>0</v>
      </c>
      <c r="V937" s="16">
        <v>0</v>
      </c>
      <c r="W937" s="16">
        <v>3077</v>
      </c>
      <c r="X937" s="1" t="s">
        <v>3345</v>
      </c>
      <c r="Y937" s="1" t="s">
        <v>3345</v>
      </c>
    </row>
    <row r="938" spans="1:25" x14ac:dyDescent="0.25">
      <c r="A938" t="str">
        <f t="shared" si="14"/>
        <v>Mitchell , Kansas</v>
      </c>
      <c r="B938" t="s">
        <v>925</v>
      </c>
      <c r="C938" t="s">
        <v>924</v>
      </c>
      <c r="E938" t="s">
        <v>3997</v>
      </c>
      <c r="F938" t="s">
        <v>986</v>
      </c>
      <c r="G938" s="7">
        <v>719.15890013297576</v>
      </c>
      <c r="H938" s="8">
        <v>6373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2.5042340811865498E-3</v>
      </c>
      <c r="R938" s="9">
        <v>0.51702494900360896</v>
      </c>
      <c r="S938" s="9">
        <v>0.99749576591680555</v>
      </c>
      <c r="T938" s="9">
        <v>0.48297505099639104</v>
      </c>
      <c r="U938" s="16">
        <v>0</v>
      </c>
      <c r="V938" s="16">
        <v>0</v>
      </c>
      <c r="W938" s="16">
        <v>6373</v>
      </c>
      <c r="X938" s="1" t="s">
        <v>3345</v>
      </c>
      <c r="Y938" s="1" t="s">
        <v>3345</v>
      </c>
    </row>
    <row r="939" spans="1:25" x14ac:dyDescent="0.25">
      <c r="A939" t="str">
        <f t="shared" si="14"/>
        <v>Scott , Kansas</v>
      </c>
      <c r="B939" t="s">
        <v>925</v>
      </c>
      <c r="C939" t="s">
        <v>924</v>
      </c>
      <c r="E939" t="s">
        <v>3694</v>
      </c>
      <c r="F939" t="s">
        <v>1010</v>
      </c>
      <c r="G939" s="7">
        <v>717.70330862082608</v>
      </c>
      <c r="H939" s="8">
        <v>4936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2.107285746447351E-3</v>
      </c>
      <c r="R939" s="9">
        <v>0.73885737439222043</v>
      </c>
      <c r="S939" s="9">
        <v>0.99789271425355264</v>
      </c>
      <c r="T939" s="9">
        <v>0.26114262560777957</v>
      </c>
      <c r="U939" s="16">
        <v>0</v>
      </c>
      <c r="V939" s="16">
        <v>0</v>
      </c>
      <c r="W939" s="16">
        <v>4936</v>
      </c>
      <c r="X939" s="1" t="s">
        <v>3345</v>
      </c>
      <c r="Y939" s="1" t="s">
        <v>3345</v>
      </c>
    </row>
    <row r="940" spans="1:25" x14ac:dyDescent="0.25">
      <c r="A940" t="str">
        <f t="shared" si="14"/>
        <v>Stevens , Kansas</v>
      </c>
      <c r="B940" t="s">
        <v>925</v>
      </c>
      <c r="C940" t="s">
        <v>924</v>
      </c>
      <c r="E940" t="s">
        <v>4214</v>
      </c>
      <c r="F940" t="s">
        <v>1019</v>
      </c>
      <c r="G940" s="7">
        <v>727.44319912333538</v>
      </c>
      <c r="H940" s="8">
        <v>5724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2.2662330420245812E-3</v>
      </c>
      <c r="R940" s="9">
        <v>0.68763102725366876</v>
      </c>
      <c r="S940" s="9">
        <v>0.99773376695797544</v>
      </c>
      <c r="T940" s="9">
        <v>0.31236897274633124</v>
      </c>
      <c r="U940" s="16">
        <v>0</v>
      </c>
      <c r="V940" s="16">
        <v>0</v>
      </c>
      <c r="W940" s="16">
        <v>5724</v>
      </c>
      <c r="X940" s="1" t="s">
        <v>3345</v>
      </c>
      <c r="Y940" s="1" t="s">
        <v>3345</v>
      </c>
    </row>
    <row r="941" spans="1:25" x14ac:dyDescent="0.25">
      <c r="A941" t="str">
        <f t="shared" si="14"/>
        <v>Douglas , Kansas</v>
      </c>
      <c r="B941" t="s">
        <v>925</v>
      </c>
      <c r="C941" t="s">
        <v>924</v>
      </c>
      <c r="E941" t="s">
        <v>3832</v>
      </c>
      <c r="F941" t="s">
        <v>947</v>
      </c>
      <c r="G941" s="7">
        <v>474.63661466349492</v>
      </c>
      <c r="H941" s="8">
        <v>110826</v>
      </c>
      <c r="I941" s="9">
        <v>5.6084993666662961E-2</v>
      </c>
      <c r="J941" s="9">
        <v>0.78916499738328549</v>
      </c>
      <c r="K941" s="9">
        <v>8.7249939356334686E-3</v>
      </c>
      <c r="L941" s="9">
        <v>5.3507299731110026E-3</v>
      </c>
      <c r="M941" s="9">
        <v>9.7056870731840154E-3</v>
      </c>
      <c r="N941" s="9">
        <v>9.5356685254362694E-2</v>
      </c>
      <c r="O941" s="9">
        <v>0</v>
      </c>
      <c r="P941" s="9">
        <v>0</v>
      </c>
      <c r="Q941" s="9">
        <v>0</v>
      </c>
      <c r="R941" s="9">
        <v>0</v>
      </c>
      <c r="S941" s="9">
        <v>0.92548432532451963</v>
      </c>
      <c r="T941" s="9">
        <v>0.11012758738924079</v>
      </c>
      <c r="U941" s="16">
        <v>87460</v>
      </c>
      <c r="V941" s="16">
        <v>11161</v>
      </c>
      <c r="W941" s="16">
        <v>12205</v>
      </c>
      <c r="X941" s="1" t="s">
        <v>3345</v>
      </c>
      <c r="Y941" s="1" t="s">
        <v>3346</v>
      </c>
    </row>
    <row r="942" spans="1:25" x14ac:dyDescent="0.25">
      <c r="A942" t="str">
        <f t="shared" si="14"/>
        <v>Comanche , Kansas</v>
      </c>
      <c r="B942" t="s">
        <v>925</v>
      </c>
      <c r="C942" t="s">
        <v>924</v>
      </c>
      <c r="E942" t="s">
        <v>4215</v>
      </c>
      <c r="F942" t="s">
        <v>941</v>
      </c>
      <c r="G942" s="7">
        <v>789.68914151157264</v>
      </c>
      <c r="H942" s="8">
        <v>1891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1</v>
      </c>
      <c r="T942" s="9">
        <v>1</v>
      </c>
      <c r="U942" s="16">
        <v>0</v>
      </c>
      <c r="V942" s="16">
        <v>0</v>
      </c>
      <c r="W942" s="16">
        <v>1891</v>
      </c>
      <c r="X942" s="1" t="s">
        <v>3345</v>
      </c>
      <c r="Y942" s="1" t="s">
        <v>3345</v>
      </c>
    </row>
    <row r="943" spans="1:25" x14ac:dyDescent="0.25">
      <c r="A943" t="str">
        <f t="shared" si="14"/>
        <v>Pawnee , Kansas</v>
      </c>
      <c r="B943" t="s">
        <v>925</v>
      </c>
      <c r="C943" t="s">
        <v>924</v>
      </c>
      <c r="E943" t="s">
        <v>4216</v>
      </c>
      <c r="F943" t="s">
        <v>997</v>
      </c>
      <c r="G943" s="7">
        <v>754.64584300334081</v>
      </c>
      <c r="H943" s="8">
        <v>6973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3.6446991326421273E-3</v>
      </c>
      <c r="R943" s="9">
        <v>0.68320665423777427</v>
      </c>
      <c r="S943" s="9">
        <v>0.99635530086735802</v>
      </c>
      <c r="T943" s="9">
        <v>0.31679334576222573</v>
      </c>
      <c r="U943" s="16">
        <v>0</v>
      </c>
      <c r="V943" s="16">
        <v>0</v>
      </c>
      <c r="W943" s="16">
        <v>6973</v>
      </c>
      <c r="X943" s="1" t="s">
        <v>3345</v>
      </c>
      <c r="Y943" s="1" t="s">
        <v>3345</v>
      </c>
    </row>
    <row r="944" spans="1:25" x14ac:dyDescent="0.25">
      <c r="A944" t="str">
        <f t="shared" si="14"/>
        <v>Wyandotte , Kansas</v>
      </c>
      <c r="B944" t="s">
        <v>925</v>
      </c>
      <c r="C944" t="s">
        <v>924</v>
      </c>
      <c r="E944" t="s">
        <v>4217</v>
      </c>
      <c r="F944" t="s">
        <v>1029</v>
      </c>
      <c r="G944" s="7">
        <v>156.19413511442863</v>
      </c>
      <c r="H944" s="8">
        <v>157505</v>
      </c>
      <c r="I944" s="9">
        <v>0.47247770553453505</v>
      </c>
      <c r="J944" s="9">
        <v>0.87912764674137334</v>
      </c>
      <c r="K944" s="9">
        <v>4.4963009851531545E-2</v>
      </c>
      <c r="L944" s="9">
        <v>6.0245706485508393E-2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0.48255928461393344</v>
      </c>
      <c r="T944" s="9">
        <v>6.0626646773118312E-2</v>
      </c>
      <c r="U944" s="16">
        <v>138467</v>
      </c>
      <c r="V944" s="16">
        <v>9489</v>
      </c>
      <c r="W944" s="16">
        <v>9549</v>
      </c>
      <c r="X944" s="1" t="s">
        <v>3345</v>
      </c>
      <c r="Y944" s="1" t="s">
        <v>3346</v>
      </c>
    </row>
    <row r="945" spans="1:25" x14ac:dyDescent="0.25">
      <c r="A945" t="str">
        <f t="shared" si="14"/>
        <v>Graham , Kansas</v>
      </c>
      <c r="B945" t="s">
        <v>925</v>
      </c>
      <c r="C945" t="s">
        <v>924</v>
      </c>
      <c r="E945" t="s">
        <v>3671</v>
      </c>
      <c r="F945" t="s">
        <v>957</v>
      </c>
      <c r="G945" s="7">
        <v>898.75829235880178</v>
      </c>
      <c r="H945" s="8">
        <v>2597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1</v>
      </c>
      <c r="T945" s="9">
        <v>1</v>
      </c>
      <c r="U945" s="16">
        <v>0</v>
      </c>
      <c r="V945" s="16">
        <v>0</v>
      </c>
      <c r="W945" s="16">
        <v>2597</v>
      </c>
      <c r="X945" s="1" t="s">
        <v>3345</v>
      </c>
      <c r="Y945" s="1" t="s">
        <v>3345</v>
      </c>
    </row>
    <row r="946" spans="1:25" x14ac:dyDescent="0.25">
      <c r="A946" t="str">
        <f t="shared" si="14"/>
        <v>Morton , Kansas</v>
      </c>
      <c r="B946" t="s">
        <v>925</v>
      </c>
      <c r="C946" t="s">
        <v>924</v>
      </c>
      <c r="E946" t="s">
        <v>4218</v>
      </c>
      <c r="F946" t="s">
        <v>989</v>
      </c>
      <c r="G946" s="7">
        <v>729.92658375651865</v>
      </c>
      <c r="H946" s="8">
        <v>3233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0.99999999999969846</v>
      </c>
      <c r="T946" s="9">
        <v>1</v>
      </c>
      <c r="U946" s="16">
        <v>0</v>
      </c>
      <c r="V946" s="16">
        <v>0</v>
      </c>
      <c r="W946" s="16">
        <v>3233</v>
      </c>
      <c r="X946" s="1" t="s">
        <v>3345</v>
      </c>
      <c r="Y946" s="1" t="s">
        <v>3345</v>
      </c>
    </row>
    <row r="947" spans="1:25" x14ac:dyDescent="0.25">
      <c r="A947" t="str">
        <f t="shared" si="14"/>
        <v>Sumner , Kansas</v>
      </c>
      <c r="B947" t="s">
        <v>925</v>
      </c>
      <c r="C947" t="s">
        <v>924</v>
      </c>
      <c r="E947" t="s">
        <v>4219</v>
      </c>
      <c r="F947" t="s">
        <v>1020</v>
      </c>
      <c r="G947" s="7">
        <v>1184.9547283985912</v>
      </c>
      <c r="H947" s="8">
        <v>24132</v>
      </c>
      <c r="I947" s="9">
        <v>0</v>
      </c>
      <c r="J947" s="9">
        <v>0</v>
      </c>
      <c r="K947" s="9">
        <v>5.6699888965350915E-4</v>
      </c>
      <c r="L947" s="9">
        <v>4.8939167909829273E-2</v>
      </c>
      <c r="M947" s="9">
        <v>0</v>
      </c>
      <c r="N947" s="9">
        <v>0</v>
      </c>
      <c r="O947" s="9">
        <v>3.3496295759616211E-3</v>
      </c>
      <c r="P947" s="9">
        <v>0.32251781866401458</v>
      </c>
      <c r="Q947" s="9">
        <v>0</v>
      </c>
      <c r="R947" s="9">
        <v>0</v>
      </c>
      <c r="S947" s="9">
        <v>0.99608337153438498</v>
      </c>
      <c r="T947" s="9">
        <v>0.62854301342615615</v>
      </c>
      <c r="U947" s="16">
        <v>0</v>
      </c>
      <c r="V947" s="16">
        <v>1181</v>
      </c>
      <c r="W947" s="16">
        <v>22951</v>
      </c>
      <c r="X947" s="1" t="s">
        <v>3345</v>
      </c>
      <c r="Y947" s="1" t="s">
        <v>3345</v>
      </c>
    </row>
    <row r="948" spans="1:25" x14ac:dyDescent="0.25">
      <c r="A948" t="str">
        <f t="shared" si="14"/>
        <v>Miami , Kansas</v>
      </c>
      <c r="B948" t="s">
        <v>925</v>
      </c>
      <c r="C948" t="s">
        <v>924</v>
      </c>
      <c r="E948" t="s">
        <v>4141</v>
      </c>
      <c r="F948" t="s">
        <v>985</v>
      </c>
      <c r="G948" s="7">
        <v>590.2553449147357</v>
      </c>
      <c r="H948" s="8">
        <v>32787</v>
      </c>
      <c r="I948" s="9">
        <v>0</v>
      </c>
      <c r="J948" s="9">
        <v>0</v>
      </c>
      <c r="K948" s="9">
        <v>0</v>
      </c>
      <c r="L948" s="9">
        <v>0</v>
      </c>
      <c r="M948" s="9">
        <v>2.548431776334412E-3</v>
      </c>
      <c r="N948" s="9">
        <v>7.2833745081892207E-2</v>
      </c>
      <c r="O948" s="9">
        <v>1.2478481782608566E-2</v>
      </c>
      <c r="P948" s="9">
        <v>0.41766553817061641</v>
      </c>
      <c r="Q948" s="9">
        <v>0</v>
      </c>
      <c r="R948" s="9">
        <v>0</v>
      </c>
      <c r="S948" s="9">
        <v>0.98497308644010062</v>
      </c>
      <c r="T948" s="9">
        <v>0.50950071674749142</v>
      </c>
      <c r="U948" s="16">
        <v>0</v>
      </c>
      <c r="V948" s="16">
        <v>2388</v>
      </c>
      <c r="W948" s="16">
        <v>30399</v>
      </c>
      <c r="X948" s="1" t="s">
        <v>3345</v>
      </c>
      <c r="Y948" s="1" t="s">
        <v>3345</v>
      </c>
    </row>
    <row r="949" spans="1:25" x14ac:dyDescent="0.25">
      <c r="A949" t="str">
        <f t="shared" si="14"/>
        <v>Gove , Kansas</v>
      </c>
      <c r="B949" t="s">
        <v>925</v>
      </c>
      <c r="C949" t="s">
        <v>924</v>
      </c>
      <c r="E949" t="s">
        <v>4220</v>
      </c>
      <c r="F949" t="s">
        <v>956</v>
      </c>
      <c r="G949" s="7">
        <v>1071.7606831193941</v>
      </c>
      <c r="H949" s="8">
        <v>2695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0.99999999999981615</v>
      </c>
      <c r="T949" s="9">
        <v>1</v>
      </c>
      <c r="U949" s="16">
        <v>0</v>
      </c>
      <c r="V949" s="16">
        <v>0</v>
      </c>
      <c r="W949" s="16">
        <v>2695</v>
      </c>
      <c r="X949" s="1" t="s">
        <v>3345</v>
      </c>
      <c r="Y949" s="1" t="s">
        <v>3345</v>
      </c>
    </row>
    <row r="950" spans="1:25" x14ac:dyDescent="0.25">
      <c r="A950" t="str">
        <f t="shared" si="14"/>
        <v>Ford , Kansas</v>
      </c>
      <c r="B950" t="s">
        <v>925</v>
      </c>
      <c r="C950" t="s">
        <v>924</v>
      </c>
      <c r="E950" t="s">
        <v>4066</v>
      </c>
      <c r="F950" t="s">
        <v>953</v>
      </c>
      <c r="G950" s="7">
        <v>1099.0805980823029</v>
      </c>
      <c r="H950" s="8">
        <v>33848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9.8930878135279638E-3</v>
      </c>
      <c r="R950" s="9">
        <v>0.80701961711179393</v>
      </c>
      <c r="S950" s="9">
        <v>0.99010691218539193</v>
      </c>
      <c r="T950" s="9">
        <v>0.1929803828882061</v>
      </c>
      <c r="U950" s="16">
        <v>0</v>
      </c>
      <c r="V950" s="16">
        <v>0</v>
      </c>
      <c r="W950" s="16">
        <v>33848</v>
      </c>
      <c r="X950" s="1" t="s">
        <v>3345</v>
      </c>
      <c r="Y950" s="1" t="s">
        <v>3345</v>
      </c>
    </row>
    <row r="951" spans="1:25" x14ac:dyDescent="0.25">
      <c r="A951" t="str">
        <f t="shared" si="14"/>
        <v>Neosho , Kansas</v>
      </c>
      <c r="B951" t="s">
        <v>925</v>
      </c>
      <c r="C951" t="s">
        <v>924</v>
      </c>
      <c r="E951" t="s">
        <v>4221</v>
      </c>
      <c r="F951" t="s">
        <v>991</v>
      </c>
      <c r="G951" s="7">
        <v>577.79442522010265</v>
      </c>
      <c r="H951" s="8">
        <v>16512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9.2276439038210447E-3</v>
      </c>
      <c r="R951" s="9">
        <v>0.54863129844961245</v>
      </c>
      <c r="S951" s="9">
        <v>0.99077235609617886</v>
      </c>
      <c r="T951" s="9">
        <v>0.45136870155038761</v>
      </c>
      <c r="U951" s="16">
        <v>0</v>
      </c>
      <c r="V951" s="16">
        <v>0</v>
      </c>
      <c r="W951" s="16">
        <v>16512</v>
      </c>
      <c r="X951" s="1" t="s">
        <v>3345</v>
      </c>
      <c r="Y951" s="1" t="s">
        <v>3345</v>
      </c>
    </row>
    <row r="952" spans="1:25" x14ac:dyDescent="0.25">
      <c r="A952" t="str">
        <f t="shared" si="14"/>
        <v>Linn , Kansas</v>
      </c>
      <c r="B952" t="s">
        <v>925</v>
      </c>
      <c r="C952" t="s">
        <v>924</v>
      </c>
      <c r="E952" t="s">
        <v>4156</v>
      </c>
      <c r="F952" t="s">
        <v>978</v>
      </c>
      <c r="G952" s="7">
        <v>606.3950416385693</v>
      </c>
      <c r="H952" s="8">
        <v>9656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1</v>
      </c>
      <c r="T952" s="9">
        <v>1</v>
      </c>
      <c r="U952" s="16">
        <v>0</v>
      </c>
      <c r="V952" s="16">
        <v>0</v>
      </c>
      <c r="W952" s="16">
        <v>9656</v>
      </c>
      <c r="X952" s="1" t="s">
        <v>3345</v>
      </c>
      <c r="Y952" s="1" t="s">
        <v>3345</v>
      </c>
    </row>
    <row r="953" spans="1:25" x14ac:dyDescent="0.25">
      <c r="A953" t="str">
        <f t="shared" si="14"/>
        <v>Brown , Kansas</v>
      </c>
      <c r="B953" t="s">
        <v>925</v>
      </c>
      <c r="C953" t="s">
        <v>924</v>
      </c>
      <c r="E953" t="s">
        <v>4054</v>
      </c>
      <c r="F953" t="s">
        <v>931</v>
      </c>
      <c r="G953" s="7">
        <v>572.10542067420647</v>
      </c>
      <c r="H953" s="8">
        <v>9984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3.4121786272281176E-3</v>
      </c>
      <c r="P953" s="9">
        <v>0.31500400641025639</v>
      </c>
      <c r="Q953" s="9">
        <v>3.5916689890575404E-4</v>
      </c>
      <c r="R953" s="9">
        <v>6.0096153846153849E-4</v>
      </c>
      <c r="S953" s="9">
        <v>0.9962286544652369</v>
      </c>
      <c r="T953" s="9">
        <v>0.68439503205128205</v>
      </c>
      <c r="U953" s="16">
        <v>0</v>
      </c>
      <c r="V953" s="16">
        <v>0</v>
      </c>
      <c r="W953" s="16">
        <v>9984</v>
      </c>
      <c r="X953" s="1" t="s">
        <v>3345</v>
      </c>
      <c r="Y953" s="1" t="s">
        <v>3345</v>
      </c>
    </row>
    <row r="954" spans="1:25" x14ac:dyDescent="0.25">
      <c r="A954" t="str">
        <f t="shared" si="14"/>
        <v>Bourbon , Kansas</v>
      </c>
      <c r="B954" t="s">
        <v>925</v>
      </c>
      <c r="C954" t="s">
        <v>924</v>
      </c>
      <c r="E954" t="s">
        <v>4222</v>
      </c>
      <c r="F954" t="s">
        <v>930</v>
      </c>
      <c r="G954" s="7">
        <v>639.09155180929008</v>
      </c>
      <c r="H954" s="8">
        <v>15173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6.5545935557802535E-3</v>
      </c>
      <c r="R954" s="9">
        <v>0.52033216898438017</v>
      </c>
      <c r="S954" s="9">
        <v>0.99344540644116275</v>
      </c>
      <c r="T954" s="9">
        <v>0.47966783101561983</v>
      </c>
      <c r="U954" s="16">
        <v>0</v>
      </c>
      <c r="V954" s="16">
        <v>0</v>
      </c>
      <c r="W954" s="16">
        <v>15173</v>
      </c>
      <c r="X954" s="1" t="s">
        <v>3345</v>
      </c>
      <c r="Y954" s="1" t="s">
        <v>3345</v>
      </c>
    </row>
    <row r="955" spans="1:25" x14ac:dyDescent="0.25">
      <c r="A955" t="str">
        <f t="shared" si="14"/>
        <v>Clay , Kansas</v>
      </c>
      <c r="B955" t="s">
        <v>925</v>
      </c>
      <c r="C955" t="s">
        <v>924</v>
      </c>
      <c r="E955" t="s">
        <v>3595</v>
      </c>
      <c r="F955" t="s">
        <v>938</v>
      </c>
      <c r="G955" s="7">
        <v>655.6074692873774</v>
      </c>
      <c r="H955" s="8">
        <v>8535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3.3030160002381799E-3</v>
      </c>
      <c r="P955" s="9">
        <v>0.5046280023432923</v>
      </c>
      <c r="Q955" s="9">
        <v>0</v>
      </c>
      <c r="R955" s="9">
        <v>0</v>
      </c>
      <c r="S955" s="9">
        <v>0.99669698399976192</v>
      </c>
      <c r="T955" s="9">
        <v>0.4953719976567077</v>
      </c>
      <c r="U955" s="16">
        <v>0</v>
      </c>
      <c r="V955" s="16">
        <v>0</v>
      </c>
      <c r="W955" s="16">
        <v>8535</v>
      </c>
      <c r="X955" s="1" t="s">
        <v>3345</v>
      </c>
      <c r="Y955" s="1" t="s">
        <v>3345</v>
      </c>
    </row>
    <row r="956" spans="1:25" x14ac:dyDescent="0.25">
      <c r="A956" t="str">
        <f t="shared" si="14"/>
        <v>Lincoln , Kansas</v>
      </c>
      <c r="B956" t="s">
        <v>925</v>
      </c>
      <c r="C956" t="s">
        <v>924</v>
      </c>
      <c r="E956" t="s">
        <v>3692</v>
      </c>
      <c r="F956" t="s">
        <v>977</v>
      </c>
      <c r="G956" s="7">
        <v>720.45702232581073</v>
      </c>
      <c r="H956" s="8">
        <v>3241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1</v>
      </c>
      <c r="T956" s="9">
        <v>1</v>
      </c>
      <c r="U956" s="16">
        <v>0</v>
      </c>
      <c r="V956" s="16">
        <v>0</v>
      </c>
      <c r="W956" s="16">
        <v>3241</v>
      </c>
      <c r="X956" s="1" t="s">
        <v>3345</v>
      </c>
      <c r="Y956" s="1" t="s">
        <v>3345</v>
      </c>
    </row>
    <row r="957" spans="1:25" x14ac:dyDescent="0.25">
      <c r="A957" t="str">
        <f t="shared" si="14"/>
        <v>Smith , Kansas</v>
      </c>
      <c r="B957" t="s">
        <v>925</v>
      </c>
      <c r="C957" t="s">
        <v>924</v>
      </c>
      <c r="E957" t="s">
        <v>4223</v>
      </c>
      <c r="F957" t="s">
        <v>1016</v>
      </c>
      <c r="G957" s="7">
        <v>896.96401362144172</v>
      </c>
      <c r="H957" s="8">
        <v>3853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0.99999999999856237</v>
      </c>
      <c r="T957" s="9">
        <v>1</v>
      </c>
      <c r="U957" s="16">
        <v>0</v>
      </c>
      <c r="V957" s="16">
        <v>0</v>
      </c>
      <c r="W957" s="16">
        <v>3853</v>
      </c>
      <c r="X957" s="1" t="s">
        <v>3345</v>
      </c>
      <c r="Y957" s="1" t="s">
        <v>3345</v>
      </c>
    </row>
    <row r="958" spans="1:25" x14ac:dyDescent="0.25">
      <c r="A958" t="str">
        <f t="shared" si="14"/>
        <v>Morris , Kansas</v>
      </c>
      <c r="B958" t="s">
        <v>925</v>
      </c>
      <c r="C958" t="s">
        <v>924</v>
      </c>
      <c r="E958" t="s">
        <v>4224</v>
      </c>
      <c r="F958" t="s">
        <v>988</v>
      </c>
      <c r="G958" s="7">
        <v>702.88864768721157</v>
      </c>
      <c r="H958" s="8">
        <v>5923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0.99999999999757749</v>
      </c>
      <c r="T958" s="9">
        <v>1</v>
      </c>
      <c r="U958" s="16">
        <v>0</v>
      </c>
      <c r="V958" s="16">
        <v>0</v>
      </c>
      <c r="W958" s="16">
        <v>5923</v>
      </c>
      <c r="X958" s="1" t="s">
        <v>3345</v>
      </c>
      <c r="Y958" s="1" t="s">
        <v>3345</v>
      </c>
    </row>
    <row r="959" spans="1:25" x14ac:dyDescent="0.25">
      <c r="A959" t="str">
        <f t="shared" si="14"/>
        <v>Barber , Kansas</v>
      </c>
      <c r="B959" t="s">
        <v>925</v>
      </c>
      <c r="C959" t="s">
        <v>924</v>
      </c>
      <c r="E959" t="s">
        <v>4225</v>
      </c>
      <c r="F959" t="s">
        <v>928</v>
      </c>
      <c r="G959" s="7">
        <v>1136.1645163154712</v>
      </c>
      <c r="H959" s="8">
        <v>4861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1</v>
      </c>
      <c r="T959" s="9">
        <v>1</v>
      </c>
      <c r="U959" s="16">
        <v>0</v>
      </c>
      <c r="V959" s="16">
        <v>0</v>
      </c>
      <c r="W959" s="16">
        <v>4861</v>
      </c>
      <c r="X959" s="1" t="s">
        <v>3345</v>
      </c>
      <c r="Y959" s="1" t="s">
        <v>3345</v>
      </c>
    </row>
    <row r="960" spans="1:25" x14ac:dyDescent="0.25">
      <c r="A960" t="str">
        <f t="shared" si="14"/>
        <v>Logan , Kansas</v>
      </c>
      <c r="B960" t="s">
        <v>925</v>
      </c>
      <c r="C960" t="s">
        <v>924</v>
      </c>
      <c r="E960" t="s">
        <v>3683</v>
      </c>
      <c r="F960" t="s">
        <v>979</v>
      </c>
      <c r="G960" s="7">
        <v>1073.0993971363698</v>
      </c>
      <c r="H960" s="8">
        <v>2756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1</v>
      </c>
      <c r="T960" s="9">
        <v>1</v>
      </c>
      <c r="U960" s="16">
        <v>0</v>
      </c>
      <c r="V960" s="16">
        <v>0</v>
      </c>
      <c r="W960" s="16">
        <v>2756</v>
      </c>
      <c r="X960" s="1" t="s">
        <v>3345</v>
      </c>
      <c r="Y960" s="1" t="s">
        <v>3345</v>
      </c>
    </row>
    <row r="961" spans="1:25" x14ac:dyDescent="0.25">
      <c r="A961" t="str">
        <f t="shared" si="14"/>
        <v>Chase , Kansas</v>
      </c>
      <c r="B961" t="s">
        <v>925</v>
      </c>
      <c r="C961" t="s">
        <v>924</v>
      </c>
      <c r="E961" t="s">
        <v>4226</v>
      </c>
      <c r="F961" t="s">
        <v>933</v>
      </c>
      <c r="G961" s="7">
        <v>777.72436904777317</v>
      </c>
      <c r="H961" s="8">
        <v>2790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0.99999999999856537</v>
      </c>
      <c r="T961" s="9">
        <v>1</v>
      </c>
      <c r="U961" s="16">
        <v>0</v>
      </c>
      <c r="V961" s="16">
        <v>0</v>
      </c>
      <c r="W961" s="16">
        <v>2790</v>
      </c>
      <c r="X961" s="1" t="s">
        <v>3345</v>
      </c>
      <c r="Y961" s="1" t="s">
        <v>3345</v>
      </c>
    </row>
    <row r="962" spans="1:25" x14ac:dyDescent="0.25">
      <c r="A962" t="str">
        <f t="shared" si="14"/>
        <v>Crawford , Kansas</v>
      </c>
      <c r="B962" t="s">
        <v>925</v>
      </c>
      <c r="C962" t="s">
        <v>924</v>
      </c>
      <c r="E962" t="s">
        <v>3704</v>
      </c>
      <c r="F962" t="s">
        <v>943</v>
      </c>
      <c r="G962" s="7">
        <v>595.01155882381147</v>
      </c>
      <c r="H962" s="8">
        <v>39134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2.2199531092201644E-2</v>
      </c>
      <c r="P962" s="9">
        <v>0.65071293504369598</v>
      </c>
      <c r="Q962" s="9">
        <v>0</v>
      </c>
      <c r="R962" s="9">
        <v>0</v>
      </c>
      <c r="S962" s="9">
        <v>0.97780046890641381</v>
      </c>
      <c r="T962" s="9">
        <v>0.34928706495630396</v>
      </c>
      <c r="U962" s="16">
        <v>0</v>
      </c>
      <c r="V962" s="16">
        <v>0</v>
      </c>
      <c r="W962" s="16">
        <v>39134</v>
      </c>
      <c r="X962" s="1" t="s">
        <v>3345</v>
      </c>
      <c r="Y962" s="1" t="s">
        <v>3345</v>
      </c>
    </row>
    <row r="963" spans="1:25" x14ac:dyDescent="0.25">
      <c r="A963" t="str">
        <f t="shared" si="14"/>
        <v>Woodson , Kansas</v>
      </c>
      <c r="B963" t="s">
        <v>925</v>
      </c>
      <c r="C963" t="s">
        <v>924</v>
      </c>
      <c r="E963" t="s">
        <v>4227</v>
      </c>
      <c r="F963" t="s">
        <v>1028</v>
      </c>
      <c r="G963" s="7">
        <v>505.25287022488988</v>
      </c>
      <c r="H963" s="8">
        <v>3309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1</v>
      </c>
      <c r="T963" s="9">
        <v>1</v>
      </c>
      <c r="U963" s="16">
        <v>0</v>
      </c>
      <c r="V963" s="16">
        <v>0</v>
      </c>
      <c r="W963" s="16">
        <v>3309</v>
      </c>
      <c r="X963" s="1" t="s">
        <v>3345</v>
      </c>
      <c r="Y963" s="1" t="s">
        <v>3345</v>
      </c>
    </row>
    <row r="964" spans="1:25" x14ac:dyDescent="0.25">
      <c r="A964" t="str">
        <f t="shared" si="14"/>
        <v>Jefferson , Kansas</v>
      </c>
      <c r="B964" t="s">
        <v>925</v>
      </c>
      <c r="C964" t="s">
        <v>924</v>
      </c>
      <c r="E964" t="s">
        <v>3652</v>
      </c>
      <c r="F964" t="s">
        <v>968</v>
      </c>
      <c r="G964" s="7">
        <v>556.67734554917911</v>
      </c>
      <c r="H964" s="8">
        <v>19126</v>
      </c>
      <c r="I964" s="9">
        <v>0</v>
      </c>
      <c r="J964" s="9">
        <v>0</v>
      </c>
      <c r="K964" s="9">
        <v>4.225633511033778E-4</v>
      </c>
      <c r="L964" s="9">
        <v>1.1816375614346963E-2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0.99957743661224585</v>
      </c>
      <c r="T964" s="9">
        <v>0.98818362438565299</v>
      </c>
      <c r="U964" s="16">
        <v>0</v>
      </c>
      <c r="V964" s="16">
        <v>226</v>
      </c>
      <c r="W964" s="16">
        <v>18900</v>
      </c>
      <c r="X964" s="1" t="s">
        <v>3345</v>
      </c>
      <c r="Y964" s="1" t="s">
        <v>3345</v>
      </c>
    </row>
    <row r="965" spans="1:25" x14ac:dyDescent="0.25">
      <c r="A965" t="str">
        <f t="shared" ref="A965:A1028" si="15">E965&amp;", "&amp;B965</f>
        <v>Rawlins , Kansas</v>
      </c>
      <c r="B965" t="s">
        <v>925</v>
      </c>
      <c r="C965" t="s">
        <v>924</v>
      </c>
      <c r="E965" t="s">
        <v>4228</v>
      </c>
      <c r="F965" t="s">
        <v>1001</v>
      </c>
      <c r="G965" s="7">
        <v>1069.5768744139104</v>
      </c>
      <c r="H965" s="8">
        <v>2519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1</v>
      </c>
      <c r="T965" s="9">
        <v>1</v>
      </c>
      <c r="U965" s="16">
        <v>0</v>
      </c>
      <c r="V965" s="16">
        <v>0</v>
      </c>
      <c r="W965" s="16">
        <v>2519</v>
      </c>
      <c r="X965" s="1" t="s">
        <v>3345</v>
      </c>
      <c r="Y965" s="1" t="s">
        <v>3345</v>
      </c>
    </row>
    <row r="966" spans="1:25" x14ac:dyDescent="0.25">
      <c r="A966" t="str">
        <f t="shared" si="15"/>
        <v>Thomas , Kansas</v>
      </c>
      <c r="B966" t="s">
        <v>925</v>
      </c>
      <c r="C966" t="s">
        <v>924</v>
      </c>
      <c r="E966" t="s">
        <v>3994</v>
      </c>
      <c r="F966" t="s">
        <v>1021</v>
      </c>
      <c r="G966" s="7">
        <v>1074.7977926694928</v>
      </c>
      <c r="H966" s="8">
        <v>7900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2.7847369348752843E-3</v>
      </c>
      <c r="R966" s="9">
        <v>0.6915189873417722</v>
      </c>
      <c r="S966" s="9">
        <v>0.99721526306359087</v>
      </c>
      <c r="T966" s="9">
        <v>0.30848101265822786</v>
      </c>
      <c r="U966" s="16">
        <v>0</v>
      </c>
      <c r="V966" s="16">
        <v>0</v>
      </c>
      <c r="W966" s="16">
        <v>7900</v>
      </c>
      <c r="X966" s="1" t="s">
        <v>3345</v>
      </c>
      <c r="Y966" s="1" t="s">
        <v>3345</v>
      </c>
    </row>
    <row r="967" spans="1:25" x14ac:dyDescent="0.25">
      <c r="A967" t="str">
        <f t="shared" si="15"/>
        <v>Ottawa , Kansas</v>
      </c>
      <c r="B967" t="s">
        <v>925</v>
      </c>
      <c r="C967" t="s">
        <v>924</v>
      </c>
      <c r="E967" t="s">
        <v>4229</v>
      </c>
      <c r="F967" t="s">
        <v>996</v>
      </c>
      <c r="G967" s="7">
        <v>721.33569698481892</v>
      </c>
      <c r="H967" s="8">
        <v>6091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1</v>
      </c>
      <c r="T967" s="9">
        <v>1</v>
      </c>
      <c r="U967" s="16">
        <v>0</v>
      </c>
      <c r="V967" s="16">
        <v>0</v>
      </c>
      <c r="W967" s="16">
        <v>6091</v>
      </c>
      <c r="X967" s="1" t="s">
        <v>3345</v>
      </c>
      <c r="Y967" s="1" t="s">
        <v>3345</v>
      </c>
    </row>
    <row r="968" spans="1:25" x14ac:dyDescent="0.25">
      <c r="A968" t="str">
        <f t="shared" si="15"/>
        <v>Rice , Kansas</v>
      </c>
      <c r="B968" t="s">
        <v>925</v>
      </c>
      <c r="C968" t="s">
        <v>924</v>
      </c>
      <c r="E968" t="s">
        <v>4230</v>
      </c>
      <c r="F968" t="s">
        <v>1004</v>
      </c>
      <c r="G968" s="7">
        <v>727.96417848915621</v>
      </c>
      <c r="H968" s="8">
        <v>10083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2.3932593230223294E-3</v>
      </c>
      <c r="R968" s="9">
        <v>0.36219379153029851</v>
      </c>
      <c r="S968" s="9">
        <v>0.99760674067697763</v>
      </c>
      <c r="T968" s="9">
        <v>0.63780620846970149</v>
      </c>
      <c r="U968" s="16">
        <v>0</v>
      </c>
      <c r="V968" s="16">
        <v>0</v>
      </c>
      <c r="W968" s="16">
        <v>10083</v>
      </c>
      <c r="X968" s="1" t="s">
        <v>3345</v>
      </c>
      <c r="Y968" s="1" t="s">
        <v>3345</v>
      </c>
    </row>
    <row r="969" spans="1:25" x14ac:dyDescent="0.25">
      <c r="A969" t="str">
        <f t="shared" si="15"/>
        <v>Ness , Kansas</v>
      </c>
      <c r="B969" t="s">
        <v>925</v>
      </c>
      <c r="C969" t="s">
        <v>924</v>
      </c>
      <c r="E969" t="s">
        <v>4231</v>
      </c>
      <c r="F969" t="s">
        <v>992</v>
      </c>
      <c r="G969" s="7">
        <v>1074.9954922948914</v>
      </c>
      <c r="H969" s="8">
        <v>3107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0.99999999999853106</v>
      </c>
      <c r="T969" s="9">
        <v>1</v>
      </c>
      <c r="U969" s="16">
        <v>0</v>
      </c>
      <c r="V969" s="16">
        <v>0</v>
      </c>
      <c r="W969" s="16">
        <v>3107</v>
      </c>
      <c r="X969" s="1" t="s">
        <v>3345</v>
      </c>
      <c r="Y969" s="1" t="s">
        <v>3345</v>
      </c>
    </row>
    <row r="970" spans="1:25" x14ac:dyDescent="0.25">
      <c r="A970" t="str">
        <f t="shared" si="15"/>
        <v>Wilson , Kansas</v>
      </c>
      <c r="B970" t="s">
        <v>925</v>
      </c>
      <c r="C970" t="s">
        <v>924</v>
      </c>
      <c r="E970" t="s">
        <v>4232</v>
      </c>
      <c r="F970" t="s">
        <v>1027</v>
      </c>
      <c r="G970" s="7">
        <v>575.07388953864586</v>
      </c>
      <c r="H970" s="8">
        <v>9409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2.489383414913678E-3</v>
      </c>
      <c r="R970" s="9">
        <v>0.27314273567860559</v>
      </c>
      <c r="S970" s="9">
        <v>0.99751061658508644</v>
      </c>
      <c r="T970" s="9">
        <v>0.72685726432139441</v>
      </c>
      <c r="U970" s="16">
        <v>0</v>
      </c>
      <c r="V970" s="16">
        <v>0</v>
      </c>
      <c r="W970" s="16">
        <v>9409</v>
      </c>
      <c r="X970" s="1" t="s">
        <v>3345</v>
      </c>
      <c r="Y970" s="1" t="s">
        <v>3345</v>
      </c>
    </row>
    <row r="971" spans="1:25" x14ac:dyDescent="0.25">
      <c r="A971" t="str">
        <f t="shared" si="15"/>
        <v>Osborne , Kansas</v>
      </c>
      <c r="B971" t="s">
        <v>925</v>
      </c>
      <c r="C971" t="s">
        <v>924</v>
      </c>
      <c r="E971" t="s">
        <v>4233</v>
      </c>
      <c r="F971" t="s">
        <v>995</v>
      </c>
      <c r="G971" s="7">
        <v>894.35999455141337</v>
      </c>
      <c r="H971" s="8">
        <v>3858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0.99999999999870048</v>
      </c>
      <c r="T971" s="9">
        <v>1</v>
      </c>
      <c r="U971" s="16">
        <v>0</v>
      </c>
      <c r="V971" s="16">
        <v>0</v>
      </c>
      <c r="W971" s="16">
        <v>3858</v>
      </c>
      <c r="X971" s="1" t="s">
        <v>3345</v>
      </c>
      <c r="Y971" s="1" t="s">
        <v>3345</v>
      </c>
    </row>
    <row r="972" spans="1:25" x14ac:dyDescent="0.25">
      <c r="A972" t="str">
        <f t="shared" si="15"/>
        <v>Clark , Kansas</v>
      </c>
      <c r="B972" t="s">
        <v>925</v>
      </c>
      <c r="C972" t="s">
        <v>924</v>
      </c>
      <c r="E972" t="s">
        <v>3681</v>
      </c>
      <c r="F972" t="s">
        <v>937</v>
      </c>
      <c r="G972" s="7">
        <v>977.18744140828994</v>
      </c>
      <c r="H972" s="8">
        <v>2215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1</v>
      </c>
      <c r="T972" s="9">
        <v>1</v>
      </c>
      <c r="U972" s="16">
        <v>0</v>
      </c>
      <c r="V972" s="16">
        <v>0</v>
      </c>
      <c r="W972" s="16">
        <v>2215</v>
      </c>
      <c r="X972" s="1" t="s">
        <v>3345</v>
      </c>
      <c r="Y972" s="1" t="s">
        <v>3345</v>
      </c>
    </row>
    <row r="973" spans="1:25" x14ac:dyDescent="0.25">
      <c r="A973" t="str">
        <f t="shared" si="15"/>
        <v>Haskell , Kansas</v>
      </c>
      <c r="B973" t="s">
        <v>925</v>
      </c>
      <c r="C973" t="s">
        <v>924</v>
      </c>
      <c r="E973" t="s">
        <v>4234</v>
      </c>
      <c r="F973" t="s">
        <v>965</v>
      </c>
      <c r="G973" s="7">
        <v>577.87273485917183</v>
      </c>
      <c r="H973" s="8">
        <v>4256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0.99999999999778177</v>
      </c>
      <c r="T973" s="9">
        <v>1</v>
      </c>
      <c r="U973" s="16">
        <v>0</v>
      </c>
      <c r="V973" s="16">
        <v>0</v>
      </c>
      <c r="W973" s="16">
        <v>4256</v>
      </c>
      <c r="X973" s="1" t="s">
        <v>3345</v>
      </c>
      <c r="Y973" s="1" t="s">
        <v>3345</v>
      </c>
    </row>
    <row r="974" spans="1:25" x14ac:dyDescent="0.25">
      <c r="A974" t="str">
        <f t="shared" si="15"/>
        <v>Saline , Kansas</v>
      </c>
      <c r="B974" t="s">
        <v>925</v>
      </c>
      <c r="C974" t="s">
        <v>924</v>
      </c>
      <c r="E974" t="s">
        <v>3724</v>
      </c>
      <c r="F974" t="s">
        <v>1009</v>
      </c>
      <c r="G974" s="7">
        <v>721.3127486135719</v>
      </c>
      <c r="H974" s="8">
        <v>55606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3.1840347012529358E-2</v>
      </c>
      <c r="R974" s="9">
        <v>0.85415242959392867</v>
      </c>
      <c r="S974" s="9">
        <v>0.96815965298491691</v>
      </c>
      <c r="T974" s="9">
        <v>0.1458475704060713</v>
      </c>
      <c r="U974" s="16">
        <v>0</v>
      </c>
      <c r="V974" s="16">
        <v>0</v>
      </c>
      <c r="W974" s="16">
        <v>55606</v>
      </c>
      <c r="X974" s="1" t="s">
        <v>3345</v>
      </c>
      <c r="Y974" s="1" t="s">
        <v>3345</v>
      </c>
    </row>
    <row r="975" spans="1:25" x14ac:dyDescent="0.25">
      <c r="A975" t="str">
        <f t="shared" si="15"/>
        <v>Kingman , Kansas</v>
      </c>
      <c r="B975" t="s">
        <v>925</v>
      </c>
      <c r="C975" t="s">
        <v>924</v>
      </c>
      <c r="E975" t="s">
        <v>4235</v>
      </c>
      <c r="F975" t="s">
        <v>972</v>
      </c>
      <c r="G975" s="7">
        <v>866.65922524563609</v>
      </c>
      <c r="H975" s="8">
        <v>7858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2.1398746675475103E-3</v>
      </c>
      <c r="P975" s="9">
        <v>0.37897683889030287</v>
      </c>
      <c r="Q975" s="9">
        <v>0</v>
      </c>
      <c r="R975" s="9">
        <v>0</v>
      </c>
      <c r="S975" s="9">
        <v>0.99786012533219282</v>
      </c>
      <c r="T975" s="9">
        <v>0.62102316110969713</v>
      </c>
      <c r="U975" s="16">
        <v>0</v>
      </c>
      <c r="V975" s="16">
        <v>0</v>
      </c>
      <c r="W975" s="16">
        <v>7858</v>
      </c>
      <c r="X975" s="1" t="s">
        <v>3345</v>
      </c>
      <c r="Y975" s="1" t="s">
        <v>3345</v>
      </c>
    </row>
    <row r="976" spans="1:25" x14ac:dyDescent="0.25">
      <c r="A976" t="str">
        <f t="shared" si="15"/>
        <v>Stafford , Kansas</v>
      </c>
      <c r="B976" t="s">
        <v>925</v>
      </c>
      <c r="C976" t="s">
        <v>924</v>
      </c>
      <c r="E976" t="s">
        <v>4236</v>
      </c>
      <c r="F976" t="s">
        <v>1017</v>
      </c>
      <c r="G976" s="7">
        <v>794.91686632872575</v>
      </c>
      <c r="H976" s="8">
        <v>4437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1</v>
      </c>
      <c r="T976" s="9">
        <v>1</v>
      </c>
      <c r="U976" s="16">
        <v>0</v>
      </c>
      <c r="V976" s="16">
        <v>0</v>
      </c>
      <c r="W976" s="16">
        <v>4437</v>
      </c>
      <c r="X976" s="1" t="s">
        <v>3345</v>
      </c>
      <c r="Y976" s="1" t="s">
        <v>3345</v>
      </c>
    </row>
    <row r="977" spans="1:25" x14ac:dyDescent="0.25">
      <c r="A977" t="str">
        <f t="shared" si="15"/>
        <v>Dickinson , Kansas</v>
      </c>
      <c r="B977" t="s">
        <v>925</v>
      </c>
      <c r="C977" t="s">
        <v>924</v>
      </c>
      <c r="E977" t="s">
        <v>4157</v>
      </c>
      <c r="F977" t="s">
        <v>945</v>
      </c>
      <c r="G977" s="7">
        <v>851.94473455147931</v>
      </c>
      <c r="H977" s="8">
        <v>19754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3.9768926125303503E-3</v>
      </c>
      <c r="P977" s="9">
        <v>0.35709223448415511</v>
      </c>
      <c r="Q977" s="9">
        <v>0</v>
      </c>
      <c r="R977" s="9">
        <v>0</v>
      </c>
      <c r="S977" s="9">
        <v>0.99602310738553435</v>
      </c>
      <c r="T977" s="9">
        <v>0.64290776551584494</v>
      </c>
      <c r="U977" s="16">
        <v>0</v>
      </c>
      <c r="V977" s="16">
        <v>0</v>
      </c>
      <c r="W977" s="16">
        <v>19754</v>
      </c>
      <c r="X977" s="1" t="s">
        <v>3345</v>
      </c>
      <c r="Y977" s="1" t="s">
        <v>3345</v>
      </c>
    </row>
    <row r="978" spans="1:25" x14ac:dyDescent="0.25">
      <c r="A978" t="str">
        <f t="shared" si="15"/>
        <v>Finney , Kansas</v>
      </c>
      <c r="B978" t="s">
        <v>925</v>
      </c>
      <c r="C978" t="s">
        <v>924</v>
      </c>
      <c r="E978" t="s">
        <v>4237</v>
      </c>
      <c r="F978" t="s">
        <v>952</v>
      </c>
      <c r="G978" s="7">
        <v>1302.6551010384321</v>
      </c>
      <c r="H978" s="8">
        <v>36776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9.8962261353749189E-3</v>
      </c>
      <c r="R978" s="9">
        <v>0.81417228627365679</v>
      </c>
      <c r="S978" s="9">
        <v>0.99010377386462511</v>
      </c>
      <c r="T978" s="9">
        <v>0.18582771372634327</v>
      </c>
      <c r="U978" s="16">
        <v>0</v>
      </c>
      <c r="V978" s="16">
        <v>0</v>
      </c>
      <c r="W978" s="16">
        <v>36776</v>
      </c>
      <c r="X978" s="1" t="s">
        <v>3345</v>
      </c>
      <c r="Y978" s="1" t="s">
        <v>3345</v>
      </c>
    </row>
    <row r="979" spans="1:25" x14ac:dyDescent="0.25">
      <c r="A979" t="str">
        <f t="shared" si="15"/>
        <v>Montgomery , Kansas</v>
      </c>
      <c r="B979" t="s">
        <v>925</v>
      </c>
      <c r="C979" t="s">
        <v>924</v>
      </c>
      <c r="E979" t="s">
        <v>3655</v>
      </c>
      <c r="F979" t="s">
        <v>987</v>
      </c>
      <c r="G979" s="7">
        <v>651.48180640908606</v>
      </c>
      <c r="H979" s="8">
        <v>35471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1.8174341152766945E-2</v>
      </c>
      <c r="R979" s="9">
        <v>0.56575794310845484</v>
      </c>
      <c r="S979" s="9">
        <v>0.98182565884723305</v>
      </c>
      <c r="T979" s="9">
        <v>0.43424205689154521</v>
      </c>
      <c r="U979" s="16">
        <v>0</v>
      </c>
      <c r="V979" s="16">
        <v>0</v>
      </c>
      <c r="W979" s="16">
        <v>35471</v>
      </c>
      <c r="X979" s="1" t="s">
        <v>3345</v>
      </c>
      <c r="Y979" s="1" t="s">
        <v>3345</v>
      </c>
    </row>
    <row r="980" spans="1:25" x14ac:dyDescent="0.25">
      <c r="A980" t="str">
        <f t="shared" si="15"/>
        <v>Edwards , Kansas</v>
      </c>
      <c r="B980" t="s">
        <v>925</v>
      </c>
      <c r="C980" t="s">
        <v>924</v>
      </c>
      <c r="E980" t="s">
        <v>4103</v>
      </c>
      <c r="F980" t="s">
        <v>948</v>
      </c>
      <c r="G980" s="7">
        <v>621.97418720718531</v>
      </c>
      <c r="H980" s="8">
        <v>3037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0.99999999999938549</v>
      </c>
      <c r="T980" s="9">
        <v>1</v>
      </c>
      <c r="U980" s="16">
        <v>0</v>
      </c>
      <c r="V980" s="16">
        <v>0</v>
      </c>
      <c r="W980" s="16">
        <v>3037</v>
      </c>
      <c r="X980" s="1" t="s">
        <v>3345</v>
      </c>
      <c r="Y980" s="1" t="s">
        <v>3345</v>
      </c>
    </row>
    <row r="981" spans="1:25" x14ac:dyDescent="0.25">
      <c r="A981" t="str">
        <f t="shared" si="15"/>
        <v>Harvey , Kansas</v>
      </c>
      <c r="B981" t="s">
        <v>925</v>
      </c>
      <c r="C981" t="s">
        <v>924</v>
      </c>
      <c r="E981" t="s">
        <v>4238</v>
      </c>
      <c r="F981" t="s">
        <v>964</v>
      </c>
      <c r="G981" s="7">
        <v>540.72236297692791</v>
      </c>
      <c r="H981" s="8">
        <v>34684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2.2057316081571472E-2</v>
      </c>
      <c r="P981" s="9">
        <v>0.69080844193287971</v>
      </c>
      <c r="Q981" s="9">
        <v>0</v>
      </c>
      <c r="R981" s="9">
        <v>0</v>
      </c>
      <c r="S981" s="9">
        <v>0.97794268391488859</v>
      </c>
      <c r="T981" s="9">
        <v>0.30919155806712029</v>
      </c>
      <c r="U981" s="16">
        <v>0</v>
      </c>
      <c r="V981" s="16">
        <v>0</v>
      </c>
      <c r="W981" s="16">
        <v>34684</v>
      </c>
      <c r="X981" s="1" t="s">
        <v>3345</v>
      </c>
      <c r="Y981" s="1" t="s">
        <v>3345</v>
      </c>
    </row>
    <row r="982" spans="1:25" x14ac:dyDescent="0.25">
      <c r="A982" t="str">
        <f t="shared" si="15"/>
        <v>Sheridan , Kansas</v>
      </c>
      <c r="B982" t="s">
        <v>925</v>
      </c>
      <c r="C982" t="s">
        <v>924</v>
      </c>
      <c r="E982" t="s">
        <v>4239</v>
      </c>
      <c r="F982" t="s">
        <v>1014</v>
      </c>
      <c r="G982" s="7">
        <v>896.20710102249791</v>
      </c>
      <c r="H982" s="8">
        <v>2556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0.9999999999993322</v>
      </c>
      <c r="T982" s="9">
        <v>1</v>
      </c>
      <c r="U982" s="16">
        <v>0</v>
      </c>
      <c r="V982" s="16">
        <v>0</v>
      </c>
      <c r="W982" s="16">
        <v>2556</v>
      </c>
      <c r="X982" s="1" t="s">
        <v>3345</v>
      </c>
      <c r="Y982" s="1" t="s">
        <v>3345</v>
      </c>
    </row>
    <row r="983" spans="1:25" x14ac:dyDescent="0.25">
      <c r="A983" t="str">
        <f t="shared" si="15"/>
        <v>Kiowa , Kansas</v>
      </c>
      <c r="B983" t="s">
        <v>925</v>
      </c>
      <c r="C983" t="s">
        <v>924</v>
      </c>
      <c r="E983" t="s">
        <v>3835</v>
      </c>
      <c r="F983" t="s">
        <v>973</v>
      </c>
      <c r="G983" s="7">
        <v>722.86996002043645</v>
      </c>
      <c r="H983" s="8">
        <v>2553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1</v>
      </c>
      <c r="T983" s="9">
        <v>1</v>
      </c>
      <c r="U983" s="16">
        <v>0</v>
      </c>
      <c r="V983" s="16">
        <v>0</v>
      </c>
      <c r="W983" s="16">
        <v>2553</v>
      </c>
      <c r="X983" s="1" t="s">
        <v>3345</v>
      </c>
      <c r="Y983" s="1" t="s">
        <v>3345</v>
      </c>
    </row>
    <row r="984" spans="1:25" x14ac:dyDescent="0.25">
      <c r="A984" t="str">
        <f t="shared" si="15"/>
        <v>Harper , Kansas</v>
      </c>
      <c r="B984" t="s">
        <v>925</v>
      </c>
      <c r="C984" t="s">
        <v>924</v>
      </c>
      <c r="E984" t="s">
        <v>4240</v>
      </c>
      <c r="F984" t="s">
        <v>963</v>
      </c>
      <c r="G984" s="7">
        <v>802.77962258846651</v>
      </c>
      <c r="H984" s="8">
        <v>6034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0.99999999999833111</v>
      </c>
      <c r="T984" s="9">
        <v>1</v>
      </c>
      <c r="U984" s="16">
        <v>0</v>
      </c>
      <c r="V984" s="16">
        <v>0</v>
      </c>
      <c r="W984" s="16">
        <v>6034</v>
      </c>
      <c r="X984" s="1" t="s">
        <v>3345</v>
      </c>
      <c r="Y984" s="1" t="s">
        <v>3345</v>
      </c>
    </row>
    <row r="985" spans="1:25" x14ac:dyDescent="0.25">
      <c r="A985" t="str">
        <f t="shared" si="15"/>
        <v>Washington , Kansas</v>
      </c>
      <c r="B985" t="s">
        <v>925</v>
      </c>
      <c r="C985" t="s">
        <v>924</v>
      </c>
      <c r="E985" t="s">
        <v>3641</v>
      </c>
      <c r="F985" t="s">
        <v>1025</v>
      </c>
      <c r="G985" s="7">
        <v>898.67560386628725</v>
      </c>
      <c r="H985" s="8">
        <v>5799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1</v>
      </c>
      <c r="T985" s="9">
        <v>1</v>
      </c>
      <c r="U985" s="16">
        <v>0</v>
      </c>
      <c r="V985" s="16">
        <v>0</v>
      </c>
      <c r="W985" s="16">
        <v>5799</v>
      </c>
      <c r="X985" s="1" t="s">
        <v>3345</v>
      </c>
      <c r="Y985" s="1" t="s">
        <v>3345</v>
      </c>
    </row>
    <row r="986" spans="1:25" x14ac:dyDescent="0.25">
      <c r="A986" t="str">
        <f t="shared" si="15"/>
        <v>Elk , Kansas</v>
      </c>
      <c r="B986" t="s">
        <v>925</v>
      </c>
      <c r="C986" t="s">
        <v>924</v>
      </c>
      <c r="E986" t="s">
        <v>4241</v>
      </c>
      <c r="F986" t="s">
        <v>949</v>
      </c>
      <c r="G986" s="7">
        <v>650.46552749594082</v>
      </c>
      <c r="H986" s="8">
        <v>2882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0.9999999999970558</v>
      </c>
      <c r="T986" s="9">
        <v>1</v>
      </c>
      <c r="U986" s="16">
        <v>0</v>
      </c>
      <c r="V986" s="16">
        <v>0</v>
      </c>
      <c r="W986" s="16">
        <v>2882</v>
      </c>
      <c r="X986" s="1" t="s">
        <v>3345</v>
      </c>
      <c r="Y986" s="1" t="s">
        <v>3345</v>
      </c>
    </row>
    <row r="987" spans="1:25" x14ac:dyDescent="0.25">
      <c r="A987" t="str">
        <f t="shared" si="15"/>
        <v>Seward , Kansas</v>
      </c>
      <c r="B987" t="s">
        <v>925</v>
      </c>
      <c r="C987" t="s">
        <v>924</v>
      </c>
      <c r="E987" t="s">
        <v>4242</v>
      </c>
      <c r="F987" t="s">
        <v>1012</v>
      </c>
      <c r="G987" s="7">
        <v>640.40579942645184</v>
      </c>
      <c r="H987" s="8">
        <v>22952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1.4439621353710299E-2</v>
      </c>
      <c r="R987" s="9">
        <v>0.88571802021610313</v>
      </c>
      <c r="S987" s="9">
        <v>0.98556037864334756</v>
      </c>
      <c r="T987" s="9">
        <v>0.11428197978389683</v>
      </c>
      <c r="U987" s="16">
        <v>0</v>
      </c>
      <c r="V987" s="16">
        <v>0</v>
      </c>
      <c r="W987" s="16">
        <v>22952</v>
      </c>
      <c r="X987" s="1" t="s">
        <v>3345</v>
      </c>
      <c r="Y987" s="1" t="s">
        <v>3345</v>
      </c>
    </row>
    <row r="988" spans="1:25" x14ac:dyDescent="0.25">
      <c r="A988" t="str">
        <f t="shared" si="15"/>
        <v>Nemaha , Kansas</v>
      </c>
      <c r="B988" t="s">
        <v>925</v>
      </c>
      <c r="C988" t="s">
        <v>924</v>
      </c>
      <c r="E988" t="s">
        <v>4243</v>
      </c>
      <c r="F988" t="s">
        <v>990</v>
      </c>
      <c r="G988" s="7">
        <v>719.43704255906619</v>
      </c>
      <c r="H988" s="8">
        <v>10178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2.0770626620737038E-3</v>
      </c>
      <c r="R988" s="9">
        <v>0.24759284731774414</v>
      </c>
      <c r="S988" s="9">
        <v>0.99792293733792636</v>
      </c>
      <c r="T988" s="9">
        <v>0.75240715268225589</v>
      </c>
      <c r="U988" s="16">
        <v>0</v>
      </c>
      <c r="V988" s="16">
        <v>0</v>
      </c>
      <c r="W988" s="16">
        <v>10178</v>
      </c>
      <c r="X988" s="1" t="s">
        <v>3345</v>
      </c>
      <c r="Y988" s="1" t="s">
        <v>3345</v>
      </c>
    </row>
    <row r="989" spans="1:25" x14ac:dyDescent="0.25">
      <c r="A989" t="str">
        <f t="shared" si="15"/>
        <v>Norton , Kansas</v>
      </c>
      <c r="B989" t="s">
        <v>925</v>
      </c>
      <c r="C989" t="s">
        <v>924</v>
      </c>
      <c r="E989" t="s">
        <v>4244</v>
      </c>
      <c r="F989" t="s">
        <v>993</v>
      </c>
      <c r="G989" s="7">
        <v>881.29527561416614</v>
      </c>
      <c r="H989" s="8">
        <v>5671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1.5391033616337512E-3</v>
      </c>
      <c r="R989" s="9">
        <v>0.51013930523717155</v>
      </c>
      <c r="S989" s="9">
        <v>0.99846089663836624</v>
      </c>
      <c r="T989" s="9">
        <v>0.48986069476282845</v>
      </c>
      <c r="U989" s="16">
        <v>0</v>
      </c>
      <c r="V989" s="16">
        <v>0</v>
      </c>
      <c r="W989" s="16">
        <v>5671</v>
      </c>
      <c r="X989" s="1" t="s">
        <v>3345</v>
      </c>
      <c r="Y989" s="1" t="s">
        <v>3345</v>
      </c>
    </row>
    <row r="990" spans="1:25" x14ac:dyDescent="0.25">
      <c r="A990" t="str">
        <f t="shared" si="15"/>
        <v>Coffey , Kansas</v>
      </c>
      <c r="B990" t="s">
        <v>925</v>
      </c>
      <c r="C990" t="s">
        <v>924</v>
      </c>
      <c r="E990" t="s">
        <v>4245</v>
      </c>
      <c r="F990" t="s">
        <v>940</v>
      </c>
      <c r="G990" s="7">
        <v>654.09369904996959</v>
      </c>
      <c r="H990" s="8">
        <v>8601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2.4501554085002092E-3</v>
      </c>
      <c r="R990" s="9">
        <v>0.29101267294500638</v>
      </c>
      <c r="S990" s="9">
        <v>0.99754984459060281</v>
      </c>
      <c r="T990" s="9">
        <v>0.70898732705499357</v>
      </c>
      <c r="U990" s="16">
        <v>0</v>
      </c>
      <c r="V990" s="16">
        <v>0</v>
      </c>
      <c r="W990" s="16">
        <v>8601</v>
      </c>
      <c r="X990" s="1" t="s">
        <v>3345</v>
      </c>
      <c r="Y990" s="1" t="s">
        <v>3345</v>
      </c>
    </row>
    <row r="991" spans="1:25" x14ac:dyDescent="0.25">
      <c r="A991" t="str">
        <f t="shared" si="15"/>
        <v>Kearny , Kansas</v>
      </c>
      <c r="B991" t="s">
        <v>925</v>
      </c>
      <c r="C991" t="s">
        <v>924</v>
      </c>
      <c r="E991" t="s">
        <v>4246</v>
      </c>
      <c r="F991" t="s">
        <v>971</v>
      </c>
      <c r="G991" s="7">
        <v>870.98099881366102</v>
      </c>
      <c r="H991" s="8">
        <v>3977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0.9999999999991932</v>
      </c>
      <c r="T991" s="9">
        <v>1</v>
      </c>
      <c r="U991" s="16">
        <v>0</v>
      </c>
      <c r="V991" s="16">
        <v>0</v>
      </c>
      <c r="W991" s="16">
        <v>3977</v>
      </c>
      <c r="X991" s="1" t="s">
        <v>3345</v>
      </c>
      <c r="Y991" s="1" t="s">
        <v>3345</v>
      </c>
    </row>
    <row r="992" spans="1:25" x14ac:dyDescent="0.25">
      <c r="A992" t="str">
        <f t="shared" si="15"/>
        <v>Ellsworth , Kansas</v>
      </c>
      <c r="B992" t="s">
        <v>925</v>
      </c>
      <c r="C992" t="s">
        <v>924</v>
      </c>
      <c r="E992" t="s">
        <v>4247</v>
      </c>
      <c r="F992" t="s">
        <v>951</v>
      </c>
      <c r="G992" s="7">
        <v>723.28551169574962</v>
      </c>
      <c r="H992" s="8">
        <v>6497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1.808991211711076E-3</v>
      </c>
      <c r="R992" s="9">
        <v>0.45898106818531631</v>
      </c>
      <c r="S992" s="9">
        <v>0.99819100878683786</v>
      </c>
      <c r="T992" s="9">
        <v>0.54101893181468375</v>
      </c>
      <c r="U992" s="16">
        <v>0</v>
      </c>
      <c r="V992" s="16">
        <v>0</v>
      </c>
      <c r="W992" s="16">
        <v>6497</v>
      </c>
      <c r="X992" s="1" t="s">
        <v>3345</v>
      </c>
      <c r="Y992" s="1" t="s">
        <v>3345</v>
      </c>
    </row>
    <row r="993" spans="1:25" x14ac:dyDescent="0.25">
      <c r="A993" t="str">
        <f t="shared" si="15"/>
        <v>Hodgeman , Kansas</v>
      </c>
      <c r="B993" t="s">
        <v>925</v>
      </c>
      <c r="C993" t="s">
        <v>924</v>
      </c>
      <c r="E993" t="s">
        <v>4248</v>
      </c>
      <c r="F993" t="s">
        <v>966</v>
      </c>
      <c r="G993" s="7">
        <v>860.31112654211393</v>
      </c>
      <c r="H993" s="8">
        <v>1916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0.99999999999988765</v>
      </c>
      <c r="T993" s="9">
        <v>1</v>
      </c>
      <c r="U993" s="16">
        <v>0</v>
      </c>
      <c r="V993" s="16">
        <v>0</v>
      </c>
      <c r="W993" s="16">
        <v>1916</v>
      </c>
      <c r="X993" s="1" t="s">
        <v>3345</v>
      </c>
      <c r="Y993" s="1" t="s">
        <v>3345</v>
      </c>
    </row>
    <row r="994" spans="1:25" x14ac:dyDescent="0.25">
      <c r="A994" t="str">
        <f t="shared" si="15"/>
        <v>Meade , Kansas</v>
      </c>
      <c r="B994" t="s">
        <v>925</v>
      </c>
      <c r="C994" t="s">
        <v>924</v>
      </c>
      <c r="E994" t="s">
        <v>4249</v>
      </c>
      <c r="F994" t="s">
        <v>984</v>
      </c>
      <c r="G994" s="7">
        <v>979.34071526785817</v>
      </c>
      <c r="H994" s="8">
        <v>4575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0.99999999999917999</v>
      </c>
      <c r="T994" s="9">
        <v>1</v>
      </c>
      <c r="U994" s="16">
        <v>0</v>
      </c>
      <c r="V994" s="16">
        <v>0</v>
      </c>
      <c r="W994" s="16">
        <v>4575</v>
      </c>
      <c r="X994" s="1" t="s">
        <v>3345</v>
      </c>
      <c r="Y994" s="1" t="s">
        <v>3345</v>
      </c>
    </row>
    <row r="995" spans="1:25" x14ac:dyDescent="0.25">
      <c r="A995" t="str">
        <f t="shared" si="15"/>
        <v>Anderson , Kansas</v>
      </c>
      <c r="B995" t="s">
        <v>925</v>
      </c>
      <c r="C995" t="s">
        <v>924</v>
      </c>
      <c r="E995" t="s">
        <v>4250</v>
      </c>
      <c r="F995" t="s">
        <v>926</v>
      </c>
      <c r="G995" s="7">
        <v>583.73383705374044</v>
      </c>
      <c r="H995" s="8">
        <v>8102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3.4152250119466833E-3</v>
      </c>
      <c r="R995" s="9">
        <v>0.41175018513947176</v>
      </c>
      <c r="S995" s="9">
        <v>0.99658477498805331</v>
      </c>
      <c r="T995" s="9">
        <v>0.5882498148605283</v>
      </c>
      <c r="U995" s="16">
        <v>0</v>
      </c>
      <c r="V995" s="16">
        <v>0</v>
      </c>
      <c r="W995" s="16">
        <v>8102</v>
      </c>
      <c r="X995" s="1" t="s">
        <v>3345</v>
      </c>
      <c r="Y995" s="1" t="s">
        <v>3345</v>
      </c>
    </row>
    <row r="996" spans="1:25" x14ac:dyDescent="0.25">
      <c r="A996" t="str">
        <f t="shared" si="15"/>
        <v>Marshall , Kansas</v>
      </c>
      <c r="B996" t="s">
        <v>925</v>
      </c>
      <c r="C996" t="s">
        <v>924</v>
      </c>
      <c r="E996" t="s">
        <v>3610</v>
      </c>
      <c r="F996" t="s">
        <v>983</v>
      </c>
      <c r="G996" s="7">
        <v>905.09176657459761</v>
      </c>
      <c r="H996" s="8">
        <v>10117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1.667073933282625E-3</v>
      </c>
      <c r="R996" s="9">
        <v>0.29030344963922111</v>
      </c>
      <c r="S996" s="9">
        <v>0.99833292606671731</v>
      </c>
      <c r="T996" s="9">
        <v>0.70969655036077883</v>
      </c>
      <c r="U996" s="16">
        <v>0</v>
      </c>
      <c r="V996" s="16">
        <v>0</v>
      </c>
      <c r="W996" s="16">
        <v>10117</v>
      </c>
      <c r="X996" s="1" t="s">
        <v>3345</v>
      </c>
      <c r="Y996" s="1" t="s">
        <v>3345</v>
      </c>
    </row>
    <row r="997" spans="1:25" x14ac:dyDescent="0.25">
      <c r="A997" t="str">
        <f t="shared" si="15"/>
        <v>Wichita , Kansas</v>
      </c>
      <c r="B997" t="s">
        <v>925</v>
      </c>
      <c r="C997" t="s">
        <v>924</v>
      </c>
      <c r="E997" t="s">
        <v>4251</v>
      </c>
      <c r="F997" t="s">
        <v>1026</v>
      </c>
      <c r="G997" s="7">
        <v>718.59031249300483</v>
      </c>
      <c r="H997" s="8">
        <v>2234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0.99999999999833444</v>
      </c>
      <c r="T997" s="9">
        <v>1</v>
      </c>
      <c r="U997" s="16">
        <v>0</v>
      </c>
      <c r="V997" s="16">
        <v>0</v>
      </c>
      <c r="W997" s="16">
        <v>2234</v>
      </c>
      <c r="X997" s="1" t="s">
        <v>3345</v>
      </c>
      <c r="Y997" s="1" t="s">
        <v>3345</v>
      </c>
    </row>
    <row r="998" spans="1:25" x14ac:dyDescent="0.25">
      <c r="A998" t="str">
        <f t="shared" si="15"/>
        <v>Grant , Kansas</v>
      </c>
      <c r="B998" t="s">
        <v>925</v>
      </c>
      <c r="C998" t="s">
        <v>924</v>
      </c>
      <c r="E998" t="s">
        <v>3719</v>
      </c>
      <c r="F998" t="s">
        <v>958</v>
      </c>
      <c r="G998" s="7">
        <v>575.14444561401717</v>
      </c>
      <c r="H998" s="8">
        <v>7829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4.2025051250179097E-3</v>
      </c>
      <c r="R998" s="9">
        <v>0.80201813769319197</v>
      </c>
      <c r="S998" s="9">
        <v>0.99579749487435765</v>
      </c>
      <c r="T998" s="9">
        <v>0.19798186230680803</v>
      </c>
      <c r="U998" s="16">
        <v>0</v>
      </c>
      <c r="V998" s="16">
        <v>0</v>
      </c>
      <c r="W998" s="16">
        <v>7829</v>
      </c>
      <c r="X998" s="1" t="s">
        <v>3345</v>
      </c>
      <c r="Y998" s="1" t="s">
        <v>3345</v>
      </c>
    </row>
    <row r="999" spans="1:25" x14ac:dyDescent="0.25">
      <c r="A999" t="str">
        <f t="shared" si="15"/>
        <v>Leavenworth , Kansas</v>
      </c>
      <c r="B999" t="s">
        <v>925</v>
      </c>
      <c r="C999" t="s">
        <v>924</v>
      </c>
      <c r="E999" t="s">
        <v>4252</v>
      </c>
      <c r="F999" t="s">
        <v>976</v>
      </c>
      <c r="G999" s="7">
        <v>468.94306263342582</v>
      </c>
      <c r="H999" s="8">
        <v>76227</v>
      </c>
      <c r="I999" s="9">
        <v>0</v>
      </c>
      <c r="J999" s="9">
        <v>0</v>
      </c>
      <c r="K999" s="9">
        <v>0</v>
      </c>
      <c r="L999" s="9">
        <v>0</v>
      </c>
      <c r="M999" s="9">
        <v>5.4656059408378296E-2</v>
      </c>
      <c r="N999" s="9">
        <v>0.70936807168063809</v>
      </c>
      <c r="O999" s="9">
        <v>0</v>
      </c>
      <c r="P999" s="9">
        <v>0</v>
      </c>
      <c r="Q999" s="9">
        <v>0</v>
      </c>
      <c r="R999" s="9">
        <v>0</v>
      </c>
      <c r="S999" s="9">
        <v>0.94534394058717253</v>
      </c>
      <c r="T999" s="9">
        <v>0.29063192831936191</v>
      </c>
      <c r="U999" s="16">
        <v>0</v>
      </c>
      <c r="V999" s="16">
        <v>54073</v>
      </c>
      <c r="W999" s="16">
        <v>22154</v>
      </c>
      <c r="X999" s="1" t="s">
        <v>3345</v>
      </c>
      <c r="Y999" s="1" t="s">
        <v>3347</v>
      </c>
    </row>
    <row r="1000" spans="1:25" x14ac:dyDescent="0.25">
      <c r="A1000" t="str">
        <f t="shared" si="15"/>
        <v>Chautauqua , Kansas</v>
      </c>
      <c r="B1000" t="s">
        <v>925</v>
      </c>
      <c r="C1000" t="s">
        <v>924</v>
      </c>
      <c r="E1000" t="s">
        <v>4253</v>
      </c>
      <c r="F1000" t="s">
        <v>934</v>
      </c>
      <c r="G1000" s="7">
        <v>644.76668700339746</v>
      </c>
      <c r="H1000" s="8">
        <v>3669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1</v>
      </c>
      <c r="T1000" s="9">
        <v>1</v>
      </c>
      <c r="U1000" s="16">
        <v>0</v>
      </c>
      <c r="V1000" s="16">
        <v>0</v>
      </c>
      <c r="W1000" s="16">
        <v>3669</v>
      </c>
      <c r="X1000" s="1" t="s">
        <v>3345</v>
      </c>
      <c r="Y1000" s="1" t="s">
        <v>3345</v>
      </c>
    </row>
    <row r="1001" spans="1:25" x14ac:dyDescent="0.25">
      <c r="A1001" t="str">
        <f t="shared" si="15"/>
        <v>Rooks , Kansas</v>
      </c>
      <c r="B1001" t="s">
        <v>925</v>
      </c>
      <c r="C1001" t="s">
        <v>924</v>
      </c>
      <c r="E1001" t="s">
        <v>4254</v>
      </c>
      <c r="F1001" t="s">
        <v>1006</v>
      </c>
      <c r="G1001" s="7">
        <v>895.15704744032121</v>
      </c>
      <c r="H1001" s="8">
        <v>5181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1</v>
      </c>
      <c r="T1001" s="9">
        <v>1</v>
      </c>
      <c r="U1001" s="16">
        <v>0</v>
      </c>
      <c r="V1001" s="16">
        <v>0</v>
      </c>
      <c r="W1001" s="16">
        <v>5181</v>
      </c>
      <c r="X1001" s="1" t="s">
        <v>3345</v>
      </c>
      <c r="Y1001" s="1" t="s">
        <v>3345</v>
      </c>
    </row>
    <row r="1002" spans="1:25" x14ac:dyDescent="0.25">
      <c r="A1002" t="str">
        <f t="shared" si="15"/>
        <v>Reno , Kansas</v>
      </c>
      <c r="B1002" t="s">
        <v>925</v>
      </c>
      <c r="C1002" t="s">
        <v>924</v>
      </c>
      <c r="E1002" t="s">
        <v>4255</v>
      </c>
      <c r="F1002" t="s">
        <v>1002</v>
      </c>
      <c r="G1002" s="7">
        <v>1272.1100202232949</v>
      </c>
      <c r="H1002" s="8">
        <v>64511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1.7000087424791196E-2</v>
      </c>
      <c r="P1002" s="9">
        <v>0.68701461766210414</v>
      </c>
      <c r="Q1002" s="9">
        <v>0</v>
      </c>
      <c r="R1002" s="9">
        <v>0</v>
      </c>
      <c r="S1002" s="9">
        <v>0.9829999125752088</v>
      </c>
      <c r="T1002" s="9">
        <v>0.31298538233789586</v>
      </c>
      <c r="U1002" s="16">
        <v>0</v>
      </c>
      <c r="V1002" s="16">
        <v>0</v>
      </c>
      <c r="W1002" s="16">
        <v>64511</v>
      </c>
      <c r="X1002" s="1" t="s">
        <v>3345</v>
      </c>
      <c r="Y1002" s="1" t="s">
        <v>3345</v>
      </c>
    </row>
    <row r="1003" spans="1:25" x14ac:dyDescent="0.25">
      <c r="A1003" t="str">
        <f t="shared" si="15"/>
        <v>Gray , Kansas</v>
      </c>
      <c r="B1003" t="s">
        <v>925</v>
      </c>
      <c r="C1003" t="s">
        <v>924</v>
      </c>
      <c r="E1003" t="s">
        <v>4256</v>
      </c>
      <c r="F1003" t="s">
        <v>959</v>
      </c>
      <c r="G1003" s="7">
        <v>869.29728532419654</v>
      </c>
      <c r="H1003" s="8">
        <v>6006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0.99999999999867628</v>
      </c>
      <c r="T1003" s="9">
        <v>1</v>
      </c>
      <c r="U1003" s="16">
        <v>0</v>
      </c>
      <c r="V1003" s="16">
        <v>0</v>
      </c>
      <c r="W1003" s="16">
        <v>6006</v>
      </c>
      <c r="X1003" s="1" t="s">
        <v>3345</v>
      </c>
      <c r="Y1003" s="1" t="s">
        <v>3345</v>
      </c>
    </row>
    <row r="1004" spans="1:25" x14ac:dyDescent="0.25">
      <c r="A1004" t="str">
        <f t="shared" si="15"/>
        <v>Wabaunsee , Kansas</v>
      </c>
      <c r="B1004" t="s">
        <v>925</v>
      </c>
      <c r="C1004" t="s">
        <v>924</v>
      </c>
      <c r="E1004" t="s">
        <v>4257</v>
      </c>
      <c r="F1004" t="s">
        <v>1023</v>
      </c>
      <c r="G1004" s="7">
        <v>799.68440159932186</v>
      </c>
      <c r="H1004" s="8">
        <v>7053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0.99999999999860945</v>
      </c>
      <c r="T1004" s="9">
        <v>1</v>
      </c>
      <c r="U1004" s="16">
        <v>0</v>
      </c>
      <c r="V1004" s="16">
        <v>0</v>
      </c>
      <c r="W1004" s="16">
        <v>7053</v>
      </c>
      <c r="X1004" s="1" t="s">
        <v>3345</v>
      </c>
      <c r="Y1004" s="1" t="s">
        <v>3345</v>
      </c>
    </row>
    <row r="1005" spans="1:25" x14ac:dyDescent="0.25">
      <c r="A1005" t="str">
        <f t="shared" si="15"/>
        <v>Sedgwick , Kansas</v>
      </c>
      <c r="B1005" t="s">
        <v>925</v>
      </c>
      <c r="C1005" t="s">
        <v>924</v>
      </c>
      <c r="E1005" t="s">
        <v>3791</v>
      </c>
      <c r="F1005" t="s">
        <v>1011</v>
      </c>
      <c r="G1005" s="7">
        <v>1009.1207283552552</v>
      </c>
      <c r="H1005" s="8">
        <v>498365</v>
      </c>
      <c r="I1005" s="9">
        <v>0.14883558359057264</v>
      </c>
      <c r="J1005" s="9">
        <v>0.7650998765964705</v>
      </c>
      <c r="K1005" s="9">
        <v>6.0790514764088616E-2</v>
      </c>
      <c r="L1005" s="9">
        <v>0.15831368575241039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0.79037390163773935</v>
      </c>
      <c r="T1005" s="9">
        <v>7.6586437651119166E-2</v>
      </c>
      <c r="U1005" s="16">
        <v>381299</v>
      </c>
      <c r="V1005" s="16">
        <v>78898</v>
      </c>
      <c r="W1005" s="16">
        <v>38168</v>
      </c>
      <c r="X1005" s="1" t="s">
        <v>3345</v>
      </c>
      <c r="Y1005" s="1" t="s">
        <v>3346</v>
      </c>
    </row>
    <row r="1006" spans="1:25" x14ac:dyDescent="0.25">
      <c r="A1006" t="str">
        <f t="shared" si="15"/>
        <v>Jackson , Kansas</v>
      </c>
      <c r="B1006" t="s">
        <v>925</v>
      </c>
      <c r="C1006" t="s">
        <v>924</v>
      </c>
      <c r="E1006" t="s">
        <v>3622</v>
      </c>
      <c r="F1006" t="s">
        <v>967</v>
      </c>
      <c r="G1006" s="7">
        <v>658.02112733420188</v>
      </c>
      <c r="H1006" s="8">
        <v>13462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2.2362605690054828E-3</v>
      </c>
      <c r="P1006" s="9">
        <v>0.24104887832417174</v>
      </c>
      <c r="Q1006" s="9">
        <v>0</v>
      </c>
      <c r="R1006" s="9">
        <v>0</v>
      </c>
      <c r="S1006" s="9">
        <v>0.99776373942906227</v>
      </c>
      <c r="T1006" s="9">
        <v>0.75895112167582823</v>
      </c>
      <c r="U1006" s="16">
        <v>0</v>
      </c>
      <c r="V1006" s="16">
        <v>0</v>
      </c>
      <c r="W1006" s="16">
        <v>13462</v>
      </c>
      <c r="X1006" s="1" t="s">
        <v>3345</v>
      </c>
      <c r="Y1006" s="1" t="s">
        <v>3345</v>
      </c>
    </row>
    <row r="1007" spans="1:25" x14ac:dyDescent="0.25">
      <c r="A1007" t="str">
        <f t="shared" si="15"/>
        <v>Clinton , Kentucky</v>
      </c>
      <c r="B1007" t="s">
        <v>1032</v>
      </c>
      <c r="C1007" t="s">
        <v>1031</v>
      </c>
      <c r="E1007" t="s">
        <v>4073</v>
      </c>
      <c r="F1007" t="s">
        <v>1058</v>
      </c>
      <c r="G1007" s="7">
        <v>205.41734711867613</v>
      </c>
      <c r="H1007" s="8">
        <v>10272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1</v>
      </c>
      <c r="T1007" s="9">
        <v>1</v>
      </c>
      <c r="U1007" s="16">
        <v>0</v>
      </c>
      <c r="V1007" s="16">
        <v>0</v>
      </c>
      <c r="W1007" s="16">
        <v>10272</v>
      </c>
      <c r="X1007" s="1" t="s">
        <v>3345</v>
      </c>
      <c r="Y1007" s="1" t="s">
        <v>3345</v>
      </c>
    </row>
    <row r="1008" spans="1:25" x14ac:dyDescent="0.25">
      <c r="A1008" t="str">
        <f t="shared" si="15"/>
        <v>Allen , Kentucky</v>
      </c>
      <c r="B1008" t="s">
        <v>1032</v>
      </c>
      <c r="C1008" t="s">
        <v>1031</v>
      </c>
      <c r="E1008" t="s">
        <v>4108</v>
      </c>
      <c r="F1008" t="s">
        <v>1033</v>
      </c>
      <c r="G1008" s="7">
        <v>351.86306865743342</v>
      </c>
      <c r="H1008" s="8">
        <v>19956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1.1356275671788825E-2</v>
      </c>
      <c r="P1008" s="9">
        <v>0.2130186410102225</v>
      </c>
      <c r="Q1008" s="9">
        <v>0</v>
      </c>
      <c r="R1008" s="9">
        <v>0</v>
      </c>
      <c r="S1008" s="9">
        <v>0.98864372432792369</v>
      </c>
      <c r="T1008" s="9">
        <v>0.7869813589897775</v>
      </c>
      <c r="U1008" s="16">
        <v>0</v>
      </c>
      <c r="V1008" s="16">
        <v>0</v>
      </c>
      <c r="W1008" s="16">
        <v>19956</v>
      </c>
      <c r="X1008" s="1" t="s">
        <v>3345</v>
      </c>
      <c r="Y1008" s="1" t="s">
        <v>3345</v>
      </c>
    </row>
    <row r="1009" spans="1:25" x14ac:dyDescent="0.25">
      <c r="A1009" t="str">
        <f t="shared" si="15"/>
        <v>Wayne , Kentucky</v>
      </c>
      <c r="B1009" t="s">
        <v>1032</v>
      </c>
      <c r="C1009" t="s">
        <v>1031</v>
      </c>
      <c r="E1009" t="s">
        <v>3965</v>
      </c>
      <c r="F1009" t="s">
        <v>1147</v>
      </c>
      <c r="G1009" s="7">
        <v>484.16231372133427</v>
      </c>
      <c r="H1009" s="8">
        <v>20813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1.1832942570506556E-2</v>
      </c>
      <c r="R1009" s="9">
        <v>0.32268293854802288</v>
      </c>
      <c r="S1009" s="9">
        <v>0.98816705742631161</v>
      </c>
      <c r="T1009" s="9">
        <v>0.67731706145197712</v>
      </c>
      <c r="U1009" s="16">
        <v>0</v>
      </c>
      <c r="V1009" s="16">
        <v>0</v>
      </c>
      <c r="W1009" s="16">
        <v>20813</v>
      </c>
      <c r="X1009" s="1" t="s">
        <v>3345</v>
      </c>
      <c r="Y1009" s="1" t="s">
        <v>3345</v>
      </c>
    </row>
    <row r="1010" spans="1:25" x14ac:dyDescent="0.25">
      <c r="A1010" t="str">
        <f t="shared" si="15"/>
        <v>Scott , Kentucky</v>
      </c>
      <c r="B1010" t="s">
        <v>1032</v>
      </c>
      <c r="C1010" t="s">
        <v>1031</v>
      </c>
      <c r="E1010" t="s">
        <v>3694</v>
      </c>
      <c r="F1010" t="s">
        <v>1136</v>
      </c>
      <c r="G1010" s="7">
        <v>285.4335332286584</v>
      </c>
      <c r="H1010" s="8">
        <v>47173</v>
      </c>
      <c r="I1010" s="9">
        <v>0</v>
      </c>
      <c r="J1010" s="9">
        <v>0</v>
      </c>
      <c r="K1010" s="9">
        <v>1.3476837469753513E-3</v>
      </c>
      <c r="L1010" s="9">
        <v>2.3212430839675238E-2</v>
      </c>
      <c r="M1010" s="9">
        <v>5.8278236826908685E-2</v>
      </c>
      <c r="N1010" s="9">
        <v>0.65215271447650136</v>
      </c>
      <c r="O1010" s="9">
        <v>0</v>
      </c>
      <c r="P1010" s="9">
        <v>0</v>
      </c>
      <c r="Q1010" s="9">
        <v>0</v>
      </c>
      <c r="R1010" s="9">
        <v>0</v>
      </c>
      <c r="S1010" s="9">
        <v>0.94037407940181361</v>
      </c>
      <c r="T1010" s="9">
        <v>0.32463485468382336</v>
      </c>
      <c r="U1010" s="16">
        <v>0</v>
      </c>
      <c r="V1010" s="16">
        <v>31859</v>
      </c>
      <c r="W1010" s="16">
        <v>15314</v>
      </c>
      <c r="X1010" s="1" t="s">
        <v>3345</v>
      </c>
      <c r="Y1010" s="1" t="s">
        <v>3347</v>
      </c>
    </row>
    <row r="1011" spans="1:25" x14ac:dyDescent="0.25">
      <c r="A1011" t="str">
        <f t="shared" si="15"/>
        <v>Edmonson , Kentucky</v>
      </c>
      <c r="B1011" t="s">
        <v>1032</v>
      </c>
      <c r="C1011" t="s">
        <v>1031</v>
      </c>
      <c r="E1011" t="s">
        <v>4258</v>
      </c>
      <c r="F1011" t="s">
        <v>1062</v>
      </c>
      <c r="G1011" s="7">
        <v>308.00392438470584</v>
      </c>
      <c r="H1011" s="8">
        <v>12161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1</v>
      </c>
      <c r="T1011" s="9">
        <v>1</v>
      </c>
      <c r="U1011" s="16">
        <v>0</v>
      </c>
      <c r="V1011" s="16">
        <v>0</v>
      </c>
      <c r="W1011" s="16">
        <v>12161</v>
      </c>
      <c r="X1011" s="1" t="s">
        <v>3345</v>
      </c>
      <c r="Y1011" s="1" t="s">
        <v>3345</v>
      </c>
    </row>
    <row r="1012" spans="1:25" x14ac:dyDescent="0.25">
      <c r="A1012" t="str">
        <f t="shared" si="15"/>
        <v>Adair , Kentucky</v>
      </c>
      <c r="B1012" t="s">
        <v>1032</v>
      </c>
      <c r="C1012" t="s">
        <v>1031</v>
      </c>
      <c r="E1012" t="s">
        <v>4152</v>
      </c>
      <c r="F1012" t="s">
        <v>1030</v>
      </c>
      <c r="G1012" s="7">
        <v>412.39915876258272</v>
      </c>
      <c r="H1012" s="8">
        <v>18656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8.2432186103126269E-3</v>
      </c>
      <c r="R1012" s="9">
        <v>0.24544382504288165</v>
      </c>
      <c r="S1012" s="9">
        <v>0.99175678138968737</v>
      </c>
      <c r="T1012" s="9">
        <v>0.75455617495711835</v>
      </c>
      <c r="U1012" s="16">
        <v>0</v>
      </c>
      <c r="V1012" s="16">
        <v>0</v>
      </c>
      <c r="W1012" s="16">
        <v>18656</v>
      </c>
      <c r="X1012" s="1" t="s">
        <v>3345</v>
      </c>
      <c r="Y1012" s="1" t="s">
        <v>3345</v>
      </c>
    </row>
    <row r="1013" spans="1:25" x14ac:dyDescent="0.25">
      <c r="A1013" t="str">
        <f t="shared" si="15"/>
        <v>Gallatin , Kentucky</v>
      </c>
      <c r="B1013" t="s">
        <v>1032</v>
      </c>
      <c r="C1013" t="s">
        <v>1031</v>
      </c>
      <c r="E1013" t="s">
        <v>4063</v>
      </c>
      <c r="F1013" t="s">
        <v>1070</v>
      </c>
      <c r="G1013" s="7">
        <v>104.71800306044192</v>
      </c>
      <c r="H1013" s="8">
        <v>8589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0.99999999999864686</v>
      </c>
      <c r="T1013" s="9">
        <v>1</v>
      </c>
      <c r="U1013" s="16">
        <v>0</v>
      </c>
      <c r="V1013" s="16">
        <v>0</v>
      </c>
      <c r="W1013" s="16">
        <v>8589</v>
      </c>
      <c r="X1013" s="1" t="s">
        <v>3345</v>
      </c>
      <c r="Y1013" s="1" t="s">
        <v>3345</v>
      </c>
    </row>
    <row r="1014" spans="1:25" x14ac:dyDescent="0.25">
      <c r="A1014" t="str">
        <f t="shared" si="15"/>
        <v>Harrison , Kentucky</v>
      </c>
      <c r="B1014" t="s">
        <v>1032</v>
      </c>
      <c r="C1014" t="s">
        <v>1031</v>
      </c>
      <c r="E1014" t="s">
        <v>4126</v>
      </c>
      <c r="F1014" t="s">
        <v>1080</v>
      </c>
      <c r="G1014" s="7">
        <v>309.86178828908379</v>
      </c>
      <c r="H1014" s="8">
        <v>18846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9.2001231400649121E-3</v>
      </c>
      <c r="P1014" s="9">
        <v>0.34070890374615304</v>
      </c>
      <c r="Q1014" s="9">
        <v>0</v>
      </c>
      <c r="R1014" s="9">
        <v>0</v>
      </c>
      <c r="S1014" s="9">
        <v>0.9907998768599352</v>
      </c>
      <c r="T1014" s="9">
        <v>0.65929109625384696</v>
      </c>
      <c r="U1014" s="16">
        <v>0</v>
      </c>
      <c r="V1014" s="16">
        <v>0</v>
      </c>
      <c r="W1014" s="16">
        <v>18846</v>
      </c>
      <c r="X1014" s="1" t="s">
        <v>3345</v>
      </c>
      <c r="Y1014" s="1" t="s">
        <v>3345</v>
      </c>
    </row>
    <row r="1015" spans="1:25" x14ac:dyDescent="0.25">
      <c r="A1015" t="str">
        <f t="shared" si="15"/>
        <v>Bourbon , Kentucky</v>
      </c>
      <c r="B1015" t="s">
        <v>1032</v>
      </c>
      <c r="C1015" t="s">
        <v>1031</v>
      </c>
      <c r="E1015" t="s">
        <v>4222</v>
      </c>
      <c r="F1015" t="s">
        <v>1040</v>
      </c>
      <c r="G1015" s="7">
        <v>291.59202627502953</v>
      </c>
      <c r="H1015" s="8">
        <v>19985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1.6910953152729138E-2</v>
      </c>
      <c r="P1015" s="9">
        <v>0.55251438578934198</v>
      </c>
      <c r="Q1015" s="9">
        <v>0</v>
      </c>
      <c r="R1015" s="9">
        <v>0</v>
      </c>
      <c r="S1015" s="9">
        <v>0.98308904684727094</v>
      </c>
      <c r="T1015" s="9">
        <v>0.44748561421065797</v>
      </c>
      <c r="U1015" s="16">
        <v>0</v>
      </c>
      <c r="V1015" s="16">
        <v>0</v>
      </c>
      <c r="W1015" s="16">
        <v>19985</v>
      </c>
      <c r="X1015" s="1" t="s">
        <v>3345</v>
      </c>
      <c r="Y1015" s="1" t="s">
        <v>3345</v>
      </c>
    </row>
    <row r="1016" spans="1:25" x14ac:dyDescent="0.25">
      <c r="A1016" t="str">
        <f t="shared" si="15"/>
        <v>Perry , Kentucky</v>
      </c>
      <c r="B1016" t="s">
        <v>1032</v>
      </c>
      <c r="C1016" t="s">
        <v>1031</v>
      </c>
      <c r="E1016" t="s">
        <v>3600</v>
      </c>
      <c r="F1016" t="s">
        <v>1128</v>
      </c>
      <c r="G1016" s="7">
        <v>342.60939632880144</v>
      </c>
      <c r="H1016" s="8">
        <v>28712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2.0812378004775402E-2</v>
      </c>
      <c r="R1016" s="9">
        <v>0.2592644190582335</v>
      </c>
      <c r="S1016" s="9">
        <v>0.97918762199522458</v>
      </c>
      <c r="T1016" s="9">
        <v>0.7407355809417665</v>
      </c>
      <c r="U1016" s="16">
        <v>0</v>
      </c>
      <c r="V1016" s="16">
        <v>0</v>
      </c>
      <c r="W1016" s="16">
        <v>28712</v>
      </c>
      <c r="X1016" s="1" t="s">
        <v>3345</v>
      </c>
      <c r="Y1016" s="1" t="s">
        <v>3345</v>
      </c>
    </row>
    <row r="1017" spans="1:25" x14ac:dyDescent="0.25">
      <c r="A1017" t="str">
        <f t="shared" si="15"/>
        <v>Crittenden , Kentucky</v>
      </c>
      <c r="B1017" t="s">
        <v>1032</v>
      </c>
      <c r="C1017" t="s">
        <v>1031</v>
      </c>
      <c r="E1017" t="s">
        <v>3722</v>
      </c>
      <c r="F1017" t="s">
        <v>1059</v>
      </c>
      <c r="G1017" s="7">
        <v>371.1407124341855</v>
      </c>
      <c r="H1017" s="8">
        <v>9315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4.5139189475092243E-3</v>
      </c>
      <c r="R1017" s="9">
        <v>0.29178743961352654</v>
      </c>
      <c r="S1017" s="9">
        <v>0.99548608105249081</v>
      </c>
      <c r="T1017" s="9">
        <v>0.7082125603864734</v>
      </c>
      <c r="U1017" s="16">
        <v>0</v>
      </c>
      <c r="V1017" s="16">
        <v>0</v>
      </c>
      <c r="W1017" s="16">
        <v>9315</v>
      </c>
      <c r="X1017" s="1" t="s">
        <v>3345</v>
      </c>
      <c r="Y1017" s="1" t="s">
        <v>3345</v>
      </c>
    </row>
    <row r="1018" spans="1:25" x14ac:dyDescent="0.25">
      <c r="A1018" t="str">
        <f t="shared" si="15"/>
        <v>Knott , Kentucky</v>
      </c>
      <c r="B1018" t="s">
        <v>1032</v>
      </c>
      <c r="C1018" t="s">
        <v>1031</v>
      </c>
      <c r="E1018" t="s">
        <v>4259</v>
      </c>
      <c r="F1018" t="s">
        <v>1091</v>
      </c>
      <c r="G1018" s="7">
        <v>352.85149538246725</v>
      </c>
      <c r="H1018" s="8">
        <v>16346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1</v>
      </c>
      <c r="T1018" s="9">
        <v>1</v>
      </c>
      <c r="U1018" s="16">
        <v>0</v>
      </c>
      <c r="V1018" s="16">
        <v>0</v>
      </c>
      <c r="W1018" s="16">
        <v>16346</v>
      </c>
      <c r="X1018" s="1" t="s">
        <v>3345</v>
      </c>
      <c r="Y1018" s="1" t="s">
        <v>3345</v>
      </c>
    </row>
    <row r="1019" spans="1:25" x14ac:dyDescent="0.25">
      <c r="A1019" t="str">
        <f t="shared" si="15"/>
        <v>Lawrence , Kentucky</v>
      </c>
      <c r="B1019" t="s">
        <v>1032</v>
      </c>
      <c r="C1019" t="s">
        <v>1031</v>
      </c>
      <c r="E1019" t="s">
        <v>3645</v>
      </c>
      <c r="F1019" t="s">
        <v>1095</v>
      </c>
      <c r="G1019" s="7">
        <v>420.06773967471747</v>
      </c>
      <c r="H1019" s="8">
        <v>15860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6.2634786725809461E-3</v>
      </c>
      <c r="P1019" s="9">
        <v>0.2289407313997478</v>
      </c>
      <c r="Q1019" s="9">
        <v>0</v>
      </c>
      <c r="R1019" s="9">
        <v>0</v>
      </c>
      <c r="S1019" s="9">
        <v>0.99373652132741908</v>
      </c>
      <c r="T1019" s="9">
        <v>0.7710592686002522</v>
      </c>
      <c r="U1019" s="16">
        <v>0</v>
      </c>
      <c r="V1019" s="16">
        <v>0</v>
      </c>
      <c r="W1019" s="16">
        <v>15860</v>
      </c>
      <c r="X1019" s="1" t="s">
        <v>3345</v>
      </c>
      <c r="Y1019" s="1" t="s">
        <v>3345</v>
      </c>
    </row>
    <row r="1020" spans="1:25" x14ac:dyDescent="0.25">
      <c r="A1020" t="str">
        <f t="shared" si="15"/>
        <v>Morgan , Kentucky</v>
      </c>
      <c r="B1020" t="s">
        <v>1032</v>
      </c>
      <c r="C1020" t="s">
        <v>1031</v>
      </c>
      <c r="E1020" t="s">
        <v>3646</v>
      </c>
      <c r="F1020" t="s">
        <v>1119</v>
      </c>
      <c r="G1020" s="7">
        <v>383.78719782522177</v>
      </c>
      <c r="H1020" s="8">
        <v>13923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0.9999999999999527</v>
      </c>
      <c r="T1020" s="9">
        <v>1</v>
      </c>
      <c r="U1020" s="16">
        <v>0</v>
      </c>
      <c r="V1020" s="16">
        <v>0</v>
      </c>
      <c r="W1020" s="16">
        <v>13923</v>
      </c>
      <c r="X1020" s="1" t="s">
        <v>3345</v>
      </c>
      <c r="Y1020" s="1" t="s">
        <v>3345</v>
      </c>
    </row>
    <row r="1021" spans="1:25" x14ac:dyDescent="0.25">
      <c r="A1021" t="str">
        <f t="shared" si="15"/>
        <v>Muhlenberg , Kentucky</v>
      </c>
      <c r="B1021" t="s">
        <v>1032</v>
      </c>
      <c r="C1021" t="s">
        <v>1031</v>
      </c>
      <c r="E1021" t="s">
        <v>4260</v>
      </c>
      <c r="F1021" t="s">
        <v>1120</v>
      </c>
      <c r="G1021" s="7">
        <v>479.39995952920589</v>
      </c>
      <c r="H1021" s="8">
        <v>31499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1.6232772131519715E-2</v>
      </c>
      <c r="P1021" s="9">
        <v>0.31566081462903584</v>
      </c>
      <c r="Q1021" s="9">
        <v>0</v>
      </c>
      <c r="R1021" s="9">
        <v>0</v>
      </c>
      <c r="S1021" s="9">
        <v>0.98376722786602389</v>
      </c>
      <c r="T1021" s="9">
        <v>0.68433918537096416</v>
      </c>
      <c r="U1021" s="16">
        <v>0</v>
      </c>
      <c r="V1021" s="16">
        <v>0</v>
      </c>
      <c r="W1021" s="16">
        <v>31499</v>
      </c>
      <c r="X1021" s="1" t="s">
        <v>3345</v>
      </c>
      <c r="Y1021" s="1" t="s">
        <v>3345</v>
      </c>
    </row>
    <row r="1022" spans="1:25" x14ac:dyDescent="0.25">
      <c r="A1022" t="str">
        <f t="shared" si="15"/>
        <v>Green , Kentucky</v>
      </c>
      <c r="B1022" t="s">
        <v>1032</v>
      </c>
      <c r="C1022" t="s">
        <v>1031</v>
      </c>
      <c r="E1022" t="s">
        <v>4261</v>
      </c>
      <c r="F1022" t="s">
        <v>1075</v>
      </c>
      <c r="G1022" s="7">
        <v>288.79020411016967</v>
      </c>
      <c r="H1022" s="8">
        <v>11258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0.99999999999971645</v>
      </c>
      <c r="T1022" s="9">
        <v>1</v>
      </c>
      <c r="U1022" s="16">
        <v>0</v>
      </c>
      <c r="V1022" s="16">
        <v>0</v>
      </c>
      <c r="W1022" s="16">
        <v>11258</v>
      </c>
      <c r="X1022" s="1" t="s">
        <v>3345</v>
      </c>
      <c r="Y1022" s="1" t="s">
        <v>3345</v>
      </c>
    </row>
    <row r="1023" spans="1:25" x14ac:dyDescent="0.25">
      <c r="A1023" t="str">
        <f t="shared" si="15"/>
        <v>Wolfe , Kentucky</v>
      </c>
      <c r="B1023" t="s">
        <v>1032</v>
      </c>
      <c r="C1023" t="s">
        <v>1031</v>
      </c>
      <c r="E1023" t="s">
        <v>4262</v>
      </c>
      <c r="F1023" t="s">
        <v>1150</v>
      </c>
      <c r="G1023" s="7">
        <v>222.75171825853789</v>
      </c>
      <c r="H1023" s="8">
        <v>7355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0.99999999999958411</v>
      </c>
      <c r="T1023" s="9">
        <v>1</v>
      </c>
      <c r="U1023" s="16">
        <v>0</v>
      </c>
      <c r="V1023" s="16">
        <v>0</v>
      </c>
      <c r="W1023" s="16">
        <v>7355</v>
      </c>
      <c r="X1023" s="1" t="s">
        <v>3345</v>
      </c>
      <c r="Y1023" s="1" t="s">
        <v>3345</v>
      </c>
    </row>
    <row r="1024" spans="1:25" x14ac:dyDescent="0.25">
      <c r="A1024" t="str">
        <f t="shared" si="15"/>
        <v>Robertson , Kentucky</v>
      </c>
      <c r="B1024" t="s">
        <v>1032</v>
      </c>
      <c r="C1024" t="s">
        <v>1031</v>
      </c>
      <c r="E1024" t="s">
        <v>4263</v>
      </c>
      <c r="F1024" t="s">
        <v>1132</v>
      </c>
      <c r="G1024" s="7">
        <v>100.11013470360059</v>
      </c>
      <c r="H1024" s="8">
        <v>2282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0.99999999999850353</v>
      </c>
      <c r="T1024" s="9">
        <v>1</v>
      </c>
      <c r="U1024" s="16">
        <v>0</v>
      </c>
      <c r="V1024" s="16">
        <v>0</v>
      </c>
      <c r="W1024" s="16">
        <v>2282</v>
      </c>
      <c r="X1024" s="1" t="s">
        <v>3345</v>
      </c>
      <c r="Y1024" s="1" t="s">
        <v>3345</v>
      </c>
    </row>
    <row r="1025" spans="1:25" x14ac:dyDescent="0.25">
      <c r="A1025" t="str">
        <f t="shared" si="15"/>
        <v>Lee , Kentucky</v>
      </c>
      <c r="B1025" t="s">
        <v>1032</v>
      </c>
      <c r="C1025" t="s">
        <v>1031</v>
      </c>
      <c r="E1025" t="s">
        <v>3604</v>
      </c>
      <c r="F1025" t="s">
        <v>1096</v>
      </c>
      <c r="G1025" s="7">
        <v>211.25687696222352</v>
      </c>
      <c r="H1025" s="8">
        <v>7887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0.99999999999969102</v>
      </c>
      <c r="T1025" s="9">
        <v>1</v>
      </c>
      <c r="U1025" s="16">
        <v>0</v>
      </c>
      <c r="V1025" s="16">
        <v>0</v>
      </c>
      <c r="W1025" s="16">
        <v>7887</v>
      </c>
      <c r="X1025" s="1" t="s">
        <v>3345</v>
      </c>
      <c r="Y1025" s="1" t="s">
        <v>3345</v>
      </c>
    </row>
    <row r="1026" spans="1:25" x14ac:dyDescent="0.25">
      <c r="A1026" t="str">
        <f t="shared" si="15"/>
        <v>Kenton , Kentucky</v>
      </c>
      <c r="B1026" t="s">
        <v>1032</v>
      </c>
      <c r="C1026" t="s">
        <v>1031</v>
      </c>
      <c r="E1026" t="s">
        <v>4264</v>
      </c>
      <c r="F1026" t="s">
        <v>1090</v>
      </c>
      <c r="G1026" s="7">
        <v>164.29719290299508</v>
      </c>
      <c r="H1026" s="8">
        <v>159720</v>
      </c>
      <c r="I1026" s="9">
        <v>7.8153586710298893E-9</v>
      </c>
      <c r="J1026" s="9">
        <v>0</v>
      </c>
      <c r="K1026" s="9">
        <v>0.43845835811234546</v>
      </c>
      <c r="L1026" s="9">
        <v>0.92975206611570249</v>
      </c>
      <c r="M1026" s="9">
        <v>5.0412384579399266E-4</v>
      </c>
      <c r="N1026" s="9">
        <v>4.8835462058602558E-4</v>
      </c>
      <c r="O1026" s="9">
        <v>0</v>
      </c>
      <c r="P1026" s="9">
        <v>0</v>
      </c>
      <c r="Q1026" s="9">
        <v>0</v>
      </c>
      <c r="R1026" s="9">
        <v>0</v>
      </c>
      <c r="S1026" s="9">
        <v>0.56103751019650205</v>
      </c>
      <c r="T1026" s="9">
        <v>6.9759579263711499E-2</v>
      </c>
      <c r="U1026" s="16">
        <v>0</v>
      </c>
      <c r="V1026" s="16">
        <v>148578</v>
      </c>
      <c r="W1026" s="16">
        <v>11142</v>
      </c>
      <c r="X1026" s="1" t="s">
        <v>3345</v>
      </c>
      <c r="Y1026" s="1" t="s">
        <v>3347</v>
      </c>
    </row>
    <row r="1027" spans="1:25" x14ac:dyDescent="0.25">
      <c r="A1027" t="str">
        <f t="shared" si="15"/>
        <v>Madison , Kentucky</v>
      </c>
      <c r="B1027" t="s">
        <v>1032</v>
      </c>
      <c r="C1027" t="s">
        <v>1031</v>
      </c>
      <c r="E1027" t="s">
        <v>3642</v>
      </c>
      <c r="F1027" t="s">
        <v>1107</v>
      </c>
      <c r="G1027" s="7">
        <v>443.25682628188088</v>
      </c>
      <c r="H1027" s="8">
        <v>82916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6.6793068430848326E-2</v>
      </c>
      <c r="P1027" s="9">
        <v>0.61482705388586034</v>
      </c>
      <c r="Q1027" s="9">
        <v>0</v>
      </c>
      <c r="R1027" s="9">
        <v>0</v>
      </c>
      <c r="S1027" s="9">
        <v>0.93320693154991863</v>
      </c>
      <c r="T1027" s="9">
        <v>0.3851729461141396</v>
      </c>
      <c r="U1027" s="16">
        <v>0</v>
      </c>
      <c r="V1027" s="16">
        <v>0</v>
      </c>
      <c r="W1027" s="16">
        <v>82916</v>
      </c>
      <c r="X1027" s="1" t="s">
        <v>3345</v>
      </c>
      <c r="Y1027" s="1" t="s">
        <v>3345</v>
      </c>
    </row>
    <row r="1028" spans="1:25" x14ac:dyDescent="0.25">
      <c r="A1028" t="str">
        <f t="shared" si="15"/>
        <v>Martin , Kentucky</v>
      </c>
      <c r="B1028" t="s">
        <v>1032</v>
      </c>
      <c r="C1028" t="s">
        <v>1031</v>
      </c>
      <c r="E1028" t="s">
        <v>3877</v>
      </c>
      <c r="F1028" t="s">
        <v>1111</v>
      </c>
      <c r="G1028" s="7">
        <v>230.60608080770763</v>
      </c>
      <c r="H1028" s="8">
        <v>12929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0.99999999999922973</v>
      </c>
      <c r="T1028" s="9">
        <v>1</v>
      </c>
      <c r="U1028" s="16">
        <v>0</v>
      </c>
      <c r="V1028" s="16">
        <v>0</v>
      </c>
      <c r="W1028" s="16">
        <v>12929</v>
      </c>
      <c r="X1028" s="1" t="s">
        <v>3345</v>
      </c>
      <c r="Y1028" s="1" t="s">
        <v>3345</v>
      </c>
    </row>
    <row r="1029" spans="1:25" x14ac:dyDescent="0.25">
      <c r="A1029" t="str">
        <f t="shared" ref="A1029:A1092" si="16">E1029&amp;", "&amp;B1029</f>
        <v>Owsley , Kentucky</v>
      </c>
      <c r="B1029" t="s">
        <v>1032</v>
      </c>
      <c r="C1029" t="s">
        <v>1031</v>
      </c>
      <c r="E1029" t="s">
        <v>4265</v>
      </c>
      <c r="F1029" t="s">
        <v>1126</v>
      </c>
      <c r="G1029" s="7">
        <v>198.29004839035366</v>
      </c>
      <c r="H1029" s="8">
        <v>4755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1</v>
      </c>
      <c r="T1029" s="9">
        <v>1</v>
      </c>
      <c r="U1029" s="16">
        <v>0</v>
      </c>
      <c r="V1029" s="16">
        <v>0</v>
      </c>
      <c r="W1029" s="16">
        <v>4755</v>
      </c>
      <c r="X1029" s="1" t="s">
        <v>3345</v>
      </c>
      <c r="Y1029" s="1" t="s">
        <v>3345</v>
      </c>
    </row>
    <row r="1030" spans="1:25" x14ac:dyDescent="0.25">
      <c r="A1030" t="str">
        <f t="shared" si="16"/>
        <v>Clay , Kentucky</v>
      </c>
      <c r="B1030" t="s">
        <v>1032</v>
      </c>
      <c r="C1030" t="s">
        <v>1031</v>
      </c>
      <c r="E1030" t="s">
        <v>3595</v>
      </c>
      <c r="F1030" t="s">
        <v>1057</v>
      </c>
      <c r="G1030" s="7">
        <v>471.13161604328889</v>
      </c>
      <c r="H1030" s="8">
        <v>21730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9.3934187328659127E-3</v>
      </c>
      <c r="R1030" s="9">
        <v>0.21431201104463876</v>
      </c>
      <c r="S1030" s="9">
        <v>0.99060658126612622</v>
      </c>
      <c r="T1030" s="9">
        <v>0.78568798895536129</v>
      </c>
      <c r="U1030" s="16">
        <v>0</v>
      </c>
      <c r="V1030" s="16">
        <v>0</v>
      </c>
      <c r="W1030" s="16">
        <v>21730</v>
      </c>
      <c r="X1030" s="1" t="s">
        <v>3345</v>
      </c>
      <c r="Y1030" s="1" t="s">
        <v>3345</v>
      </c>
    </row>
    <row r="1031" spans="1:25" x14ac:dyDescent="0.25">
      <c r="A1031" t="str">
        <f t="shared" si="16"/>
        <v>Harlan , Kentucky</v>
      </c>
      <c r="B1031" t="s">
        <v>1032</v>
      </c>
      <c r="C1031" t="s">
        <v>1031</v>
      </c>
      <c r="E1031" t="s">
        <v>4266</v>
      </c>
      <c r="F1031" t="s">
        <v>1079</v>
      </c>
      <c r="G1031" s="7">
        <v>468.15081012429209</v>
      </c>
      <c r="H1031" s="8">
        <v>29278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8.438437417548043E-3</v>
      </c>
      <c r="P1031" s="9">
        <v>0.21712548671357332</v>
      </c>
      <c r="Q1031" s="9">
        <v>1.1042236227775538E-2</v>
      </c>
      <c r="R1031" s="9">
        <v>0.2413074663569916</v>
      </c>
      <c r="S1031" s="9">
        <v>0.98051932635467642</v>
      </c>
      <c r="T1031" s="9">
        <v>0.54156704692943503</v>
      </c>
      <c r="U1031" s="16">
        <v>0</v>
      </c>
      <c r="V1031" s="16">
        <v>0</v>
      </c>
      <c r="W1031" s="16">
        <v>29278</v>
      </c>
      <c r="X1031" s="1" t="s">
        <v>3345</v>
      </c>
      <c r="Y1031" s="1" t="s">
        <v>3345</v>
      </c>
    </row>
    <row r="1032" spans="1:25" x14ac:dyDescent="0.25">
      <c r="A1032" t="str">
        <f t="shared" si="16"/>
        <v>Elliott , Kentucky</v>
      </c>
      <c r="B1032" t="s">
        <v>1032</v>
      </c>
      <c r="C1032" t="s">
        <v>1031</v>
      </c>
      <c r="E1032" t="s">
        <v>4267</v>
      </c>
      <c r="F1032" t="s">
        <v>1063</v>
      </c>
      <c r="G1032" s="7">
        <v>235.32316870472894</v>
      </c>
      <c r="H1032" s="8">
        <v>7852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1</v>
      </c>
      <c r="T1032" s="9">
        <v>1</v>
      </c>
      <c r="U1032" s="16">
        <v>0</v>
      </c>
      <c r="V1032" s="16">
        <v>0</v>
      </c>
      <c r="W1032" s="16">
        <v>7852</v>
      </c>
      <c r="X1032" s="1" t="s">
        <v>3345</v>
      </c>
      <c r="Y1032" s="1" t="s">
        <v>3345</v>
      </c>
    </row>
    <row r="1033" spans="1:25" x14ac:dyDescent="0.25">
      <c r="A1033" t="str">
        <f t="shared" si="16"/>
        <v>Fayette , Kentucky</v>
      </c>
      <c r="B1033" t="s">
        <v>1032</v>
      </c>
      <c r="C1033" t="s">
        <v>1031</v>
      </c>
      <c r="E1033" t="s">
        <v>3606</v>
      </c>
      <c r="F1033" t="s">
        <v>1065</v>
      </c>
      <c r="G1033" s="7">
        <v>285.5372757816628</v>
      </c>
      <c r="H1033" s="8">
        <v>295803</v>
      </c>
      <c r="I1033" s="9">
        <v>0.30051964301264755</v>
      </c>
      <c r="J1033" s="9">
        <v>0.96933093984848029</v>
      </c>
      <c r="K1033" s="9">
        <v>1.6351577435397419E-7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0.69948019338043221</v>
      </c>
      <c r="T1033" s="9">
        <v>3.066906015151976E-2</v>
      </c>
      <c r="U1033" s="16">
        <v>286731</v>
      </c>
      <c r="V1033" s="16">
        <v>0</v>
      </c>
      <c r="W1033" s="16">
        <v>9072</v>
      </c>
      <c r="X1033" s="1" t="s">
        <v>3345</v>
      </c>
      <c r="Y1033" s="1" t="s">
        <v>3346</v>
      </c>
    </row>
    <row r="1034" spans="1:25" x14ac:dyDescent="0.25">
      <c r="A1034" t="str">
        <f t="shared" si="16"/>
        <v>Hancock , Kentucky</v>
      </c>
      <c r="B1034" t="s">
        <v>1032</v>
      </c>
      <c r="C1034" t="s">
        <v>1031</v>
      </c>
      <c r="E1034" t="s">
        <v>3927</v>
      </c>
      <c r="F1034" t="s">
        <v>1077</v>
      </c>
      <c r="G1034" s="7">
        <v>198.88646963432524</v>
      </c>
      <c r="H1034" s="8">
        <v>8565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5.2315398638394274E-3</v>
      </c>
      <c r="P1034" s="9">
        <v>0.10694687682428489</v>
      </c>
      <c r="Q1034" s="9">
        <v>0</v>
      </c>
      <c r="R1034" s="9">
        <v>0</v>
      </c>
      <c r="S1034" s="9">
        <v>0.99476846013537246</v>
      </c>
      <c r="T1034" s="9">
        <v>0.89305312317571517</v>
      </c>
      <c r="U1034" s="16">
        <v>0</v>
      </c>
      <c r="V1034" s="16">
        <v>0</v>
      </c>
      <c r="W1034" s="16">
        <v>8565</v>
      </c>
      <c r="X1034" s="1" t="s">
        <v>3345</v>
      </c>
      <c r="Y1034" s="1" t="s">
        <v>3345</v>
      </c>
    </row>
    <row r="1035" spans="1:25" x14ac:dyDescent="0.25">
      <c r="A1035" t="str">
        <f t="shared" si="16"/>
        <v>Daviess , Kentucky</v>
      </c>
      <c r="B1035" t="s">
        <v>1032</v>
      </c>
      <c r="C1035" t="s">
        <v>1031</v>
      </c>
      <c r="E1035" t="s">
        <v>4139</v>
      </c>
      <c r="F1035" t="s">
        <v>1061</v>
      </c>
      <c r="G1035" s="7">
        <v>476.57430153146174</v>
      </c>
      <c r="H1035" s="8">
        <v>96656</v>
      </c>
      <c r="I1035" s="9">
        <v>3.6571949173509012E-2</v>
      </c>
      <c r="J1035" s="9">
        <v>0.59222396954146661</v>
      </c>
      <c r="K1035" s="9">
        <v>3.486129068857536E-2</v>
      </c>
      <c r="L1035" s="9">
        <v>0.13761173646747227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0.92856676013791561</v>
      </c>
      <c r="T1035" s="9">
        <v>0.27016429399106107</v>
      </c>
      <c r="U1035" s="16">
        <v>57242</v>
      </c>
      <c r="V1035" s="16">
        <v>13301</v>
      </c>
      <c r="W1035" s="16">
        <v>26113</v>
      </c>
      <c r="X1035" s="1" t="s">
        <v>3345</v>
      </c>
      <c r="Y1035" s="1" t="s">
        <v>3346</v>
      </c>
    </row>
    <row r="1036" spans="1:25" x14ac:dyDescent="0.25">
      <c r="A1036" t="str">
        <f t="shared" si="16"/>
        <v>Powell , Kentucky</v>
      </c>
      <c r="B1036" t="s">
        <v>1032</v>
      </c>
      <c r="C1036" t="s">
        <v>1031</v>
      </c>
      <c r="E1036" t="s">
        <v>4268</v>
      </c>
      <c r="F1036" t="s">
        <v>1130</v>
      </c>
      <c r="G1036" s="7">
        <v>180.12175405788736</v>
      </c>
      <c r="H1036" s="8">
        <v>12613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2.076062596384147E-2</v>
      </c>
      <c r="P1036" s="9">
        <v>0.3289463252200111</v>
      </c>
      <c r="Q1036" s="9">
        <v>0</v>
      </c>
      <c r="R1036" s="9">
        <v>0</v>
      </c>
      <c r="S1036" s="9">
        <v>0.97923937403615857</v>
      </c>
      <c r="T1036" s="9">
        <v>0.6710536747799889</v>
      </c>
      <c r="U1036" s="16">
        <v>0</v>
      </c>
      <c r="V1036" s="16">
        <v>0</v>
      </c>
      <c r="W1036" s="16">
        <v>12613</v>
      </c>
      <c r="X1036" s="1" t="s">
        <v>3345</v>
      </c>
      <c r="Y1036" s="1" t="s">
        <v>3345</v>
      </c>
    </row>
    <row r="1037" spans="1:25" x14ac:dyDescent="0.25">
      <c r="A1037" t="str">
        <f t="shared" si="16"/>
        <v>Graves , Kentucky</v>
      </c>
      <c r="B1037" t="s">
        <v>1032</v>
      </c>
      <c r="C1037" t="s">
        <v>1031</v>
      </c>
      <c r="E1037" t="s">
        <v>4269</v>
      </c>
      <c r="F1037" t="s">
        <v>1073</v>
      </c>
      <c r="G1037" s="7">
        <v>556.78745505287031</v>
      </c>
      <c r="H1037" s="8">
        <v>37121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1.3710124275463056E-2</v>
      </c>
      <c r="R1037" s="9">
        <v>0.30591848279949357</v>
      </c>
      <c r="S1037" s="9">
        <v>0.98628987572453708</v>
      </c>
      <c r="T1037" s="9">
        <v>0.69408151720050648</v>
      </c>
      <c r="U1037" s="16">
        <v>0</v>
      </c>
      <c r="V1037" s="16">
        <v>0</v>
      </c>
      <c r="W1037" s="16">
        <v>37121</v>
      </c>
      <c r="X1037" s="1" t="s">
        <v>3345</v>
      </c>
      <c r="Y1037" s="1" t="s">
        <v>3345</v>
      </c>
    </row>
    <row r="1038" spans="1:25" x14ac:dyDescent="0.25">
      <c r="A1038" t="str">
        <f t="shared" si="16"/>
        <v>Jessamine , Kentucky</v>
      </c>
      <c r="B1038" t="s">
        <v>1032</v>
      </c>
      <c r="C1038" t="s">
        <v>1031</v>
      </c>
      <c r="E1038" t="s">
        <v>4270</v>
      </c>
      <c r="F1038" t="s">
        <v>1088</v>
      </c>
      <c r="G1038" s="7">
        <v>174.53264077610541</v>
      </c>
      <c r="H1038" s="8">
        <v>48586</v>
      </c>
      <c r="I1038" s="9">
        <v>1.0238320007892295E-7</v>
      </c>
      <c r="J1038" s="9">
        <v>0</v>
      </c>
      <c r="K1038" s="9">
        <v>1.2491834132547943E-2</v>
      </c>
      <c r="L1038" s="9">
        <v>5.0158481867204542E-2</v>
      </c>
      <c r="M1038" s="9">
        <v>7.1558218502875234E-2</v>
      </c>
      <c r="N1038" s="9">
        <v>0.69085744864775867</v>
      </c>
      <c r="O1038" s="9">
        <v>0</v>
      </c>
      <c r="P1038" s="9">
        <v>0</v>
      </c>
      <c r="Q1038" s="9">
        <v>0</v>
      </c>
      <c r="R1038" s="9">
        <v>0</v>
      </c>
      <c r="S1038" s="9">
        <v>0.91594984498137677</v>
      </c>
      <c r="T1038" s="9">
        <v>0.25898406948503683</v>
      </c>
      <c r="U1038" s="16">
        <v>0</v>
      </c>
      <c r="V1038" s="16">
        <v>36003</v>
      </c>
      <c r="W1038" s="16">
        <v>12583</v>
      </c>
      <c r="X1038" s="1" t="s">
        <v>3345</v>
      </c>
      <c r="Y1038" s="1" t="s">
        <v>3347</v>
      </c>
    </row>
    <row r="1039" spans="1:25" x14ac:dyDescent="0.25">
      <c r="A1039" t="str">
        <f t="shared" si="16"/>
        <v>Monroe , Kentucky</v>
      </c>
      <c r="B1039" t="s">
        <v>1032</v>
      </c>
      <c r="C1039" t="s">
        <v>1031</v>
      </c>
      <c r="E1039" t="s">
        <v>3614</v>
      </c>
      <c r="F1039" t="s">
        <v>1117</v>
      </c>
      <c r="G1039" s="7">
        <v>332.056637648383</v>
      </c>
      <c r="H1039" s="8">
        <v>10963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1</v>
      </c>
      <c r="T1039" s="9">
        <v>1</v>
      </c>
      <c r="U1039" s="16">
        <v>0</v>
      </c>
      <c r="V1039" s="16">
        <v>0</v>
      </c>
      <c r="W1039" s="16">
        <v>10963</v>
      </c>
      <c r="X1039" s="1" t="s">
        <v>3345</v>
      </c>
      <c r="Y1039" s="1" t="s">
        <v>3345</v>
      </c>
    </row>
    <row r="1040" spans="1:25" x14ac:dyDescent="0.25">
      <c r="A1040" t="str">
        <f t="shared" si="16"/>
        <v>Grant , Kentucky</v>
      </c>
      <c r="B1040" t="s">
        <v>1032</v>
      </c>
      <c r="C1040" t="s">
        <v>1031</v>
      </c>
      <c r="E1040" t="s">
        <v>3719</v>
      </c>
      <c r="F1040" t="s">
        <v>1072</v>
      </c>
      <c r="G1040" s="7">
        <v>260.77265447313181</v>
      </c>
      <c r="H1040" s="8">
        <v>24662</v>
      </c>
      <c r="I1040" s="9">
        <v>0</v>
      </c>
      <c r="J1040" s="9">
        <v>0</v>
      </c>
      <c r="K1040" s="9">
        <v>0</v>
      </c>
      <c r="L1040" s="9">
        <v>0</v>
      </c>
      <c r="M1040" s="9">
        <v>1.2466521104216562E-2</v>
      </c>
      <c r="N1040" s="9">
        <v>0.16799124158624604</v>
      </c>
      <c r="O1040" s="9">
        <v>1.9447779093394069E-2</v>
      </c>
      <c r="P1040" s="9">
        <v>0.18210201930094883</v>
      </c>
      <c r="Q1040" s="9">
        <v>0</v>
      </c>
      <c r="R1040" s="9">
        <v>0</v>
      </c>
      <c r="S1040" s="9">
        <v>0.96808569980238945</v>
      </c>
      <c r="T1040" s="9">
        <v>0.64990673911280517</v>
      </c>
      <c r="U1040" s="16">
        <v>0</v>
      </c>
      <c r="V1040" s="16">
        <v>4143</v>
      </c>
      <c r="W1040" s="16">
        <v>20519</v>
      </c>
      <c r="X1040" s="1" t="s">
        <v>3345</v>
      </c>
      <c r="Y1040" s="1" t="s">
        <v>3345</v>
      </c>
    </row>
    <row r="1041" spans="1:25" x14ac:dyDescent="0.25">
      <c r="A1041" t="str">
        <f t="shared" si="16"/>
        <v>Taylor , Kentucky</v>
      </c>
      <c r="B1041" t="s">
        <v>1032</v>
      </c>
      <c r="C1041" t="s">
        <v>1031</v>
      </c>
      <c r="E1041" t="s">
        <v>3891</v>
      </c>
      <c r="F1041" t="s">
        <v>1140</v>
      </c>
      <c r="G1041" s="7">
        <v>276.81762757659089</v>
      </c>
      <c r="H1041" s="8">
        <v>24512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2.8391658587567415E-2</v>
      </c>
      <c r="P1041" s="9">
        <v>0.47809236292428198</v>
      </c>
      <c r="Q1041" s="9">
        <v>0</v>
      </c>
      <c r="R1041" s="9">
        <v>0</v>
      </c>
      <c r="S1041" s="9">
        <v>0.97160834141213825</v>
      </c>
      <c r="T1041" s="9">
        <v>0.52190763707571797</v>
      </c>
      <c r="U1041" s="16">
        <v>0</v>
      </c>
      <c r="V1041" s="16">
        <v>0</v>
      </c>
      <c r="W1041" s="16">
        <v>24512</v>
      </c>
      <c r="X1041" s="1" t="s">
        <v>3345</v>
      </c>
      <c r="Y1041" s="1" t="s">
        <v>3345</v>
      </c>
    </row>
    <row r="1042" spans="1:25" x14ac:dyDescent="0.25">
      <c r="A1042" t="str">
        <f t="shared" si="16"/>
        <v>Greenup , Kentucky</v>
      </c>
      <c r="B1042" t="s">
        <v>1032</v>
      </c>
      <c r="C1042" t="s">
        <v>1031</v>
      </c>
      <c r="E1042" t="s">
        <v>4271</v>
      </c>
      <c r="F1042" t="s">
        <v>1076</v>
      </c>
      <c r="G1042" s="7">
        <v>354.44950807152668</v>
      </c>
      <c r="H1042" s="8">
        <v>36910</v>
      </c>
      <c r="I1042" s="9">
        <v>0</v>
      </c>
      <c r="J1042" s="9">
        <v>0</v>
      </c>
      <c r="K1042" s="9">
        <v>4.9057452585646942E-2</v>
      </c>
      <c r="L1042" s="9">
        <v>0.53088593876998103</v>
      </c>
      <c r="M1042" s="9">
        <v>1.1766616409149788E-2</v>
      </c>
      <c r="N1042" s="9">
        <v>7.6239501490111078E-2</v>
      </c>
      <c r="O1042" s="9">
        <v>0</v>
      </c>
      <c r="P1042" s="9">
        <v>0</v>
      </c>
      <c r="Q1042" s="9">
        <v>0</v>
      </c>
      <c r="R1042" s="9">
        <v>0</v>
      </c>
      <c r="S1042" s="9">
        <v>0.93917593100520325</v>
      </c>
      <c r="T1042" s="9">
        <v>0.39287455973990787</v>
      </c>
      <c r="U1042" s="16">
        <v>0</v>
      </c>
      <c r="V1042" s="16">
        <v>22409</v>
      </c>
      <c r="W1042" s="16">
        <v>14501</v>
      </c>
      <c r="X1042" s="1" t="s">
        <v>3345</v>
      </c>
      <c r="Y1042" s="1" t="s">
        <v>3347</v>
      </c>
    </row>
    <row r="1043" spans="1:25" x14ac:dyDescent="0.25">
      <c r="A1043" t="str">
        <f t="shared" si="16"/>
        <v>Henderson , Kentucky</v>
      </c>
      <c r="B1043" t="s">
        <v>1032</v>
      </c>
      <c r="C1043" t="s">
        <v>1031</v>
      </c>
      <c r="E1043" t="s">
        <v>4104</v>
      </c>
      <c r="F1043" t="s">
        <v>1082</v>
      </c>
      <c r="G1043" s="7">
        <v>465.97530476389517</v>
      </c>
      <c r="H1043" s="8">
        <v>46250</v>
      </c>
      <c r="I1043" s="9">
        <v>0</v>
      </c>
      <c r="J1043" s="9">
        <v>0</v>
      </c>
      <c r="K1043" s="9">
        <v>3.0174472379289247E-2</v>
      </c>
      <c r="L1043" s="9">
        <v>0.61801081081081077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0.96982552729187754</v>
      </c>
      <c r="T1043" s="9">
        <v>0.38198918918918917</v>
      </c>
      <c r="U1043" s="16">
        <v>0</v>
      </c>
      <c r="V1043" s="16">
        <v>28583</v>
      </c>
      <c r="W1043" s="16">
        <v>17667</v>
      </c>
      <c r="X1043" s="1" t="s">
        <v>3345</v>
      </c>
      <c r="Y1043" s="1" t="s">
        <v>3347</v>
      </c>
    </row>
    <row r="1044" spans="1:25" x14ac:dyDescent="0.25">
      <c r="A1044" t="str">
        <f t="shared" si="16"/>
        <v>Logan , Kentucky</v>
      </c>
      <c r="B1044" t="s">
        <v>1032</v>
      </c>
      <c r="C1044" t="s">
        <v>1031</v>
      </c>
      <c r="E1044" t="s">
        <v>3683</v>
      </c>
      <c r="F1044" t="s">
        <v>1102</v>
      </c>
      <c r="G1044" s="7">
        <v>557.03086498040113</v>
      </c>
      <c r="H1044" s="8">
        <v>26835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1.2370956607252489E-2</v>
      </c>
      <c r="P1044" s="9">
        <v>0.25019564002235883</v>
      </c>
      <c r="Q1044" s="9">
        <v>0</v>
      </c>
      <c r="R1044" s="9">
        <v>0</v>
      </c>
      <c r="S1044" s="9">
        <v>0.98762904338929869</v>
      </c>
      <c r="T1044" s="9">
        <v>0.74980435997764117</v>
      </c>
      <c r="U1044" s="16">
        <v>0</v>
      </c>
      <c r="V1044" s="16">
        <v>0</v>
      </c>
      <c r="W1044" s="16">
        <v>26835</v>
      </c>
      <c r="X1044" s="1" t="s">
        <v>3345</v>
      </c>
      <c r="Y1044" s="1" t="s">
        <v>3345</v>
      </c>
    </row>
    <row r="1045" spans="1:25" x14ac:dyDescent="0.25">
      <c r="A1045" t="str">
        <f t="shared" si="16"/>
        <v>Butler , Kentucky</v>
      </c>
      <c r="B1045" t="s">
        <v>1032</v>
      </c>
      <c r="C1045" t="s">
        <v>1031</v>
      </c>
      <c r="E1045" t="s">
        <v>3603</v>
      </c>
      <c r="F1045" t="s">
        <v>1047</v>
      </c>
      <c r="G1045" s="7">
        <v>431.47311900211355</v>
      </c>
      <c r="H1045" s="8">
        <v>12690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0.9999999999971364</v>
      </c>
      <c r="T1045" s="9">
        <v>1</v>
      </c>
      <c r="U1045" s="16">
        <v>0</v>
      </c>
      <c r="V1045" s="16">
        <v>0</v>
      </c>
      <c r="W1045" s="16">
        <v>12690</v>
      </c>
      <c r="X1045" s="1" t="s">
        <v>3345</v>
      </c>
      <c r="Y1045" s="1" t="s">
        <v>3345</v>
      </c>
    </row>
    <row r="1046" spans="1:25" x14ac:dyDescent="0.25">
      <c r="A1046" t="str">
        <f t="shared" si="16"/>
        <v>Floyd , Kentucky</v>
      </c>
      <c r="B1046" t="s">
        <v>1032</v>
      </c>
      <c r="C1046" t="s">
        <v>1031</v>
      </c>
      <c r="E1046" t="s">
        <v>3907</v>
      </c>
      <c r="F1046" t="s">
        <v>1067</v>
      </c>
      <c r="G1046" s="7">
        <v>395.70526030948639</v>
      </c>
      <c r="H1046" s="8">
        <v>39451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1.4201780474303862E-2</v>
      </c>
      <c r="R1046" s="9">
        <v>0.16128868723226281</v>
      </c>
      <c r="S1046" s="9">
        <v>0.98579821952569613</v>
      </c>
      <c r="T1046" s="9">
        <v>0.83871131276773714</v>
      </c>
      <c r="U1046" s="16">
        <v>0</v>
      </c>
      <c r="V1046" s="16">
        <v>0</v>
      </c>
      <c r="W1046" s="16">
        <v>39451</v>
      </c>
      <c r="X1046" s="1" t="s">
        <v>3345</v>
      </c>
      <c r="Y1046" s="1" t="s">
        <v>3345</v>
      </c>
    </row>
    <row r="1047" spans="1:25" x14ac:dyDescent="0.25">
      <c r="A1047" t="str">
        <f t="shared" si="16"/>
        <v>Boyle , Kentucky</v>
      </c>
      <c r="B1047" t="s">
        <v>1032</v>
      </c>
      <c r="C1047" t="s">
        <v>1031</v>
      </c>
      <c r="E1047" t="s">
        <v>4272</v>
      </c>
      <c r="F1047" t="s">
        <v>1042</v>
      </c>
      <c r="G1047" s="7">
        <v>182.84043625147405</v>
      </c>
      <c r="H1047" s="8">
        <v>28466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7.8876964709962569E-2</v>
      </c>
      <c r="P1047" s="9">
        <v>0.65102227218436026</v>
      </c>
      <c r="Q1047" s="9">
        <v>0</v>
      </c>
      <c r="R1047" s="9">
        <v>0</v>
      </c>
      <c r="S1047" s="9">
        <v>0.92112303528548223</v>
      </c>
      <c r="T1047" s="9">
        <v>0.34897772781563974</v>
      </c>
      <c r="U1047" s="16">
        <v>0</v>
      </c>
      <c r="V1047" s="16">
        <v>0</v>
      </c>
      <c r="W1047" s="16">
        <v>28466</v>
      </c>
      <c r="X1047" s="1" t="s">
        <v>3345</v>
      </c>
      <c r="Y1047" s="1" t="s">
        <v>3345</v>
      </c>
    </row>
    <row r="1048" spans="1:25" x14ac:dyDescent="0.25">
      <c r="A1048" t="str">
        <f t="shared" si="16"/>
        <v>Estill , Kentucky</v>
      </c>
      <c r="B1048" t="s">
        <v>1032</v>
      </c>
      <c r="C1048" t="s">
        <v>1031</v>
      </c>
      <c r="E1048" t="s">
        <v>4273</v>
      </c>
      <c r="F1048" t="s">
        <v>1064</v>
      </c>
      <c r="G1048" s="7">
        <v>255.60980116324075</v>
      </c>
      <c r="H1048" s="8">
        <v>14672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7.2381113214811865E-3</v>
      </c>
      <c r="P1048" s="9">
        <v>0.23875408942202836</v>
      </c>
      <c r="Q1048" s="9">
        <v>0</v>
      </c>
      <c r="R1048" s="9">
        <v>0</v>
      </c>
      <c r="S1048" s="9">
        <v>0.99276188867851878</v>
      </c>
      <c r="T1048" s="9">
        <v>0.76124591057797164</v>
      </c>
      <c r="U1048" s="16">
        <v>0</v>
      </c>
      <c r="V1048" s="16">
        <v>0</v>
      </c>
      <c r="W1048" s="16">
        <v>14672</v>
      </c>
      <c r="X1048" s="1" t="s">
        <v>3345</v>
      </c>
      <c r="Y1048" s="1" t="s">
        <v>3345</v>
      </c>
    </row>
    <row r="1049" spans="1:25" x14ac:dyDescent="0.25">
      <c r="A1049" t="str">
        <f t="shared" si="16"/>
        <v>Bullitt , Kentucky</v>
      </c>
      <c r="B1049" t="s">
        <v>1032</v>
      </c>
      <c r="C1049" t="s">
        <v>1031</v>
      </c>
      <c r="E1049" t="s">
        <v>4274</v>
      </c>
      <c r="F1049" t="s">
        <v>1046</v>
      </c>
      <c r="G1049" s="7">
        <v>300.26459339472586</v>
      </c>
      <c r="H1049" s="8">
        <v>74319</v>
      </c>
      <c r="I1049" s="9">
        <v>8.5027594891765795E-9</v>
      </c>
      <c r="J1049" s="9">
        <v>0</v>
      </c>
      <c r="K1049" s="9">
        <v>0.15235802426728029</v>
      </c>
      <c r="L1049" s="9">
        <v>0.69586512197419237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0.8476419672162433</v>
      </c>
      <c r="T1049" s="9">
        <v>0.30413487802580769</v>
      </c>
      <c r="U1049" s="16">
        <v>0</v>
      </c>
      <c r="V1049" s="16">
        <v>51716</v>
      </c>
      <c r="W1049" s="16">
        <v>22603</v>
      </c>
      <c r="X1049" s="1" t="s">
        <v>3345</v>
      </c>
      <c r="Y1049" s="1" t="s">
        <v>3347</v>
      </c>
    </row>
    <row r="1050" spans="1:25" x14ac:dyDescent="0.25">
      <c r="A1050" t="str">
        <f t="shared" si="16"/>
        <v>Boone , Kentucky</v>
      </c>
      <c r="B1050" t="s">
        <v>1032</v>
      </c>
      <c r="C1050" t="s">
        <v>1031</v>
      </c>
      <c r="E1050" t="s">
        <v>3708</v>
      </c>
      <c r="F1050" t="s">
        <v>1039</v>
      </c>
      <c r="G1050" s="7">
        <v>256.50890735729018</v>
      </c>
      <c r="H1050" s="8">
        <v>118811</v>
      </c>
      <c r="I1050" s="9">
        <v>0</v>
      </c>
      <c r="J1050" s="9">
        <v>0</v>
      </c>
      <c r="K1050" s="9">
        <v>0.27138759667103651</v>
      </c>
      <c r="L1050" s="9">
        <v>0.86727659896810905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0.72861240332896349</v>
      </c>
      <c r="T1050" s="9">
        <v>0.13272340103189098</v>
      </c>
      <c r="U1050" s="16">
        <v>0</v>
      </c>
      <c r="V1050" s="16">
        <v>103042</v>
      </c>
      <c r="W1050" s="16">
        <v>15769</v>
      </c>
      <c r="X1050" s="1" t="s">
        <v>3345</v>
      </c>
      <c r="Y1050" s="1" t="s">
        <v>3347</v>
      </c>
    </row>
    <row r="1051" spans="1:25" x14ac:dyDescent="0.25">
      <c r="A1051" t="str">
        <f t="shared" si="16"/>
        <v>Washington , Kentucky</v>
      </c>
      <c r="B1051" t="s">
        <v>1032</v>
      </c>
      <c r="C1051" t="s">
        <v>1031</v>
      </c>
      <c r="E1051" t="s">
        <v>3641</v>
      </c>
      <c r="F1051" t="s">
        <v>1146</v>
      </c>
      <c r="G1051" s="7">
        <v>301.19898496595914</v>
      </c>
      <c r="H1051" s="8">
        <v>11717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1</v>
      </c>
      <c r="T1051" s="9">
        <v>1</v>
      </c>
      <c r="U1051" s="16">
        <v>0</v>
      </c>
      <c r="V1051" s="16">
        <v>0</v>
      </c>
      <c r="W1051" s="16">
        <v>11717</v>
      </c>
      <c r="X1051" s="1" t="s">
        <v>3345</v>
      </c>
      <c r="Y1051" s="1" t="s">
        <v>3345</v>
      </c>
    </row>
    <row r="1052" spans="1:25" x14ac:dyDescent="0.25">
      <c r="A1052" t="str">
        <f t="shared" si="16"/>
        <v>Carlisle , Kentucky</v>
      </c>
      <c r="B1052" t="s">
        <v>1032</v>
      </c>
      <c r="C1052" t="s">
        <v>1031</v>
      </c>
      <c r="E1052" t="s">
        <v>4275</v>
      </c>
      <c r="F1052" t="s">
        <v>1051</v>
      </c>
      <c r="G1052" s="7">
        <v>198.97979289587192</v>
      </c>
      <c r="H1052" s="8">
        <v>5104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0.99999999999933054</v>
      </c>
      <c r="T1052" s="9">
        <v>1</v>
      </c>
      <c r="U1052" s="16">
        <v>0</v>
      </c>
      <c r="V1052" s="16">
        <v>0</v>
      </c>
      <c r="W1052" s="16">
        <v>5104</v>
      </c>
      <c r="X1052" s="1" t="s">
        <v>3345</v>
      </c>
      <c r="Y1052" s="1" t="s">
        <v>3345</v>
      </c>
    </row>
    <row r="1053" spans="1:25" x14ac:dyDescent="0.25">
      <c r="A1053" t="str">
        <f t="shared" si="16"/>
        <v>Whitley , Kentucky</v>
      </c>
      <c r="B1053" t="s">
        <v>1032</v>
      </c>
      <c r="C1053" t="s">
        <v>1031</v>
      </c>
      <c r="E1053" t="s">
        <v>4143</v>
      </c>
      <c r="F1053" t="s">
        <v>1149</v>
      </c>
      <c r="G1053" s="7">
        <v>445.11852284135227</v>
      </c>
      <c r="H1053" s="8">
        <v>35637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2.845924605572114E-2</v>
      </c>
      <c r="R1053" s="9">
        <v>0.34843000252546513</v>
      </c>
      <c r="S1053" s="9">
        <v>0.97154075394427886</v>
      </c>
      <c r="T1053" s="9">
        <v>0.65156999747453492</v>
      </c>
      <c r="U1053" s="16">
        <v>0</v>
      </c>
      <c r="V1053" s="16">
        <v>0</v>
      </c>
      <c r="W1053" s="16">
        <v>35637</v>
      </c>
      <c r="X1053" s="1" t="s">
        <v>3345</v>
      </c>
      <c r="Y1053" s="1" t="s">
        <v>3345</v>
      </c>
    </row>
    <row r="1054" spans="1:25" x14ac:dyDescent="0.25">
      <c r="A1054" t="str">
        <f t="shared" si="16"/>
        <v>Ohio , Kentucky</v>
      </c>
      <c r="B1054" t="s">
        <v>1032</v>
      </c>
      <c r="C1054" t="s">
        <v>1031</v>
      </c>
      <c r="E1054" t="s">
        <v>4106</v>
      </c>
      <c r="F1054" t="s">
        <v>1123</v>
      </c>
      <c r="G1054" s="7">
        <v>596.22747735657777</v>
      </c>
      <c r="H1054" s="8">
        <v>23842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7.030650795791747E-3</v>
      </c>
      <c r="P1054" s="9">
        <v>0.26512037580739872</v>
      </c>
      <c r="Q1054" s="9">
        <v>0</v>
      </c>
      <c r="R1054" s="9">
        <v>0</v>
      </c>
      <c r="S1054" s="9">
        <v>0.99296934920307722</v>
      </c>
      <c r="T1054" s="9">
        <v>0.73487962419260133</v>
      </c>
      <c r="U1054" s="16">
        <v>0</v>
      </c>
      <c r="V1054" s="16">
        <v>0</v>
      </c>
      <c r="W1054" s="16">
        <v>23842</v>
      </c>
      <c r="X1054" s="1" t="s">
        <v>3345</v>
      </c>
      <c r="Y1054" s="1" t="s">
        <v>3345</v>
      </c>
    </row>
    <row r="1055" spans="1:25" x14ac:dyDescent="0.25">
      <c r="A1055" t="str">
        <f t="shared" si="16"/>
        <v>Mason , Kentucky</v>
      </c>
      <c r="B1055" t="s">
        <v>1032</v>
      </c>
      <c r="C1055" t="s">
        <v>1031</v>
      </c>
      <c r="E1055" t="s">
        <v>4076</v>
      </c>
      <c r="F1055" t="s">
        <v>1112</v>
      </c>
      <c r="G1055" s="7">
        <v>246.41261931238824</v>
      </c>
      <c r="H1055" s="8">
        <v>17490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2.0787955970454554E-2</v>
      </c>
      <c r="P1055" s="9">
        <v>0.44602630074328187</v>
      </c>
      <c r="Q1055" s="9">
        <v>0</v>
      </c>
      <c r="R1055" s="9">
        <v>0</v>
      </c>
      <c r="S1055" s="9">
        <v>0.97921204366751713</v>
      </c>
      <c r="T1055" s="9">
        <v>0.55397369925671813</v>
      </c>
      <c r="U1055" s="16">
        <v>0</v>
      </c>
      <c r="V1055" s="16">
        <v>0</v>
      </c>
      <c r="W1055" s="16">
        <v>17490</v>
      </c>
      <c r="X1055" s="1" t="s">
        <v>3345</v>
      </c>
      <c r="Y1055" s="1" t="s">
        <v>3345</v>
      </c>
    </row>
    <row r="1056" spans="1:25" x14ac:dyDescent="0.25">
      <c r="A1056" t="str">
        <f t="shared" si="16"/>
        <v>Bracken , Kentucky</v>
      </c>
      <c r="B1056" t="s">
        <v>1032</v>
      </c>
      <c r="C1056" t="s">
        <v>1031</v>
      </c>
      <c r="E1056" t="s">
        <v>4276</v>
      </c>
      <c r="F1056" t="s">
        <v>1043</v>
      </c>
      <c r="G1056" s="7">
        <v>208.94696796035905</v>
      </c>
      <c r="H1056" s="8">
        <v>8488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0.99999999999907796</v>
      </c>
      <c r="T1056" s="9">
        <v>1</v>
      </c>
      <c r="U1056" s="16">
        <v>0</v>
      </c>
      <c r="V1056" s="16">
        <v>0</v>
      </c>
      <c r="W1056" s="16">
        <v>8488</v>
      </c>
      <c r="X1056" s="1" t="s">
        <v>3345</v>
      </c>
      <c r="Y1056" s="1" t="s">
        <v>3345</v>
      </c>
    </row>
    <row r="1057" spans="1:25" x14ac:dyDescent="0.25">
      <c r="A1057" t="str">
        <f t="shared" si="16"/>
        <v>Carter , Kentucky</v>
      </c>
      <c r="B1057" t="s">
        <v>1032</v>
      </c>
      <c r="C1057" t="s">
        <v>1031</v>
      </c>
      <c r="E1057" t="s">
        <v>4277</v>
      </c>
      <c r="F1057" t="s">
        <v>1053</v>
      </c>
      <c r="G1057" s="7">
        <v>412.1219106138563</v>
      </c>
      <c r="H1057" s="8">
        <v>27720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1.3173437713434648E-2</v>
      </c>
      <c r="P1057" s="9">
        <v>0.2062049062049062</v>
      </c>
      <c r="Q1057" s="9">
        <v>0</v>
      </c>
      <c r="R1057" s="9">
        <v>0</v>
      </c>
      <c r="S1057" s="9">
        <v>0.9868265622865654</v>
      </c>
      <c r="T1057" s="9">
        <v>0.79379509379509383</v>
      </c>
      <c r="U1057" s="16">
        <v>0</v>
      </c>
      <c r="V1057" s="16">
        <v>0</v>
      </c>
      <c r="W1057" s="16">
        <v>27720</v>
      </c>
      <c r="X1057" s="1" t="s">
        <v>3345</v>
      </c>
      <c r="Y1057" s="1" t="s">
        <v>3345</v>
      </c>
    </row>
    <row r="1058" spans="1:25" x14ac:dyDescent="0.25">
      <c r="A1058" t="str">
        <f t="shared" si="16"/>
        <v>Hopkins , Kentucky</v>
      </c>
      <c r="B1058" t="s">
        <v>1032</v>
      </c>
      <c r="C1058" t="s">
        <v>1031</v>
      </c>
      <c r="E1058" t="s">
        <v>4278</v>
      </c>
      <c r="F1058" t="s">
        <v>1085</v>
      </c>
      <c r="G1058" s="7">
        <v>554.41522612172173</v>
      </c>
      <c r="H1058" s="8">
        <v>46920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3.447436742403958E-2</v>
      </c>
      <c r="P1058" s="9">
        <v>0.52875106564364871</v>
      </c>
      <c r="Q1058" s="9">
        <v>0</v>
      </c>
      <c r="R1058" s="9">
        <v>0</v>
      </c>
      <c r="S1058" s="9">
        <v>0.96552563257596036</v>
      </c>
      <c r="T1058" s="9">
        <v>0.47124893435635123</v>
      </c>
      <c r="U1058" s="16">
        <v>0</v>
      </c>
      <c r="V1058" s="16">
        <v>0</v>
      </c>
      <c r="W1058" s="16">
        <v>46920</v>
      </c>
      <c r="X1058" s="1" t="s">
        <v>3345</v>
      </c>
      <c r="Y1058" s="1" t="s">
        <v>3345</v>
      </c>
    </row>
    <row r="1059" spans="1:25" x14ac:dyDescent="0.25">
      <c r="A1059" t="str">
        <f t="shared" si="16"/>
        <v>Bell , Kentucky</v>
      </c>
      <c r="B1059" t="s">
        <v>1032</v>
      </c>
      <c r="C1059" t="s">
        <v>1031</v>
      </c>
      <c r="E1059" t="s">
        <v>4279</v>
      </c>
      <c r="F1059" t="s">
        <v>1038</v>
      </c>
      <c r="G1059" s="7">
        <v>361.11658504738301</v>
      </c>
      <c r="H1059" s="8">
        <v>28691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2.1155580788670168E-2</v>
      </c>
      <c r="P1059" s="9">
        <v>0.37520476804572861</v>
      </c>
      <c r="Q1059" s="9">
        <v>0</v>
      </c>
      <c r="R1059" s="9">
        <v>0</v>
      </c>
      <c r="S1059" s="9">
        <v>0.97884441921132981</v>
      </c>
      <c r="T1059" s="9">
        <v>0.62479523195427134</v>
      </c>
      <c r="U1059" s="16">
        <v>0</v>
      </c>
      <c r="V1059" s="16">
        <v>0</v>
      </c>
      <c r="W1059" s="16">
        <v>28691</v>
      </c>
      <c r="X1059" s="1" t="s">
        <v>3345</v>
      </c>
      <c r="Y1059" s="1" t="s">
        <v>3345</v>
      </c>
    </row>
    <row r="1060" spans="1:25" x14ac:dyDescent="0.25">
      <c r="A1060" t="str">
        <f t="shared" si="16"/>
        <v>Pike , Kentucky</v>
      </c>
      <c r="B1060" t="s">
        <v>1032</v>
      </c>
      <c r="C1060" t="s">
        <v>1031</v>
      </c>
      <c r="E1060" t="s">
        <v>3618</v>
      </c>
      <c r="F1060" t="s">
        <v>1129</v>
      </c>
      <c r="G1060" s="7">
        <v>788.56687494874291</v>
      </c>
      <c r="H1060" s="8">
        <v>65024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8.6654418565464235E-3</v>
      </c>
      <c r="R1060" s="9">
        <v>0.12200110728346457</v>
      </c>
      <c r="S1060" s="9">
        <v>0.99133455814345361</v>
      </c>
      <c r="T1060" s="9">
        <v>0.87799889271653542</v>
      </c>
      <c r="U1060" s="16">
        <v>0</v>
      </c>
      <c r="V1060" s="16">
        <v>0</v>
      </c>
      <c r="W1060" s="16">
        <v>65024</v>
      </c>
      <c r="X1060" s="1" t="s">
        <v>3345</v>
      </c>
      <c r="Y1060" s="1" t="s">
        <v>3345</v>
      </c>
    </row>
    <row r="1061" spans="1:25" x14ac:dyDescent="0.25">
      <c r="A1061" t="str">
        <f t="shared" si="16"/>
        <v>Breathitt , Kentucky</v>
      </c>
      <c r="B1061" t="s">
        <v>1032</v>
      </c>
      <c r="C1061" t="s">
        <v>1031</v>
      </c>
      <c r="E1061" t="s">
        <v>4280</v>
      </c>
      <c r="F1061" t="s">
        <v>1044</v>
      </c>
      <c r="G1061" s="7">
        <v>495.26771688269912</v>
      </c>
      <c r="H1061" s="8">
        <v>13878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4.8227677671734519E-3</v>
      </c>
      <c r="R1061" s="9">
        <v>0.18496901570831531</v>
      </c>
      <c r="S1061" s="9">
        <v>0.99517723222923804</v>
      </c>
      <c r="T1061" s="9">
        <v>0.81503098429168463</v>
      </c>
      <c r="U1061" s="16">
        <v>0</v>
      </c>
      <c r="V1061" s="16">
        <v>0</v>
      </c>
      <c r="W1061" s="16">
        <v>13878</v>
      </c>
      <c r="X1061" s="1" t="s">
        <v>3345</v>
      </c>
      <c r="Y1061" s="1" t="s">
        <v>3345</v>
      </c>
    </row>
    <row r="1062" spans="1:25" x14ac:dyDescent="0.25">
      <c r="A1062" t="str">
        <f t="shared" si="16"/>
        <v>Warren , Kentucky</v>
      </c>
      <c r="B1062" t="s">
        <v>1032</v>
      </c>
      <c r="C1062" t="s">
        <v>1031</v>
      </c>
      <c r="E1062" t="s">
        <v>3983</v>
      </c>
      <c r="F1062" t="s">
        <v>1145</v>
      </c>
      <c r="G1062" s="7">
        <v>547.56436466013167</v>
      </c>
      <c r="H1062" s="8">
        <v>113792</v>
      </c>
      <c r="I1062" s="9">
        <v>5.4833622630284171E-2</v>
      </c>
      <c r="J1062" s="9">
        <v>0.50982494375703036</v>
      </c>
      <c r="K1062" s="9">
        <v>2.85381674495256E-2</v>
      </c>
      <c r="L1062" s="9">
        <v>0.17832536557930259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0.91662820992013772</v>
      </c>
      <c r="T1062" s="9">
        <v>0.31184969066366702</v>
      </c>
      <c r="U1062" s="16">
        <v>58014</v>
      </c>
      <c r="V1062" s="16">
        <v>20292</v>
      </c>
      <c r="W1062" s="16">
        <v>35486</v>
      </c>
      <c r="X1062" s="1" t="s">
        <v>3345</v>
      </c>
      <c r="Y1062" s="1" t="s">
        <v>3346</v>
      </c>
    </row>
    <row r="1063" spans="1:25" x14ac:dyDescent="0.25">
      <c r="A1063" t="str">
        <f t="shared" si="16"/>
        <v>Hickman , Kentucky</v>
      </c>
      <c r="B1063" t="s">
        <v>1032</v>
      </c>
      <c r="C1063" t="s">
        <v>1031</v>
      </c>
      <c r="E1063" t="s">
        <v>4281</v>
      </c>
      <c r="F1063" t="s">
        <v>1084</v>
      </c>
      <c r="G1063" s="7">
        <v>253.03978326600003</v>
      </c>
      <c r="H1063" s="8">
        <v>4902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0.99999999999982303</v>
      </c>
      <c r="T1063" s="9">
        <v>1</v>
      </c>
      <c r="U1063" s="16">
        <v>0</v>
      </c>
      <c r="V1063" s="16">
        <v>0</v>
      </c>
      <c r="W1063" s="16">
        <v>4902</v>
      </c>
      <c r="X1063" s="1" t="s">
        <v>3345</v>
      </c>
      <c r="Y1063" s="1" t="s">
        <v>3345</v>
      </c>
    </row>
    <row r="1064" spans="1:25" x14ac:dyDescent="0.25">
      <c r="A1064" t="str">
        <f t="shared" si="16"/>
        <v>McCracken , Kentucky</v>
      </c>
      <c r="B1064" t="s">
        <v>1032</v>
      </c>
      <c r="C1064" t="s">
        <v>1031</v>
      </c>
      <c r="E1064" t="s">
        <v>4282</v>
      </c>
      <c r="F1064" t="s">
        <v>1104</v>
      </c>
      <c r="G1064" s="7">
        <v>268.16702119392659</v>
      </c>
      <c r="H1064" s="8">
        <v>65565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0.16943596056331206</v>
      </c>
      <c r="R1064" s="9">
        <v>0.72175703500343169</v>
      </c>
      <c r="S1064" s="9">
        <v>0.830564039436688</v>
      </c>
      <c r="T1064" s="9">
        <v>0.27824296499656831</v>
      </c>
      <c r="U1064" s="16">
        <v>0</v>
      </c>
      <c r="V1064" s="16">
        <v>0</v>
      </c>
      <c r="W1064" s="16">
        <v>65565</v>
      </c>
      <c r="X1064" s="1" t="s">
        <v>3345</v>
      </c>
      <c r="Y1064" s="1" t="s">
        <v>3345</v>
      </c>
    </row>
    <row r="1065" spans="1:25" x14ac:dyDescent="0.25">
      <c r="A1065" t="str">
        <f t="shared" si="16"/>
        <v>Union , Kentucky</v>
      </c>
      <c r="B1065" t="s">
        <v>1032</v>
      </c>
      <c r="C1065" t="s">
        <v>1031</v>
      </c>
      <c r="E1065" t="s">
        <v>3730</v>
      </c>
      <c r="F1065" t="s">
        <v>1144</v>
      </c>
      <c r="G1065" s="7">
        <v>363.37705154942654</v>
      </c>
      <c r="H1065" s="8">
        <v>15007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8.2856451423819703E-3</v>
      </c>
      <c r="P1065" s="9">
        <v>0.34717132005064305</v>
      </c>
      <c r="Q1065" s="9">
        <v>0</v>
      </c>
      <c r="R1065" s="9">
        <v>0</v>
      </c>
      <c r="S1065" s="9">
        <v>0.99171435485759363</v>
      </c>
      <c r="T1065" s="9">
        <v>0.652828679949357</v>
      </c>
      <c r="U1065" s="16">
        <v>0</v>
      </c>
      <c r="V1065" s="16">
        <v>0</v>
      </c>
      <c r="W1065" s="16">
        <v>15007</v>
      </c>
      <c r="X1065" s="1" t="s">
        <v>3345</v>
      </c>
      <c r="Y1065" s="1" t="s">
        <v>3345</v>
      </c>
    </row>
    <row r="1066" spans="1:25" x14ac:dyDescent="0.25">
      <c r="A1066" t="str">
        <f t="shared" si="16"/>
        <v>Leslie , Kentucky</v>
      </c>
      <c r="B1066" t="s">
        <v>1032</v>
      </c>
      <c r="C1066" t="s">
        <v>1031</v>
      </c>
      <c r="E1066" t="s">
        <v>4283</v>
      </c>
      <c r="F1066" t="s">
        <v>1097</v>
      </c>
      <c r="G1066" s="7">
        <v>404.40183630911474</v>
      </c>
      <c r="H1066" s="8">
        <v>11310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1</v>
      </c>
      <c r="T1066" s="9">
        <v>1</v>
      </c>
      <c r="U1066" s="16">
        <v>0</v>
      </c>
      <c r="V1066" s="16">
        <v>0</v>
      </c>
      <c r="W1066" s="16">
        <v>11310</v>
      </c>
      <c r="X1066" s="1" t="s">
        <v>3345</v>
      </c>
      <c r="Y1066" s="1" t="s">
        <v>3345</v>
      </c>
    </row>
    <row r="1067" spans="1:25" x14ac:dyDescent="0.25">
      <c r="A1067" t="str">
        <f t="shared" si="16"/>
        <v>Lyon , Kentucky</v>
      </c>
      <c r="B1067" t="s">
        <v>1032</v>
      </c>
      <c r="C1067" t="s">
        <v>1031</v>
      </c>
      <c r="E1067" t="s">
        <v>4179</v>
      </c>
      <c r="F1067" t="s">
        <v>1103</v>
      </c>
      <c r="G1067" s="7">
        <v>256.52855796956709</v>
      </c>
      <c r="H1067" s="8">
        <v>8314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1</v>
      </c>
      <c r="T1067" s="9">
        <v>1</v>
      </c>
      <c r="U1067" s="16">
        <v>0</v>
      </c>
      <c r="V1067" s="16">
        <v>0</v>
      </c>
      <c r="W1067" s="16">
        <v>8314</v>
      </c>
      <c r="X1067" s="1" t="s">
        <v>3345</v>
      </c>
      <c r="Y1067" s="1" t="s">
        <v>3345</v>
      </c>
    </row>
    <row r="1068" spans="1:25" x14ac:dyDescent="0.25">
      <c r="A1068" t="str">
        <f t="shared" si="16"/>
        <v>Knox , Kentucky</v>
      </c>
      <c r="B1068" t="s">
        <v>1032</v>
      </c>
      <c r="C1068" t="s">
        <v>1031</v>
      </c>
      <c r="E1068" t="s">
        <v>4101</v>
      </c>
      <c r="F1068" t="s">
        <v>1092</v>
      </c>
      <c r="G1068" s="7">
        <v>387.74798513718861</v>
      </c>
      <c r="H1068" s="8">
        <v>31883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2.7951899493782323E-2</v>
      </c>
      <c r="R1068" s="9">
        <v>0.37076184800677475</v>
      </c>
      <c r="S1068" s="9">
        <v>0.97204810047127932</v>
      </c>
      <c r="T1068" s="9">
        <v>0.62923815199322519</v>
      </c>
      <c r="U1068" s="16">
        <v>0</v>
      </c>
      <c r="V1068" s="16">
        <v>0</v>
      </c>
      <c r="W1068" s="16">
        <v>31883</v>
      </c>
      <c r="X1068" s="1" t="s">
        <v>3345</v>
      </c>
      <c r="Y1068" s="1" t="s">
        <v>3345</v>
      </c>
    </row>
    <row r="1069" spans="1:25" x14ac:dyDescent="0.25">
      <c r="A1069" t="str">
        <f t="shared" si="16"/>
        <v>Calloway , Kentucky</v>
      </c>
      <c r="B1069" t="s">
        <v>1032</v>
      </c>
      <c r="C1069" t="s">
        <v>1031</v>
      </c>
      <c r="E1069" t="s">
        <v>4284</v>
      </c>
      <c r="F1069" t="s">
        <v>1049</v>
      </c>
      <c r="G1069" s="7">
        <v>410.69648240589697</v>
      </c>
      <c r="H1069" s="8">
        <v>37191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2.8314160144464157E-2</v>
      </c>
      <c r="R1069" s="9">
        <v>0.51281223952031407</v>
      </c>
      <c r="S1069" s="9">
        <v>0.97168583985553592</v>
      </c>
      <c r="T1069" s="9">
        <v>0.48718776047968593</v>
      </c>
      <c r="U1069" s="16">
        <v>0</v>
      </c>
      <c r="V1069" s="16">
        <v>0</v>
      </c>
      <c r="W1069" s="16">
        <v>37191</v>
      </c>
      <c r="X1069" s="1" t="s">
        <v>3345</v>
      </c>
      <c r="Y1069" s="1" t="s">
        <v>3345</v>
      </c>
    </row>
    <row r="1070" spans="1:25" x14ac:dyDescent="0.25">
      <c r="A1070" t="str">
        <f t="shared" si="16"/>
        <v>Jackson , Kentucky</v>
      </c>
      <c r="B1070" t="s">
        <v>1032</v>
      </c>
      <c r="C1070" t="s">
        <v>1031</v>
      </c>
      <c r="E1070" t="s">
        <v>3622</v>
      </c>
      <c r="F1070" t="s">
        <v>1086</v>
      </c>
      <c r="G1070" s="7">
        <v>346.51250505449417</v>
      </c>
      <c r="H1070" s="8">
        <v>13494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0.99999999999963896</v>
      </c>
      <c r="T1070" s="9">
        <v>1</v>
      </c>
      <c r="U1070" s="16">
        <v>0</v>
      </c>
      <c r="V1070" s="16">
        <v>0</v>
      </c>
      <c r="W1070" s="16">
        <v>13494</v>
      </c>
      <c r="X1070" s="1" t="s">
        <v>3345</v>
      </c>
      <c r="Y1070" s="1" t="s">
        <v>3345</v>
      </c>
    </row>
    <row r="1071" spans="1:25" x14ac:dyDescent="0.25">
      <c r="A1071" t="str">
        <f t="shared" si="16"/>
        <v>Ballard , Kentucky</v>
      </c>
      <c r="B1071" t="s">
        <v>1032</v>
      </c>
      <c r="C1071" t="s">
        <v>1031</v>
      </c>
      <c r="E1071" t="s">
        <v>4285</v>
      </c>
      <c r="F1071" t="s">
        <v>1035</v>
      </c>
      <c r="G1071" s="7">
        <v>273.69270371101709</v>
      </c>
      <c r="H1071" s="8">
        <v>8249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0.99999999998959022</v>
      </c>
      <c r="T1071" s="9">
        <v>1</v>
      </c>
      <c r="U1071" s="16">
        <v>0</v>
      </c>
      <c r="V1071" s="16">
        <v>0</v>
      </c>
      <c r="W1071" s="16">
        <v>8249</v>
      </c>
      <c r="X1071" s="1" t="s">
        <v>3345</v>
      </c>
      <c r="Y1071" s="1" t="s">
        <v>3345</v>
      </c>
    </row>
    <row r="1072" spans="1:25" x14ac:dyDescent="0.25">
      <c r="A1072" t="str">
        <f t="shared" si="16"/>
        <v>Henry , Kentucky</v>
      </c>
      <c r="B1072" t="s">
        <v>1032</v>
      </c>
      <c r="C1072" t="s">
        <v>1031</v>
      </c>
      <c r="E1072" t="s">
        <v>3661</v>
      </c>
      <c r="F1072" t="s">
        <v>1083</v>
      </c>
      <c r="G1072" s="7">
        <v>291.12225329200106</v>
      </c>
      <c r="H1072" s="8">
        <v>15416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1</v>
      </c>
      <c r="T1072" s="9">
        <v>1</v>
      </c>
      <c r="U1072" s="16">
        <v>0</v>
      </c>
      <c r="V1072" s="16">
        <v>0</v>
      </c>
      <c r="W1072" s="16">
        <v>15416</v>
      </c>
      <c r="X1072" s="1" t="s">
        <v>3345</v>
      </c>
      <c r="Y1072" s="1" t="s">
        <v>3345</v>
      </c>
    </row>
    <row r="1073" spans="1:25" x14ac:dyDescent="0.25">
      <c r="A1073" t="str">
        <f t="shared" si="16"/>
        <v>Mercer , Kentucky</v>
      </c>
      <c r="B1073" t="s">
        <v>1032</v>
      </c>
      <c r="C1073" t="s">
        <v>1031</v>
      </c>
      <c r="E1073" t="s">
        <v>4059</v>
      </c>
      <c r="F1073" t="s">
        <v>1115</v>
      </c>
      <c r="G1073" s="7">
        <v>253.30786911591017</v>
      </c>
      <c r="H1073" s="8">
        <v>21331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2.0747013208941747E-2</v>
      </c>
      <c r="P1073" s="9">
        <v>0.40856031128404668</v>
      </c>
      <c r="Q1073" s="9">
        <v>0</v>
      </c>
      <c r="R1073" s="9">
        <v>0</v>
      </c>
      <c r="S1073" s="9">
        <v>0.97925298679085482</v>
      </c>
      <c r="T1073" s="9">
        <v>0.59143968871595332</v>
      </c>
      <c r="U1073" s="16">
        <v>0</v>
      </c>
      <c r="V1073" s="16">
        <v>0</v>
      </c>
      <c r="W1073" s="16">
        <v>21331</v>
      </c>
      <c r="X1073" s="1" t="s">
        <v>3345</v>
      </c>
      <c r="Y1073" s="1" t="s">
        <v>3345</v>
      </c>
    </row>
    <row r="1074" spans="1:25" x14ac:dyDescent="0.25">
      <c r="A1074" t="str">
        <f t="shared" si="16"/>
        <v>Lewis , Kentucky</v>
      </c>
      <c r="B1074" t="s">
        <v>1032</v>
      </c>
      <c r="C1074" t="s">
        <v>1031</v>
      </c>
      <c r="E1074" t="s">
        <v>4040</v>
      </c>
      <c r="F1074" t="s">
        <v>1099</v>
      </c>
      <c r="G1074" s="7">
        <v>495.38181384828221</v>
      </c>
      <c r="H1074" s="8">
        <v>13870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1</v>
      </c>
      <c r="T1074" s="9">
        <v>1</v>
      </c>
      <c r="U1074" s="16">
        <v>0</v>
      </c>
      <c r="V1074" s="16">
        <v>0</v>
      </c>
      <c r="W1074" s="16">
        <v>13870</v>
      </c>
      <c r="X1074" s="1" t="s">
        <v>3345</v>
      </c>
      <c r="Y1074" s="1" t="s">
        <v>3345</v>
      </c>
    </row>
    <row r="1075" spans="1:25" x14ac:dyDescent="0.25">
      <c r="A1075" t="str">
        <f t="shared" si="16"/>
        <v>Trigg , Kentucky</v>
      </c>
      <c r="B1075" t="s">
        <v>1032</v>
      </c>
      <c r="C1075" t="s">
        <v>1031</v>
      </c>
      <c r="E1075" t="s">
        <v>4286</v>
      </c>
      <c r="F1075" t="s">
        <v>1142</v>
      </c>
      <c r="G1075" s="7">
        <v>481.32954389227058</v>
      </c>
      <c r="H1075" s="8">
        <v>14339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4.5568291211579848E-3</v>
      </c>
      <c r="P1075" s="9">
        <v>0.20643001604017017</v>
      </c>
      <c r="Q1075" s="9">
        <v>0</v>
      </c>
      <c r="R1075" s="9">
        <v>0</v>
      </c>
      <c r="S1075" s="9">
        <v>0.99544317087884215</v>
      </c>
      <c r="T1075" s="9">
        <v>0.79356998395982981</v>
      </c>
      <c r="U1075" s="16">
        <v>0</v>
      </c>
      <c r="V1075" s="16">
        <v>0</v>
      </c>
      <c r="W1075" s="16">
        <v>14339</v>
      </c>
      <c r="X1075" s="1" t="s">
        <v>3345</v>
      </c>
      <c r="Y1075" s="1" t="s">
        <v>3345</v>
      </c>
    </row>
    <row r="1076" spans="1:25" x14ac:dyDescent="0.25">
      <c r="A1076" t="str">
        <f t="shared" si="16"/>
        <v>Marshall , Kentucky</v>
      </c>
      <c r="B1076" t="s">
        <v>1032</v>
      </c>
      <c r="C1076" t="s">
        <v>1031</v>
      </c>
      <c r="E1076" t="s">
        <v>3610</v>
      </c>
      <c r="F1076" t="s">
        <v>1110</v>
      </c>
      <c r="G1076" s="7">
        <v>340.17054831053309</v>
      </c>
      <c r="H1076" s="8">
        <v>31448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1.3572780247286554E-2</v>
      </c>
      <c r="R1076" s="9">
        <v>0.14140803866700585</v>
      </c>
      <c r="S1076" s="9">
        <v>0.98642721974691339</v>
      </c>
      <c r="T1076" s="9">
        <v>0.8585919613329942</v>
      </c>
      <c r="U1076" s="16">
        <v>0</v>
      </c>
      <c r="V1076" s="16">
        <v>0</v>
      </c>
      <c r="W1076" s="16">
        <v>31448</v>
      </c>
      <c r="X1076" s="1" t="s">
        <v>3345</v>
      </c>
      <c r="Y1076" s="1" t="s">
        <v>3345</v>
      </c>
    </row>
    <row r="1077" spans="1:25" x14ac:dyDescent="0.25">
      <c r="A1077" t="str">
        <f t="shared" si="16"/>
        <v>Hart , Kentucky</v>
      </c>
      <c r="B1077" t="s">
        <v>1032</v>
      </c>
      <c r="C1077" t="s">
        <v>1031</v>
      </c>
      <c r="E1077" t="s">
        <v>3917</v>
      </c>
      <c r="F1077" t="s">
        <v>1081</v>
      </c>
      <c r="G1077" s="7">
        <v>417.84957877595286</v>
      </c>
      <c r="H1077" s="8">
        <v>18199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4.813373360328113E-3</v>
      </c>
      <c r="P1077" s="9">
        <v>0.12813890873124897</v>
      </c>
      <c r="Q1077" s="9">
        <v>0</v>
      </c>
      <c r="R1077" s="9">
        <v>0</v>
      </c>
      <c r="S1077" s="9">
        <v>0.9951866266394237</v>
      </c>
      <c r="T1077" s="9">
        <v>0.871861091268751</v>
      </c>
      <c r="U1077" s="16">
        <v>0</v>
      </c>
      <c r="V1077" s="16">
        <v>0</v>
      </c>
      <c r="W1077" s="16">
        <v>18199</v>
      </c>
      <c r="X1077" s="1" t="s">
        <v>3345</v>
      </c>
      <c r="Y1077" s="1" t="s">
        <v>3345</v>
      </c>
    </row>
    <row r="1078" spans="1:25" x14ac:dyDescent="0.25">
      <c r="A1078" t="str">
        <f t="shared" si="16"/>
        <v>Lincoln , Kentucky</v>
      </c>
      <c r="B1078" t="s">
        <v>1032</v>
      </c>
      <c r="C1078" t="s">
        <v>1031</v>
      </c>
      <c r="E1078" t="s">
        <v>3692</v>
      </c>
      <c r="F1078" t="s">
        <v>1100</v>
      </c>
      <c r="G1078" s="7">
        <v>336.39237863067382</v>
      </c>
      <c r="H1078" s="8">
        <v>24708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1.1100336652776986E-2</v>
      </c>
      <c r="P1078" s="9">
        <v>0.18366520964869679</v>
      </c>
      <c r="Q1078" s="9">
        <v>0</v>
      </c>
      <c r="R1078" s="9">
        <v>0</v>
      </c>
      <c r="S1078" s="9">
        <v>0.98889966334722312</v>
      </c>
      <c r="T1078" s="9">
        <v>0.81633479035130319</v>
      </c>
      <c r="U1078" s="16">
        <v>0</v>
      </c>
      <c r="V1078" s="16">
        <v>0</v>
      </c>
      <c r="W1078" s="16">
        <v>24708</v>
      </c>
      <c r="X1078" s="1" t="s">
        <v>3345</v>
      </c>
      <c r="Y1078" s="1" t="s">
        <v>3345</v>
      </c>
    </row>
    <row r="1079" spans="1:25" x14ac:dyDescent="0.25">
      <c r="A1079" t="str">
        <f t="shared" si="16"/>
        <v>Pulaski , Kentucky</v>
      </c>
      <c r="B1079" t="s">
        <v>1032</v>
      </c>
      <c r="C1079" t="s">
        <v>1031</v>
      </c>
      <c r="E1079" t="s">
        <v>3718</v>
      </c>
      <c r="F1079" t="s">
        <v>1131</v>
      </c>
      <c r="G1079" s="7">
        <v>677.15418967182438</v>
      </c>
      <c r="H1079" s="8">
        <v>63063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5.1806403682484202E-2</v>
      </c>
      <c r="R1079" s="9">
        <v>0.46052360338074622</v>
      </c>
      <c r="S1079" s="9">
        <v>0.94819359631692246</v>
      </c>
      <c r="T1079" s="9">
        <v>0.53947639661925373</v>
      </c>
      <c r="U1079" s="16">
        <v>0</v>
      </c>
      <c r="V1079" s="16">
        <v>0</v>
      </c>
      <c r="W1079" s="16">
        <v>63063</v>
      </c>
      <c r="X1079" s="1" t="s">
        <v>3345</v>
      </c>
      <c r="Y1079" s="1" t="s">
        <v>3345</v>
      </c>
    </row>
    <row r="1080" spans="1:25" x14ac:dyDescent="0.25">
      <c r="A1080" t="str">
        <f t="shared" si="16"/>
        <v>Campbell , Kentucky</v>
      </c>
      <c r="B1080" t="s">
        <v>1032</v>
      </c>
      <c r="C1080" t="s">
        <v>1031</v>
      </c>
      <c r="E1080" t="s">
        <v>4287</v>
      </c>
      <c r="F1080" t="s">
        <v>1050</v>
      </c>
      <c r="G1080" s="7">
        <v>159.4203293078929</v>
      </c>
      <c r="H1080" s="8">
        <v>90336</v>
      </c>
      <c r="I1080" s="9">
        <v>0</v>
      </c>
      <c r="J1080" s="9">
        <v>0</v>
      </c>
      <c r="K1080" s="9">
        <v>0.22542902954895702</v>
      </c>
      <c r="L1080" s="9">
        <v>0.84703772582359194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0.77457097045104306</v>
      </c>
      <c r="T1080" s="9">
        <v>0.15296227417640806</v>
      </c>
      <c r="U1080" s="16">
        <v>0</v>
      </c>
      <c r="V1080" s="16">
        <v>76518</v>
      </c>
      <c r="W1080" s="16">
        <v>13818</v>
      </c>
      <c r="X1080" s="1" t="s">
        <v>3345</v>
      </c>
      <c r="Y1080" s="1" t="s">
        <v>3347</v>
      </c>
    </row>
    <row r="1081" spans="1:25" x14ac:dyDescent="0.25">
      <c r="A1081" t="str">
        <f t="shared" si="16"/>
        <v>Cumberland , Kentucky</v>
      </c>
      <c r="B1081" t="s">
        <v>1032</v>
      </c>
      <c r="C1081" t="s">
        <v>1031</v>
      </c>
      <c r="E1081" t="s">
        <v>4060</v>
      </c>
      <c r="F1081" t="s">
        <v>1060</v>
      </c>
      <c r="G1081" s="7">
        <v>310.90765251955605</v>
      </c>
      <c r="H1081" s="8">
        <v>6856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0.99999999999953815</v>
      </c>
      <c r="T1081" s="9">
        <v>1</v>
      </c>
      <c r="U1081" s="16">
        <v>0</v>
      </c>
      <c r="V1081" s="16">
        <v>0</v>
      </c>
      <c r="W1081" s="16">
        <v>6856</v>
      </c>
      <c r="X1081" s="1" t="s">
        <v>3345</v>
      </c>
      <c r="Y1081" s="1" t="s">
        <v>3345</v>
      </c>
    </row>
    <row r="1082" spans="1:25" x14ac:dyDescent="0.25">
      <c r="A1082" t="str">
        <f t="shared" si="16"/>
        <v>Laurel , Kentucky</v>
      </c>
      <c r="B1082" t="s">
        <v>1032</v>
      </c>
      <c r="C1082" t="s">
        <v>1031</v>
      </c>
      <c r="E1082" t="s">
        <v>4288</v>
      </c>
      <c r="F1082" t="s">
        <v>1094</v>
      </c>
      <c r="G1082" s="7">
        <v>443.69484137307563</v>
      </c>
      <c r="H1082" s="8">
        <v>58849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8.4012672966580701E-2</v>
      </c>
      <c r="R1082" s="9">
        <v>0.43157912623833877</v>
      </c>
      <c r="S1082" s="9">
        <v>0.91598732703341945</v>
      </c>
      <c r="T1082" s="9">
        <v>0.56842087376166117</v>
      </c>
      <c r="U1082" s="16">
        <v>0</v>
      </c>
      <c r="V1082" s="16">
        <v>0</v>
      </c>
      <c r="W1082" s="16">
        <v>58849</v>
      </c>
      <c r="X1082" s="1" t="s">
        <v>3345</v>
      </c>
      <c r="Y1082" s="1" t="s">
        <v>3345</v>
      </c>
    </row>
    <row r="1083" spans="1:25" x14ac:dyDescent="0.25">
      <c r="A1083" t="str">
        <f t="shared" si="16"/>
        <v>Grayson , Kentucky</v>
      </c>
      <c r="B1083" t="s">
        <v>1032</v>
      </c>
      <c r="C1083" t="s">
        <v>1031</v>
      </c>
      <c r="E1083" t="s">
        <v>4289</v>
      </c>
      <c r="F1083" t="s">
        <v>1074</v>
      </c>
      <c r="G1083" s="7">
        <v>511.03105372016137</v>
      </c>
      <c r="H1083" s="8">
        <v>25746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1.0424044817713802E-2</v>
      </c>
      <c r="P1083" s="9">
        <v>0.2641963800201973</v>
      </c>
      <c r="Q1083" s="9">
        <v>0</v>
      </c>
      <c r="R1083" s="9">
        <v>0</v>
      </c>
      <c r="S1083" s="9">
        <v>0.98957595518228625</v>
      </c>
      <c r="T1083" s="9">
        <v>0.7358036199798027</v>
      </c>
      <c r="U1083" s="16">
        <v>0</v>
      </c>
      <c r="V1083" s="16">
        <v>0</v>
      </c>
      <c r="W1083" s="16">
        <v>25746</v>
      </c>
      <c r="X1083" s="1" t="s">
        <v>3345</v>
      </c>
      <c r="Y1083" s="1" t="s">
        <v>3345</v>
      </c>
    </row>
    <row r="1084" spans="1:25" x14ac:dyDescent="0.25">
      <c r="A1084" t="str">
        <f t="shared" si="16"/>
        <v>Magoffin , Kentucky</v>
      </c>
      <c r="B1084" t="s">
        <v>1032</v>
      </c>
      <c r="C1084" t="s">
        <v>1031</v>
      </c>
      <c r="E1084" t="s">
        <v>4290</v>
      </c>
      <c r="F1084" t="s">
        <v>1108</v>
      </c>
      <c r="G1084" s="7">
        <v>309.15735701360774</v>
      </c>
      <c r="H1084" s="8">
        <v>13333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0.99999999999940048</v>
      </c>
      <c r="T1084" s="9">
        <v>1</v>
      </c>
      <c r="U1084" s="16">
        <v>0</v>
      </c>
      <c r="V1084" s="16">
        <v>0</v>
      </c>
      <c r="W1084" s="16">
        <v>13333</v>
      </c>
      <c r="X1084" s="1" t="s">
        <v>3345</v>
      </c>
      <c r="Y1084" s="1" t="s">
        <v>3345</v>
      </c>
    </row>
    <row r="1085" spans="1:25" x14ac:dyDescent="0.25">
      <c r="A1085" t="str">
        <f t="shared" si="16"/>
        <v>Montgomery , Kentucky</v>
      </c>
      <c r="B1085" t="s">
        <v>1032</v>
      </c>
      <c r="C1085" t="s">
        <v>1031</v>
      </c>
      <c r="E1085" t="s">
        <v>3655</v>
      </c>
      <c r="F1085" t="s">
        <v>1118</v>
      </c>
      <c r="G1085" s="7">
        <v>198.85699854319981</v>
      </c>
      <c r="H1085" s="8">
        <v>26499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2.9576022047952566E-2</v>
      </c>
      <c r="P1085" s="9">
        <v>0.40888335408883353</v>
      </c>
      <c r="Q1085" s="9">
        <v>0</v>
      </c>
      <c r="R1085" s="9">
        <v>0</v>
      </c>
      <c r="S1085" s="9">
        <v>0.97042397795163193</v>
      </c>
      <c r="T1085" s="9">
        <v>0.59111664591116642</v>
      </c>
      <c r="U1085" s="16">
        <v>0</v>
      </c>
      <c r="V1085" s="16">
        <v>0</v>
      </c>
      <c r="W1085" s="16">
        <v>26499</v>
      </c>
      <c r="X1085" s="1" t="s">
        <v>3345</v>
      </c>
      <c r="Y1085" s="1" t="s">
        <v>3345</v>
      </c>
    </row>
    <row r="1086" spans="1:25" x14ac:dyDescent="0.25">
      <c r="A1086" t="str">
        <f t="shared" si="16"/>
        <v>Larue , Kentucky</v>
      </c>
      <c r="B1086" t="s">
        <v>1032</v>
      </c>
      <c r="C1086" t="s">
        <v>1031</v>
      </c>
      <c r="E1086" t="s">
        <v>4291</v>
      </c>
      <c r="F1086" t="s">
        <v>1093</v>
      </c>
      <c r="G1086" s="7">
        <v>263.63237574015915</v>
      </c>
      <c r="H1086" s="8">
        <v>14193</v>
      </c>
      <c r="I1086" s="9">
        <v>0</v>
      </c>
      <c r="J1086" s="9">
        <v>0</v>
      </c>
      <c r="K1086" s="9">
        <v>0</v>
      </c>
      <c r="L1086" s="9">
        <v>0</v>
      </c>
      <c r="M1086" s="9">
        <v>7.2766977786827159E-3</v>
      </c>
      <c r="N1086" s="9">
        <v>0.24047065454801664</v>
      </c>
      <c r="O1086" s="9">
        <v>0</v>
      </c>
      <c r="P1086" s="9">
        <v>0</v>
      </c>
      <c r="Q1086" s="9">
        <v>0</v>
      </c>
      <c r="R1086" s="9">
        <v>0</v>
      </c>
      <c r="S1086" s="9">
        <v>0.99272330222131733</v>
      </c>
      <c r="T1086" s="9">
        <v>0.75952934545198336</v>
      </c>
      <c r="U1086" s="16">
        <v>0</v>
      </c>
      <c r="V1086" s="16">
        <v>3413</v>
      </c>
      <c r="W1086" s="16">
        <v>10780</v>
      </c>
      <c r="X1086" s="1" t="s">
        <v>3345</v>
      </c>
      <c r="Y1086" s="1" t="s">
        <v>3345</v>
      </c>
    </row>
    <row r="1087" spans="1:25" x14ac:dyDescent="0.25">
      <c r="A1087" t="str">
        <f t="shared" si="16"/>
        <v>Livingston , Kentucky</v>
      </c>
      <c r="B1087" t="s">
        <v>1032</v>
      </c>
      <c r="C1087" t="s">
        <v>1031</v>
      </c>
      <c r="E1087" t="s">
        <v>4077</v>
      </c>
      <c r="F1087" t="s">
        <v>1101</v>
      </c>
      <c r="G1087" s="7">
        <v>342.33414524990036</v>
      </c>
      <c r="H1087" s="8">
        <v>9519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1.9326214077544218E-3</v>
      </c>
      <c r="R1087" s="9">
        <v>4.6223342788107996E-2</v>
      </c>
      <c r="S1087" s="9">
        <v>0.99806737858422434</v>
      </c>
      <c r="T1087" s="9">
        <v>0.95377665721189198</v>
      </c>
      <c r="U1087" s="16">
        <v>0</v>
      </c>
      <c r="V1087" s="16">
        <v>0</v>
      </c>
      <c r="W1087" s="16">
        <v>9519</v>
      </c>
      <c r="X1087" s="1" t="s">
        <v>3345</v>
      </c>
      <c r="Y1087" s="1" t="s">
        <v>3345</v>
      </c>
    </row>
    <row r="1088" spans="1:25" x14ac:dyDescent="0.25">
      <c r="A1088" t="str">
        <f t="shared" si="16"/>
        <v>Shelby , Kentucky</v>
      </c>
      <c r="B1088" t="s">
        <v>1032</v>
      </c>
      <c r="C1088" t="s">
        <v>1031</v>
      </c>
      <c r="E1088" t="s">
        <v>3630</v>
      </c>
      <c r="F1088" t="s">
        <v>1137</v>
      </c>
      <c r="G1088" s="7">
        <v>385.66314170050492</v>
      </c>
      <c r="H1088" s="8">
        <v>42074</v>
      </c>
      <c r="I1088" s="9">
        <v>0</v>
      </c>
      <c r="J1088" s="9">
        <v>0</v>
      </c>
      <c r="K1088" s="9">
        <v>6.2859120686785085E-3</v>
      </c>
      <c r="L1088" s="9">
        <v>3.9810809526073111E-2</v>
      </c>
      <c r="M1088" s="9">
        <v>0</v>
      </c>
      <c r="N1088" s="9">
        <v>0</v>
      </c>
      <c r="O1088" s="9">
        <v>3.6090032974486076E-2</v>
      </c>
      <c r="P1088" s="9">
        <v>0.49011265864904691</v>
      </c>
      <c r="Q1088" s="9">
        <v>0</v>
      </c>
      <c r="R1088" s="9">
        <v>0</v>
      </c>
      <c r="S1088" s="9">
        <v>0.9576240549480225</v>
      </c>
      <c r="T1088" s="9">
        <v>0.47007653182487996</v>
      </c>
      <c r="U1088" s="16">
        <v>0</v>
      </c>
      <c r="V1088" s="16">
        <v>1675</v>
      </c>
      <c r="W1088" s="16">
        <v>40399</v>
      </c>
      <c r="X1088" s="1" t="s">
        <v>3345</v>
      </c>
      <c r="Y1088" s="1" t="s">
        <v>3345</v>
      </c>
    </row>
    <row r="1089" spans="1:25" x14ac:dyDescent="0.25">
      <c r="A1089" t="str">
        <f t="shared" si="16"/>
        <v>Todd , Kentucky</v>
      </c>
      <c r="B1089" t="s">
        <v>1032</v>
      </c>
      <c r="C1089" t="s">
        <v>1031</v>
      </c>
      <c r="E1089" t="s">
        <v>4292</v>
      </c>
      <c r="F1089" t="s">
        <v>1141</v>
      </c>
      <c r="G1089" s="7">
        <v>377.05608931086283</v>
      </c>
      <c r="H1089" s="8">
        <v>12460</v>
      </c>
      <c r="I1089" s="9">
        <v>1.3454415529641836E-7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0.99999986540984176</v>
      </c>
      <c r="T1089" s="9">
        <v>1</v>
      </c>
      <c r="U1089" s="16">
        <v>0</v>
      </c>
      <c r="V1089" s="16">
        <v>0</v>
      </c>
      <c r="W1089" s="16">
        <v>12460</v>
      </c>
      <c r="X1089" s="1" t="s">
        <v>3345</v>
      </c>
      <c r="Y1089" s="1" t="s">
        <v>3345</v>
      </c>
    </row>
    <row r="1090" spans="1:25" x14ac:dyDescent="0.25">
      <c r="A1090" t="str">
        <f t="shared" si="16"/>
        <v>Breckinridge , Kentucky</v>
      </c>
      <c r="B1090" t="s">
        <v>1032</v>
      </c>
      <c r="C1090" t="s">
        <v>1031</v>
      </c>
      <c r="E1090" t="s">
        <v>4293</v>
      </c>
      <c r="F1090" t="s">
        <v>1045</v>
      </c>
      <c r="G1090" s="7">
        <v>585.62096173086547</v>
      </c>
      <c r="H1090" s="8">
        <v>20059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1</v>
      </c>
      <c r="T1090" s="9">
        <v>1</v>
      </c>
      <c r="U1090" s="16">
        <v>0</v>
      </c>
      <c r="V1090" s="16">
        <v>0</v>
      </c>
      <c r="W1090" s="16">
        <v>20059</v>
      </c>
      <c r="X1090" s="1" t="s">
        <v>3345</v>
      </c>
      <c r="Y1090" s="1" t="s">
        <v>3345</v>
      </c>
    </row>
    <row r="1091" spans="1:25" x14ac:dyDescent="0.25">
      <c r="A1091" t="str">
        <f t="shared" si="16"/>
        <v>Simpson , Kentucky</v>
      </c>
      <c r="B1091" t="s">
        <v>1032</v>
      </c>
      <c r="C1091" t="s">
        <v>1031</v>
      </c>
      <c r="E1091" t="s">
        <v>4294</v>
      </c>
      <c r="F1091" t="s">
        <v>1138</v>
      </c>
      <c r="G1091" s="7">
        <v>236.46518064966412</v>
      </c>
      <c r="H1091" s="8">
        <v>17327</v>
      </c>
      <c r="I1091" s="9">
        <v>0</v>
      </c>
      <c r="J1091" s="9">
        <v>0</v>
      </c>
      <c r="K1091" s="9">
        <v>0</v>
      </c>
      <c r="L1091" s="9">
        <v>0</v>
      </c>
      <c r="M1091" s="9">
        <v>2.2146544508218715E-4</v>
      </c>
      <c r="N1091" s="9">
        <v>2.8856697639522131E-3</v>
      </c>
      <c r="O1091" s="9">
        <v>2.2798866231476044E-2</v>
      </c>
      <c r="P1091" s="9">
        <v>0.54492987822473593</v>
      </c>
      <c r="Q1091" s="9">
        <v>0</v>
      </c>
      <c r="R1091" s="9">
        <v>0</v>
      </c>
      <c r="S1091" s="9">
        <v>0.97697966832344174</v>
      </c>
      <c r="T1091" s="9">
        <v>0.4521844520113118</v>
      </c>
      <c r="U1091" s="16">
        <v>0</v>
      </c>
      <c r="V1091" s="16">
        <v>50</v>
      </c>
      <c r="W1091" s="16">
        <v>17277</v>
      </c>
      <c r="X1091" s="1" t="s">
        <v>3345</v>
      </c>
      <c r="Y1091" s="1" t="s">
        <v>3345</v>
      </c>
    </row>
    <row r="1092" spans="1:25" x14ac:dyDescent="0.25">
      <c r="A1092" t="str">
        <f t="shared" si="16"/>
        <v>Rowan , Kentucky</v>
      </c>
      <c r="B1092" t="s">
        <v>1032</v>
      </c>
      <c r="C1092" t="s">
        <v>1031</v>
      </c>
      <c r="E1092" t="s">
        <v>4295</v>
      </c>
      <c r="F1092" t="s">
        <v>1134</v>
      </c>
      <c r="G1092" s="7">
        <v>286.26502538811116</v>
      </c>
      <c r="H1092" s="8">
        <v>23333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1.7270682327800883E-2</v>
      </c>
      <c r="R1092" s="9">
        <v>0.3120901727167531</v>
      </c>
      <c r="S1092" s="9">
        <v>0.98272931767219918</v>
      </c>
      <c r="T1092" s="9">
        <v>0.6879098272832469</v>
      </c>
      <c r="U1092" s="16">
        <v>0</v>
      </c>
      <c r="V1092" s="16">
        <v>0</v>
      </c>
      <c r="W1092" s="16">
        <v>23333</v>
      </c>
      <c r="X1092" s="1" t="s">
        <v>3345</v>
      </c>
      <c r="Y1092" s="1" t="s">
        <v>3345</v>
      </c>
    </row>
    <row r="1093" spans="1:25" x14ac:dyDescent="0.25">
      <c r="A1093" t="str">
        <f t="shared" ref="A1093:A1156" si="17">E1093&amp;", "&amp;B1093</f>
        <v>Carroll , Kentucky</v>
      </c>
      <c r="B1093" t="s">
        <v>1032</v>
      </c>
      <c r="C1093" t="s">
        <v>1031</v>
      </c>
      <c r="E1093" t="s">
        <v>3686</v>
      </c>
      <c r="F1093" t="s">
        <v>1052</v>
      </c>
      <c r="G1093" s="7">
        <v>137.31501086537978</v>
      </c>
      <c r="H1093" s="8">
        <v>10811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2.6943565865602651E-2</v>
      </c>
      <c r="P1093" s="9">
        <v>0.47775413930256222</v>
      </c>
      <c r="Q1093" s="9">
        <v>0</v>
      </c>
      <c r="R1093" s="9">
        <v>0</v>
      </c>
      <c r="S1093" s="9">
        <v>0.97305643413439735</v>
      </c>
      <c r="T1093" s="9">
        <v>0.52224586069743784</v>
      </c>
      <c r="U1093" s="16">
        <v>0</v>
      </c>
      <c r="V1093" s="16">
        <v>0</v>
      </c>
      <c r="W1093" s="16">
        <v>10811</v>
      </c>
      <c r="X1093" s="1" t="s">
        <v>3345</v>
      </c>
      <c r="Y1093" s="1" t="s">
        <v>3345</v>
      </c>
    </row>
    <row r="1094" spans="1:25" x14ac:dyDescent="0.25">
      <c r="A1094" t="str">
        <f t="shared" si="17"/>
        <v>Jefferson , Kentucky</v>
      </c>
      <c r="B1094" t="s">
        <v>1032</v>
      </c>
      <c r="C1094" t="s">
        <v>1031</v>
      </c>
      <c r="E1094" t="s">
        <v>3652</v>
      </c>
      <c r="F1094" t="s">
        <v>1087</v>
      </c>
      <c r="G1094" s="7">
        <v>397.68260679762375</v>
      </c>
      <c r="H1094" s="8">
        <v>741096</v>
      </c>
      <c r="I1094" s="9">
        <v>0.4345413370100456</v>
      </c>
      <c r="J1094" s="9">
        <v>0.46359715880263824</v>
      </c>
      <c r="K1094" s="9">
        <v>0.30185228759897198</v>
      </c>
      <c r="L1094" s="9">
        <v>0.52267182659196654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0.26360637533243636</v>
      </c>
      <c r="T1094" s="9">
        <v>1.3731014605395253E-2</v>
      </c>
      <c r="U1094" s="16">
        <v>343570</v>
      </c>
      <c r="V1094" s="16">
        <v>387350</v>
      </c>
      <c r="W1094" s="16">
        <v>10176</v>
      </c>
      <c r="X1094" s="1" t="s">
        <v>3346</v>
      </c>
      <c r="Y1094" s="1" t="s">
        <v>3347</v>
      </c>
    </row>
    <row r="1095" spans="1:25" x14ac:dyDescent="0.25">
      <c r="A1095" t="str">
        <f t="shared" si="17"/>
        <v>Fulton , Kentucky</v>
      </c>
      <c r="B1095" t="s">
        <v>1032</v>
      </c>
      <c r="C1095" t="s">
        <v>1031</v>
      </c>
      <c r="E1095" t="s">
        <v>3682</v>
      </c>
      <c r="F1095" t="s">
        <v>1069</v>
      </c>
      <c r="G1095" s="7">
        <v>230.67417329301193</v>
      </c>
      <c r="H1095" s="8">
        <v>6813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8.3687781021133285E-3</v>
      </c>
      <c r="R1095" s="9">
        <v>0.35564362248642301</v>
      </c>
      <c r="S1095" s="9">
        <v>0.99163122187735264</v>
      </c>
      <c r="T1095" s="9">
        <v>0.64435637751357699</v>
      </c>
      <c r="U1095" s="16">
        <v>0</v>
      </c>
      <c r="V1095" s="16">
        <v>0</v>
      </c>
      <c r="W1095" s="16">
        <v>6813</v>
      </c>
      <c r="X1095" s="1" t="s">
        <v>3345</v>
      </c>
      <c r="Y1095" s="1" t="s">
        <v>3345</v>
      </c>
    </row>
    <row r="1096" spans="1:25" x14ac:dyDescent="0.25">
      <c r="A1096" t="str">
        <f t="shared" si="17"/>
        <v>Hardin , Kentucky</v>
      </c>
      <c r="B1096" t="s">
        <v>1032</v>
      </c>
      <c r="C1096" t="s">
        <v>1031</v>
      </c>
      <c r="E1096" t="s">
        <v>4079</v>
      </c>
      <c r="F1096" t="s">
        <v>1078</v>
      </c>
      <c r="G1096" s="7">
        <v>630.13151970715296</v>
      </c>
      <c r="H1096" s="8">
        <v>105543</v>
      </c>
      <c r="I1096" s="9">
        <v>4.3022057242488199E-2</v>
      </c>
      <c r="J1096" s="9">
        <v>0.33411026785291303</v>
      </c>
      <c r="K1096" s="9">
        <v>4.3455491015901258E-2</v>
      </c>
      <c r="L1096" s="9">
        <v>0.32235202713585931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0.91352245172833269</v>
      </c>
      <c r="T1096" s="9">
        <v>0.34353770501122766</v>
      </c>
      <c r="U1096" s="16">
        <v>35263</v>
      </c>
      <c r="V1096" s="16">
        <v>34022</v>
      </c>
      <c r="W1096" s="16">
        <v>36258</v>
      </c>
      <c r="X1096" s="1" t="s">
        <v>3345</v>
      </c>
      <c r="Y1096" s="1" t="s">
        <v>3345</v>
      </c>
    </row>
    <row r="1097" spans="1:25" x14ac:dyDescent="0.25">
      <c r="A1097" t="str">
        <f t="shared" si="17"/>
        <v>Christian , Kentucky</v>
      </c>
      <c r="B1097" t="s">
        <v>1032</v>
      </c>
      <c r="C1097" t="s">
        <v>1031</v>
      </c>
      <c r="E1097" t="s">
        <v>4100</v>
      </c>
      <c r="F1097" t="s">
        <v>1055</v>
      </c>
      <c r="G1097" s="7">
        <v>724.04253617420716</v>
      </c>
      <c r="H1097" s="8">
        <v>73955</v>
      </c>
      <c r="I1097" s="9">
        <v>1.009371291254789E-8</v>
      </c>
      <c r="J1097" s="9">
        <v>0</v>
      </c>
      <c r="K1097" s="9">
        <v>1.8640499596708496E-2</v>
      </c>
      <c r="L1097" s="9">
        <v>0.27511324454059899</v>
      </c>
      <c r="M1097" s="9">
        <v>0</v>
      </c>
      <c r="N1097" s="9">
        <v>0</v>
      </c>
      <c r="O1097" s="9">
        <v>2.7924090225748183E-2</v>
      </c>
      <c r="P1097" s="9">
        <v>0.43933473057940642</v>
      </c>
      <c r="Q1097" s="9">
        <v>0</v>
      </c>
      <c r="R1097" s="9">
        <v>0</v>
      </c>
      <c r="S1097" s="9">
        <v>0.95343540007264982</v>
      </c>
      <c r="T1097" s="9">
        <v>0.28555202487999459</v>
      </c>
      <c r="U1097" s="16">
        <v>0</v>
      </c>
      <c r="V1097" s="16">
        <v>20346</v>
      </c>
      <c r="W1097" s="16">
        <v>53609</v>
      </c>
      <c r="X1097" s="1" t="s">
        <v>3345</v>
      </c>
      <c r="Y1097" s="1" t="s">
        <v>3345</v>
      </c>
    </row>
    <row r="1098" spans="1:25" x14ac:dyDescent="0.25">
      <c r="A1098" t="str">
        <f t="shared" si="17"/>
        <v>Anderson , Kentucky</v>
      </c>
      <c r="B1098" t="s">
        <v>1032</v>
      </c>
      <c r="C1098" t="s">
        <v>1031</v>
      </c>
      <c r="E1098" t="s">
        <v>4250</v>
      </c>
      <c r="F1098" t="s">
        <v>1034</v>
      </c>
      <c r="G1098" s="7">
        <v>204.28093924734628</v>
      </c>
      <c r="H1098" s="8">
        <v>21421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3.4989712541743628E-2</v>
      </c>
      <c r="P1098" s="9">
        <v>0.58302600252089076</v>
      </c>
      <c r="Q1098" s="9">
        <v>0</v>
      </c>
      <c r="R1098" s="9">
        <v>0</v>
      </c>
      <c r="S1098" s="9">
        <v>0.96501028745825634</v>
      </c>
      <c r="T1098" s="9">
        <v>0.41697399747910929</v>
      </c>
      <c r="U1098" s="16">
        <v>0</v>
      </c>
      <c r="V1098" s="16">
        <v>0</v>
      </c>
      <c r="W1098" s="16">
        <v>21421</v>
      </c>
      <c r="X1098" s="1" t="s">
        <v>3345</v>
      </c>
      <c r="Y1098" s="1" t="s">
        <v>3345</v>
      </c>
    </row>
    <row r="1099" spans="1:25" x14ac:dyDescent="0.25">
      <c r="A1099" t="str">
        <f t="shared" si="17"/>
        <v>Oldham , Kentucky</v>
      </c>
      <c r="B1099" t="s">
        <v>1032</v>
      </c>
      <c r="C1099" t="s">
        <v>1031</v>
      </c>
      <c r="E1099" t="s">
        <v>4296</v>
      </c>
      <c r="F1099" t="s">
        <v>1124</v>
      </c>
      <c r="G1099" s="7">
        <v>196.43467561320887</v>
      </c>
      <c r="H1099" s="8">
        <v>60316</v>
      </c>
      <c r="I1099" s="9">
        <v>0</v>
      </c>
      <c r="J1099" s="9">
        <v>0</v>
      </c>
      <c r="K1099" s="9">
        <v>0.26756822868065694</v>
      </c>
      <c r="L1099" s="9">
        <v>0.79672060481464291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0.73243177131934312</v>
      </c>
      <c r="T1099" s="9">
        <v>0.20327939518535712</v>
      </c>
      <c r="U1099" s="16">
        <v>0</v>
      </c>
      <c r="V1099" s="16">
        <v>48055</v>
      </c>
      <c r="W1099" s="16">
        <v>12261</v>
      </c>
      <c r="X1099" s="1" t="s">
        <v>3345</v>
      </c>
      <c r="Y1099" s="1" t="s">
        <v>3347</v>
      </c>
    </row>
    <row r="1100" spans="1:25" x14ac:dyDescent="0.25">
      <c r="A1100" t="str">
        <f t="shared" si="17"/>
        <v>Rockcastle , Kentucky</v>
      </c>
      <c r="B1100" t="s">
        <v>1032</v>
      </c>
      <c r="C1100" t="s">
        <v>1031</v>
      </c>
      <c r="E1100" t="s">
        <v>4297</v>
      </c>
      <c r="F1100" t="s">
        <v>1133</v>
      </c>
      <c r="G1100" s="7">
        <v>318.09611479707627</v>
      </c>
      <c r="H1100" s="8">
        <v>17056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5.9505467017455455E-4</v>
      </c>
      <c r="P1100" s="9">
        <v>8.8531894934333957E-3</v>
      </c>
      <c r="Q1100" s="9">
        <v>5.8574371813691472E-3</v>
      </c>
      <c r="R1100" s="9">
        <v>0.15396341463414634</v>
      </c>
      <c r="S1100" s="9">
        <v>0.99354750814845627</v>
      </c>
      <c r="T1100" s="9">
        <v>0.8371833958724203</v>
      </c>
      <c r="U1100" s="16">
        <v>0</v>
      </c>
      <c r="V1100" s="16">
        <v>0</v>
      </c>
      <c r="W1100" s="16">
        <v>17056</v>
      </c>
      <c r="X1100" s="1" t="s">
        <v>3345</v>
      </c>
      <c r="Y1100" s="1" t="s">
        <v>3345</v>
      </c>
    </row>
    <row r="1101" spans="1:25" x14ac:dyDescent="0.25">
      <c r="A1101" t="str">
        <f t="shared" si="17"/>
        <v>Trimble , Kentucky</v>
      </c>
      <c r="B1101" t="s">
        <v>1032</v>
      </c>
      <c r="C1101" t="s">
        <v>1031</v>
      </c>
      <c r="E1101" t="s">
        <v>4298</v>
      </c>
      <c r="F1101" t="s">
        <v>1143</v>
      </c>
      <c r="G1101" s="7">
        <v>156.21688778502121</v>
      </c>
      <c r="H1101" s="8">
        <v>8809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6.4706491417000477E-3</v>
      </c>
      <c r="P1101" s="9">
        <v>5.3013962992394144E-2</v>
      </c>
      <c r="Q1101" s="9">
        <v>0</v>
      </c>
      <c r="R1101" s="9">
        <v>0</v>
      </c>
      <c r="S1101" s="9">
        <v>0.99352935085829985</v>
      </c>
      <c r="T1101" s="9">
        <v>0.94698603700760586</v>
      </c>
      <c r="U1101" s="16">
        <v>0</v>
      </c>
      <c r="V1101" s="16">
        <v>0</v>
      </c>
      <c r="W1101" s="16">
        <v>8809</v>
      </c>
      <c r="X1101" s="1" t="s">
        <v>3345</v>
      </c>
      <c r="Y1101" s="1" t="s">
        <v>3345</v>
      </c>
    </row>
    <row r="1102" spans="1:25" x14ac:dyDescent="0.25">
      <c r="A1102" t="str">
        <f t="shared" si="17"/>
        <v>Barren , Kentucky</v>
      </c>
      <c r="B1102" t="s">
        <v>1032</v>
      </c>
      <c r="C1102" t="s">
        <v>1031</v>
      </c>
      <c r="E1102" t="s">
        <v>4299</v>
      </c>
      <c r="F1102" t="s">
        <v>1036</v>
      </c>
      <c r="G1102" s="7">
        <v>499.99970171357529</v>
      </c>
      <c r="H1102" s="8">
        <v>42173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2.2067157482472306E-2</v>
      </c>
      <c r="P1102" s="9">
        <v>0.36724918786901573</v>
      </c>
      <c r="Q1102" s="9">
        <v>0</v>
      </c>
      <c r="R1102" s="9">
        <v>0</v>
      </c>
      <c r="S1102" s="9">
        <v>0.97793284251752777</v>
      </c>
      <c r="T1102" s="9">
        <v>0.63275081213098427</v>
      </c>
      <c r="U1102" s="16">
        <v>0</v>
      </c>
      <c r="V1102" s="16">
        <v>0</v>
      </c>
      <c r="W1102" s="16">
        <v>42173</v>
      </c>
      <c r="X1102" s="1" t="s">
        <v>3345</v>
      </c>
      <c r="Y1102" s="1" t="s">
        <v>3345</v>
      </c>
    </row>
    <row r="1103" spans="1:25" x14ac:dyDescent="0.25">
      <c r="A1103" t="str">
        <f t="shared" si="17"/>
        <v>McCreary , Kentucky</v>
      </c>
      <c r="B1103" t="s">
        <v>1032</v>
      </c>
      <c r="C1103" t="s">
        <v>1031</v>
      </c>
      <c r="E1103" t="s">
        <v>4300</v>
      </c>
      <c r="F1103" t="s">
        <v>1105</v>
      </c>
      <c r="G1103" s="7">
        <v>430.94701350302307</v>
      </c>
      <c r="H1103" s="8">
        <v>18306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1</v>
      </c>
      <c r="T1103" s="9">
        <v>1</v>
      </c>
      <c r="U1103" s="16">
        <v>0</v>
      </c>
      <c r="V1103" s="16">
        <v>0</v>
      </c>
      <c r="W1103" s="16">
        <v>18306</v>
      </c>
      <c r="X1103" s="1" t="s">
        <v>3345</v>
      </c>
      <c r="Y1103" s="1" t="s">
        <v>3345</v>
      </c>
    </row>
    <row r="1104" spans="1:25" x14ac:dyDescent="0.25">
      <c r="A1104" t="str">
        <f t="shared" si="17"/>
        <v>Pendleton , Kentucky</v>
      </c>
      <c r="B1104" t="s">
        <v>1032</v>
      </c>
      <c r="C1104" t="s">
        <v>1031</v>
      </c>
      <c r="E1104" t="s">
        <v>4301</v>
      </c>
      <c r="F1104" t="s">
        <v>1127</v>
      </c>
      <c r="G1104" s="7">
        <v>281.91817984836746</v>
      </c>
      <c r="H1104" s="8">
        <v>14877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1</v>
      </c>
      <c r="T1104" s="9">
        <v>1</v>
      </c>
      <c r="U1104" s="16">
        <v>0</v>
      </c>
      <c r="V1104" s="16">
        <v>0</v>
      </c>
      <c r="W1104" s="16">
        <v>14877</v>
      </c>
      <c r="X1104" s="1" t="s">
        <v>3345</v>
      </c>
      <c r="Y1104" s="1" t="s">
        <v>3345</v>
      </c>
    </row>
    <row r="1105" spans="1:25" x14ac:dyDescent="0.25">
      <c r="A1105" t="str">
        <f t="shared" si="17"/>
        <v>Spencer , Kentucky</v>
      </c>
      <c r="B1105" t="s">
        <v>1032</v>
      </c>
      <c r="C1105" t="s">
        <v>1031</v>
      </c>
      <c r="E1105" t="s">
        <v>4133</v>
      </c>
      <c r="F1105" t="s">
        <v>1139</v>
      </c>
      <c r="G1105" s="7">
        <v>191.66113825559029</v>
      </c>
      <c r="H1105" s="8">
        <v>17061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1</v>
      </c>
      <c r="T1105" s="9">
        <v>1</v>
      </c>
      <c r="U1105" s="16">
        <v>0</v>
      </c>
      <c r="V1105" s="16">
        <v>0</v>
      </c>
      <c r="W1105" s="16">
        <v>17061</v>
      </c>
      <c r="X1105" s="1" t="s">
        <v>3345</v>
      </c>
      <c r="Y1105" s="1" t="s">
        <v>3345</v>
      </c>
    </row>
    <row r="1106" spans="1:25" x14ac:dyDescent="0.25">
      <c r="A1106" t="str">
        <f t="shared" si="17"/>
        <v>Letcher , Kentucky</v>
      </c>
      <c r="B1106" t="s">
        <v>1032</v>
      </c>
      <c r="C1106" t="s">
        <v>1031</v>
      </c>
      <c r="E1106" t="s">
        <v>4302</v>
      </c>
      <c r="F1106" t="s">
        <v>1098</v>
      </c>
      <c r="G1106" s="7">
        <v>339.03272390966339</v>
      </c>
      <c r="H1106" s="8">
        <v>24519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1</v>
      </c>
      <c r="T1106" s="9">
        <v>1</v>
      </c>
      <c r="U1106" s="16">
        <v>0</v>
      </c>
      <c r="V1106" s="16">
        <v>0</v>
      </c>
      <c r="W1106" s="16">
        <v>24519</v>
      </c>
      <c r="X1106" s="1" t="s">
        <v>3345</v>
      </c>
      <c r="Y1106" s="1" t="s">
        <v>3345</v>
      </c>
    </row>
    <row r="1107" spans="1:25" x14ac:dyDescent="0.25">
      <c r="A1107" t="str">
        <f t="shared" si="17"/>
        <v>Clark , Kentucky</v>
      </c>
      <c r="B1107" t="s">
        <v>1032</v>
      </c>
      <c r="C1107" t="s">
        <v>1031</v>
      </c>
      <c r="E1107" t="s">
        <v>3681</v>
      </c>
      <c r="F1107" t="s">
        <v>1056</v>
      </c>
      <c r="G1107" s="7">
        <v>255.15628626729108</v>
      </c>
      <c r="H1107" s="8">
        <v>35613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5.593775754945756E-2</v>
      </c>
      <c r="P1107" s="9">
        <v>0.7253250217617162</v>
      </c>
      <c r="Q1107" s="9">
        <v>0</v>
      </c>
      <c r="R1107" s="9">
        <v>0</v>
      </c>
      <c r="S1107" s="9">
        <v>0.94406224244593973</v>
      </c>
      <c r="T1107" s="9">
        <v>0.2746749782382838</v>
      </c>
      <c r="U1107" s="16">
        <v>0</v>
      </c>
      <c r="V1107" s="16">
        <v>0</v>
      </c>
      <c r="W1107" s="16">
        <v>35613</v>
      </c>
      <c r="X1107" s="1" t="s">
        <v>3345</v>
      </c>
      <c r="Y1107" s="1" t="s">
        <v>3345</v>
      </c>
    </row>
    <row r="1108" spans="1:25" x14ac:dyDescent="0.25">
      <c r="A1108" t="str">
        <f t="shared" si="17"/>
        <v>Woodford , Kentucky</v>
      </c>
      <c r="B1108" t="s">
        <v>1032</v>
      </c>
      <c r="C1108" t="s">
        <v>1031</v>
      </c>
      <c r="E1108" t="s">
        <v>4083</v>
      </c>
      <c r="F1108" t="s">
        <v>1151</v>
      </c>
      <c r="G1108" s="7">
        <v>192.01614557953732</v>
      </c>
      <c r="H1108" s="8">
        <v>24939</v>
      </c>
      <c r="I1108" s="9">
        <v>0</v>
      </c>
      <c r="J1108" s="9">
        <v>0</v>
      </c>
      <c r="K1108" s="9">
        <v>0</v>
      </c>
      <c r="L1108" s="9">
        <v>0</v>
      </c>
      <c r="M1108" s="9">
        <v>5.6449964948478148E-2</v>
      </c>
      <c r="N1108" s="9">
        <v>0.63783632062231843</v>
      </c>
      <c r="O1108" s="9">
        <v>3.1211070379939706E-5</v>
      </c>
      <c r="P1108" s="9">
        <v>6.014675808973896E-4</v>
      </c>
      <c r="Q1108" s="9">
        <v>0</v>
      </c>
      <c r="R1108" s="9">
        <v>0</v>
      </c>
      <c r="S1108" s="9">
        <v>0.94351882398114184</v>
      </c>
      <c r="T1108" s="9">
        <v>0.36156221179678416</v>
      </c>
      <c r="U1108" s="16">
        <v>0</v>
      </c>
      <c r="V1108" s="16">
        <v>15907</v>
      </c>
      <c r="W1108" s="16">
        <v>9032</v>
      </c>
      <c r="X1108" s="1" t="s">
        <v>3345</v>
      </c>
      <c r="Y1108" s="1" t="s">
        <v>3347</v>
      </c>
    </row>
    <row r="1109" spans="1:25" x14ac:dyDescent="0.25">
      <c r="A1109" t="str">
        <f t="shared" si="17"/>
        <v>McLean , Kentucky</v>
      </c>
      <c r="B1109" t="s">
        <v>1032</v>
      </c>
      <c r="C1109" t="s">
        <v>1031</v>
      </c>
      <c r="E1109" t="s">
        <v>4052</v>
      </c>
      <c r="F1109" t="s">
        <v>1106</v>
      </c>
      <c r="G1109" s="7">
        <v>256.23310433641251</v>
      </c>
      <c r="H1109" s="8">
        <v>9531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1</v>
      </c>
      <c r="T1109" s="9">
        <v>1</v>
      </c>
      <c r="U1109" s="16">
        <v>0</v>
      </c>
      <c r="V1109" s="16">
        <v>0</v>
      </c>
      <c r="W1109" s="16">
        <v>9531</v>
      </c>
      <c r="X1109" s="1" t="s">
        <v>3345</v>
      </c>
      <c r="Y1109" s="1" t="s">
        <v>3345</v>
      </c>
    </row>
    <row r="1110" spans="1:25" x14ac:dyDescent="0.25">
      <c r="A1110" t="str">
        <f t="shared" si="17"/>
        <v>Franklin , Kentucky</v>
      </c>
      <c r="B1110" t="s">
        <v>1032</v>
      </c>
      <c r="C1110" t="s">
        <v>1031</v>
      </c>
      <c r="E1110" t="s">
        <v>3649</v>
      </c>
      <c r="F1110" t="s">
        <v>1068</v>
      </c>
      <c r="G1110" s="7">
        <v>212.00815814943854</v>
      </c>
      <c r="H1110" s="8">
        <v>49285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0.10339259523270375</v>
      </c>
      <c r="P1110" s="9">
        <v>0.72445977477934465</v>
      </c>
      <c r="Q1110" s="9">
        <v>0</v>
      </c>
      <c r="R1110" s="9">
        <v>0</v>
      </c>
      <c r="S1110" s="9">
        <v>0.89660740470596478</v>
      </c>
      <c r="T1110" s="9">
        <v>0.27554022522065535</v>
      </c>
      <c r="U1110" s="16">
        <v>0</v>
      </c>
      <c r="V1110" s="16">
        <v>0</v>
      </c>
      <c r="W1110" s="16">
        <v>49285</v>
      </c>
      <c r="X1110" s="1" t="s">
        <v>3345</v>
      </c>
      <c r="Y1110" s="1" t="s">
        <v>3345</v>
      </c>
    </row>
    <row r="1111" spans="1:25" x14ac:dyDescent="0.25">
      <c r="A1111" t="str">
        <f t="shared" si="17"/>
        <v>Menifee , Kentucky</v>
      </c>
      <c r="B1111" t="s">
        <v>1032</v>
      </c>
      <c r="C1111" t="s">
        <v>1031</v>
      </c>
      <c r="E1111" t="s">
        <v>4303</v>
      </c>
      <c r="F1111" t="s">
        <v>1114</v>
      </c>
      <c r="G1111" s="7">
        <v>205.93452059888276</v>
      </c>
      <c r="H1111" s="8">
        <v>6306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0.99999999999922184</v>
      </c>
      <c r="T1111" s="9">
        <v>1</v>
      </c>
      <c r="U1111" s="16">
        <v>0</v>
      </c>
      <c r="V1111" s="16">
        <v>0</v>
      </c>
      <c r="W1111" s="16">
        <v>6306</v>
      </c>
      <c r="X1111" s="1" t="s">
        <v>3345</v>
      </c>
      <c r="Y1111" s="1" t="s">
        <v>3345</v>
      </c>
    </row>
    <row r="1112" spans="1:25" x14ac:dyDescent="0.25">
      <c r="A1112" t="str">
        <f t="shared" si="17"/>
        <v>Marion , Kentucky</v>
      </c>
      <c r="B1112" t="s">
        <v>1032</v>
      </c>
      <c r="C1112" t="s">
        <v>1031</v>
      </c>
      <c r="E1112" t="s">
        <v>3615</v>
      </c>
      <c r="F1112" t="s">
        <v>1109</v>
      </c>
      <c r="G1112" s="7">
        <v>346.85816238197214</v>
      </c>
      <c r="H1112" s="8">
        <v>19820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9.0857688242390634E-3</v>
      </c>
      <c r="P1112" s="9">
        <v>0.28486377396569124</v>
      </c>
      <c r="Q1112" s="9">
        <v>0</v>
      </c>
      <c r="R1112" s="9">
        <v>0</v>
      </c>
      <c r="S1112" s="9">
        <v>0.99091423117543265</v>
      </c>
      <c r="T1112" s="9">
        <v>0.71513622603430882</v>
      </c>
      <c r="U1112" s="16">
        <v>0</v>
      </c>
      <c r="V1112" s="16">
        <v>0</v>
      </c>
      <c r="W1112" s="16">
        <v>19820</v>
      </c>
      <c r="X1112" s="1" t="s">
        <v>3345</v>
      </c>
      <c r="Y1112" s="1" t="s">
        <v>3345</v>
      </c>
    </row>
    <row r="1113" spans="1:25" x14ac:dyDescent="0.25">
      <c r="A1113" t="str">
        <f t="shared" si="17"/>
        <v>Fleming , Kentucky</v>
      </c>
      <c r="B1113" t="s">
        <v>1032</v>
      </c>
      <c r="C1113" t="s">
        <v>1031</v>
      </c>
      <c r="E1113" t="s">
        <v>4304</v>
      </c>
      <c r="F1113" t="s">
        <v>1066</v>
      </c>
      <c r="G1113" s="7">
        <v>351.31656679233828</v>
      </c>
      <c r="H1113" s="8">
        <v>14348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5.7149558321663548E-3</v>
      </c>
      <c r="R1113" s="9">
        <v>0.194800669082799</v>
      </c>
      <c r="S1113" s="9">
        <v>0.99428504416783359</v>
      </c>
      <c r="T1113" s="9">
        <v>0.80519933091720097</v>
      </c>
      <c r="U1113" s="16">
        <v>0</v>
      </c>
      <c r="V1113" s="16">
        <v>0</v>
      </c>
      <c r="W1113" s="16">
        <v>14348</v>
      </c>
      <c r="X1113" s="1" t="s">
        <v>3345</v>
      </c>
      <c r="Y1113" s="1" t="s">
        <v>3345</v>
      </c>
    </row>
    <row r="1114" spans="1:25" x14ac:dyDescent="0.25">
      <c r="A1114" t="str">
        <f t="shared" si="17"/>
        <v>Caldwell , Kentucky</v>
      </c>
      <c r="B1114" t="s">
        <v>1032</v>
      </c>
      <c r="C1114" t="s">
        <v>1031</v>
      </c>
      <c r="E1114" t="s">
        <v>4305</v>
      </c>
      <c r="F1114" t="s">
        <v>1048</v>
      </c>
      <c r="G1114" s="7">
        <v>348.15100452005794</v>
      </c>
      <c r="H1114" s="8">
        <v>12984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1.3998189639158099E-2</v>
      </c>
      <c r="R1114" s="9">
        <v>0.45363524337646333</v>
      </c>
      <c r="S1114" s="9">
        <v>0.98600181036084178</v>
      </c>
      <c r="T1114" s="9">
        <v>0.54636475662353667</v>
      </c>
      <c r="U1114" s="16">
        <v>0</v>
      </c>
      <c r="V1114" s="16">
        <v>0</v>
      </c>
      <c r="W1114" s="16">
        <v>12984</v>
      </c>
      <c r="X1114" s="1" t="s">
        <v>3345</v>
      </c>
      <c r="Y1114" s="1" t="s">
        <v>3345</v>
      </c>
    </row>
    <row r="1115" spans="1:25" x14ac:dyDescent="0.25">
      <c r="A1115" t="str">
        <f t="shared" si="17"/>
        <v>Garrard , Kentucky</v>
      </c>
      <c r="B1115" t="s">
        <v>1032</v>
      </c>
      <c r="C1115" t="s">
        <v>1031</v>
      </c>
      <c r="E1115" t="s">
        <v>4306</v>
      </c>
      <c r="F1115" t="s">
        <v>1071</v>
      </c>
      <c r="G1115" s="7">
        <v>233.9458903772782</v>
      </c>
      <c r="H1115" s="8">
        <v>16912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9.7002601143550832E-3</v>
      </c>
      <c r="P1115" s="9">
        <v>0.2210856196783349</v>
      </c>
      <c r="Q1115" s="9">
        <v>0</v>
      </c>
      <c r="R1115" s="9">
        <v>0</v>
      </c>
      <c r="S1115" s="9">
        <v>0.99029973988564501</v>
      </c>
      <c r="T1115" s="9">
        <v>0.77891438032166505</v>
      </c>
      <c r="U1115" s="16">
        <v>0</v>
      </c>
      <c r="V1115" s="16">
        <v>0</v>
      </c>
      <c r="W1115" s="16">
        <v>16912</v>
      </c>
      <c r="X1115" s="1" t="s">
        <v>3345</v>
      </c>
      <c r="Y1115" s="1" t="s">
        <v>3345</v>
      </c>
    </row>
    <row r="1116" spans="1:25" x14ac:dyDescent="0.25">
      <c r="A1116" t="str">
        <f t="shared" si="17"/>
        <v>Casey , Kentucky</v>
      </c>
      <c r="B1116" t="s">
        <v>1032</v>
      </c>
      <c r="C1116" t="s">
        <v>1031</v>
      </c>
      <c r="E1116" t="s">
        <v>4307</v>
      </c>
      <c r="F1116" t="s">
        <v>1054</v>
      </c>
      <c r="G1116" s="7">
        <v>445.741252220327</v>
      </c>
      <c r="H1116" s="8">
        <v>15955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0.99999999999624078</v>
      </c>
      <c r="T1116" s="9">
        <v>1</v>
      </c>
      <c r="U1116" s="16">
        <v>0</v>
      </c>
      <c r="V1116" s="16">
        <v>0</v>
      </c>
      <c r="W1116" s="16">
        <v>15955</v>
      </c>
      <c r="X1116" s="1" t="s">
        <v>3345</v>
      </c>
      <c r="Y1116" s="1" t="s">
        <v>3345</v>
      </c>
    </row>
    <row r="1117" spans="1:25" x14ac:dyDescent="0.25">
      <c r="A1117" t="str">
        <f t="shared" si="17"/>
        <v>Metcalfe , Kentucky</v>
      </c>
      <c r="B1117" t="s">
        <v>1032</v>
      </c>
      <c r="C1117" t="s">
        <v>1031</v>
      </c>
      <c r="E1117" t="s">
        <v>4308</v>
      </c>
      <c r="F1117" t="s">
        <v>1116</v>
      </c>
      <c r="G1117" s="7">
        <v>291.18988971937665</v>
      </c>
      <c r="H1117" s="8">
        <v>10099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1</v>
      </c>
      <c r="T1117" s="9">
        <v>1</v>
      </c>
      <c r="U1117" s="16">
        <v>0</v>
      </c>
      <c r="V1117" s="16">
        <v>0</v>
      </c>
      <c r="W1117" s="16">
        <v>10099</v>
      </c>
      <c r="X1117" s="1" t="s">
        <v>3345</v>
      </c>
      <c r="Y1117" s="1" t="s">
        <v>3345</v>
      </c>
    </row>
    <row r="1118" spans="1:25" x14ac:dyDescent="0.25">
      <c r="A1118" t="str">
        <f t="shared" si="17"/>
        <v>Russell , Kentucky</v>
      </c>
      <c r="B1118" t="s">
        <v>1032</v>
      </c>
      <c r="C1118" t="s">
        <v>1031</v>
      </c>
      <c r="E1118" t="s">
        <v>3648</v>
      </c>
      <c r="F1118" t="s">
        <v>1135</v>
      </c>
      <c r="G1118" s="7">
        <v>282.87563334423919</v>
      </c>
      <c r="H1118" s="8">
        <v>17565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0.99999999999998501</v>
      </c>
      <c r="T1118" s="9">
        <v>1</v>
      </c>
      <c r="U1118" s="16">
        <v>0</v>
      </c>
      <c r="V1118" s="16">
        <v>0</v>
      </c>
      <c r="W1118" s="16">
        <v>17565</v>
      </c>
      <c r="X1118" s="1" t="s">
        <v>3345</v>
      </c>
      <c r="Y1118" s="1" t="s">
        <v>3345</v>
      </c>
    </row>
    <row r="1119" spans="1:25" x14ac:dyDescent="0.25">
      <c r="A1119" t="str">
        <f t="shared" si="17"/>
        <v>Meade , Kentucky</v>
      </c>
      <c r="B1119" t="s">
        <v>1032</v>
      </c>
      <c r="C1119" t="s">
        <v>1031</v>
      </c>
      <c r="E1119" t="s">
        <v>4249</v>
      </c>
      <c r="F1119" t="s">
        <v>1113</v>
      </c>
      <c r="G1119" s="7">
        <v>324.50269329837221</v>
      </c>
      <c r="H1119" s="8">
        <v>28602</v>
      </c>
      <c r="I1119" s="9">
        <v>4.9052921743228169E-3</v>
      </c>
      <c r="J1119" s="9">
        <v>9.3804629046919802E-2</v>
      </c>
      <c r="K1119" s="9">
        <v>4.0308884432201418E-3</v>
      </c>
      <c r="L1119" s="9">
        <v>4.7199496538703589E-2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0.99106381938245713</v>
      </c>
      <c r="T1119" s="9">
        <v>0.85899587441437664</v>
      </c>
      <c r="U1119" s="16">
        <v>2683</v>
      </c>
      <c r="V1119" s="16">
        <v>1350</v>
      </c>
      <c r="W1119" s="16">
        <v>24569</v>
      </c>
      <c r="X1119" s="1" t="s">
        <v>3345</v>
      </c>
      <c r="Y1119" s="1" t="s">
        <v>3345</v>
      </c>
    </row>
    <row r="1120" spans="1:25" x14ac:dyDescent="0.25">
      <c r="A1120" t="str">
        <f t="shared" si="17"/>
        <v>Nelson , Kentucky</v>
      </c>
      <c r="B1120" t="s">
        <v>1032</v>
      </c>
      <c r="C1120" t="s">
        <v>1031</v>
      </c>
      <c r="E1120" t="s">
        <v>4309</v>
      </c>
      <c r="F1120" t="s">
        <v>1121</v>
      </c>
      <c r="G1120" s="7">
        <v>424.07622648267665</v>
      </c>
      <c r="H1120" s="8">
        <v>43437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4.0409060510466603E-2</v>
      </c>
      <c r="P1120" s="9">
        <v>0.43055459631190002</v>
      </c>
      <c r="Q1120" s="9">
        <v>0</v>
      </c>
      <c r="R1120" s="9">
        <v>0</v>
      </c>
      <c r="S1120" s="9">
        <v>0.95959093948953345</v>
      </c>
      <c r="T1120" s="9">
        <v>0.56944540368810004</v>
      </c>
      <c r="U1120" s="16">
        <v>0</v>
      </c>
      <c r="V1120" s="16">
        <v>0</v>
      </c>
      <c r="W1120" s="16">
        <v>43437</v>
      </c>
      <c r="X1120" s="1" t="s">
        <v>3345</v>
      </c>
      <c r="Y1120" s="1" t="s">
        <v>3345</v>
      </c>
    </row>
    <row r="1121" spans="1:25" x14ac:dyDescent="0.25">
      <c r="A1121" t="str">
        <f t="shared" si="17"/>
        <v>Owen , Kentucky</v>
      </c>
      <c r="B1121" t="s">
        <v>1032</v>
      </c>
      <c r="C1121" t="s">
        <v>1031</v>
      </c>
      <c r="E1121" t="s">
        <v>4122</v>
      </c>
      <c r="F1121" t="s">
        <v>1125</v>
      </c>
      <c r="G1121" s="7">
        <v>354.24659707363753</v>
      </c>
      <c r="H1121" s="8">
        <v>10841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1</v>
      </c>
      <c r="T1121" s="9">
        <v>1</v>
      </c>
      <c r="U1121" s="16">
        <v>0</v>
      </c>
      <c r="V1121" s="16">
        <v>0</v>
      </c>
      <c r="W1121" s="16">
        <v>10841</v>
      </c>
      <c r="X1121" s="1" t="s">
        <v>3345</v>
      </c>
      <c r="Y1121" s="1" t="s">
        <v>3345</v>
      </c>
    </row>
    <row r="1122" spans="1:25" x14ac:dyDescent="0.25">
      <c r="A1122" t="str">
        <f t="shared" si="17"/>
        <v>Bath , Kentucky</v>
      </c>
      <c r="B1122" t="s">
        <v>1032</v>
      </c>
      <c r="C1122" t="s">
        <v>1031</v>
      </c>
      <c r="E1122" t="s">
        <v>4310</v>
      </c>
      <c r="F1122" t="s">
        <v>1037</v>
      </c>
      <c r="G1122" s="7">
        <v>284.00434580478134</v>
      </c>
      <c r="H1122" s="8">
        <v>11591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1</v>
      </c>
      <c r="T1122" s="9">
        <v>1</v>
      </c>
      <c r="U1122" s="16">
        <v>0</v>
      </c>
      <c r="V1122" s="16">
        <v>0</v>
      </c>
      <c r="W1122" s="16">
        <v>11591</v>
      </c>
      <c r="X1122" s="1" t="s">
        <v>3345</v>
      </c>
      <c r="Y1122" s="1" t="s">
        <v>3345</v>
      </c>
    </row>
    <row r="1123" spans="1:25" x14ac:dyDescent="0.25">
      <c r="A1123" t="str">
        <f t="shared" si="17"/>
        <v>Nicholas , Kentucky</v>
      </c>
      <c r="B1123" t="s">
        <v>1032</v>
      </c>
      <c r="C1123" t="s">
        <v>1031</v>
      </c>
      <c r="E1123" t="s">
        <v>4311</v>
      </c>
      <c r="F1123" t="s">
        <v>1122</v>
      </c>
      <c r="G1123" s="7">
        <v>196.82246294145972</v>
      </c>
      <c r="H1123" s="8">
        <v>7135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0.99999999999910749</v>
      </c>
      <c r="T1123" s="9">
        <v>1</v>
      </c>
      <c r="U1123" s="16">
        <v>0</v>
      </c>
      <c r="V1123" s="16">
        <v>0</v>
      </c>
      <c r="W1123" s="16">
        <v>7135</v>
      </c>
      <c r="X1123" s="1" t="s">
        <v>3345</v>
      </c>
      <c r="Y1123" s="1" t="s">
        <v>3345</v>
      </c>
    </row>
    <row r="1124" spans="1:25" x14ac:dyDescent="0.25">
      <c r="A1124" t="str">
        <f t="shared" si="17"/>
        <v>Boyd , Kentucky</v>
      </c>
      <c r="B1124" t="s">
        <v>1032</v>
      </c>
      <c r="C1124" t="s">
        <v>1031</v>
      </c>
      <c r="E1124" t="s">
        <v>4312</v>
      </c>
      <c r="F1124" t="s">
        <v>1041</v>
      </c>
      <c r="G1124" s="7">
        <v>162.02206322671489</v>
      </c>
      <c r="H1124" s="8">
        <v>49542</v>
      </c>
      <c r="I1124" s="9">
        <v>6.5284369249034052E-2</v>
      </c>
      <c r="J1124" s="9">
        <v>0.43682128295183886</v>
      </c>
      <c r="K1124" s="9">
        <v>0.12610826911153575</v>
      </c>
      <c r="L1124" s="9">
        <v>0.30999959630212748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0.80860736009680712</v>
      </c>
      <c r="T1124" s="9">
        <v>0.25317912074603366</v>
      </c>
      <c r="U1124" s="16">
        <v>21641</v>
      </c>
      <c r="V1124" s="16">
        <v>15358</v>
      </c>
      <c r="W1124" s="16">
        <v>12543</v>
      </c>
      <c r="X1124" s="1" t="s">
        <v>3345</v>
      </c>
      <c r="Y1124" s="1" t="s">
        <v>3346</v>
      </c>
    </row>
    <row r="1125" spans="1:25" x14ac:dyDescent="0.25">
      <c r="A1125" t="str">
        <f t="shared" si="17"/>
        <v>Johnson , Kentucky</v>
      </c>
      <c r="B1125" t="s">
        <v>1032</v>
      </c>
      <c r="C1125" t="s">
        <v>1031</v>
      </c>
      <c r="E1125" t="s">
        <v>3688</v>
      </c>
      <c r="F1125" t="s">
        <v>1089</v>
      </c>
      <c r="G1125" s="7">
        <v>264.13560485082576</v>
      </c>
      <c r="H1125" s="8">
        <v>23356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2.2570999946485319E-2</v>
      </c>
      <c r="R1125" s="9">
        <v>0.26965233772906322</v>
      </c>
      <c r="S1125" s="9">
        <v>0.97742900005351463</v>
      </c>
      <c r="T1125" s="9">
        <v>0.73034766227093684</v>
      </c>
      <c r="U1125" s="16">
        <v>0</v>
      </c>
      <c r="V1125" s="16">
        <v>0</v>
      </c>
      <c r="W1125" s="16">
        <v>23356</v>
      </c>
      <c r="X1125" s="1" t="s">
        <v>3345</v>
      </c>
      <c r="Y1125" s="1" t="s">
        <v>3345</v>
      </c>
    </row>
    <row r="1126" spans="1:25" x14ac:dyDescent="0.25">
      <c r="A1126" t="str">
        <f t="shared" si="17"/>
        <v>Webster , Kentucky</v>
      </c>
      <c r="B1126" t="s">
        <v>1032</v>
      </c>
      <c r="C1126" t="s">
        <v>1031</v>
      </c>
      <c r="E1126" t="s">
        <v>3953</v>
      </c>
      <c r="F1126" t="s">
        <v>1148</v>
      </c>
      <c r="G1126" s="7">
        <v>335.65554300576827</v>
      </c>
      <c r="H1126" s="8">
        <v>13621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0.99999999999964928</v>
      </c>
      <c r="T1126" s="9">
        <v>1</v>
      </c>
      <c r="U1126" s="16">
        <v>0</v>
      </c>
      <c r="V1126" s="16">
        <v>0</v>
      </c>
      <c r="W1126" s="16">
        <v>13621</v>
      </c>
      <c r="X1126" s="1" t="s">
        <v>3345</v>
      </c>
      <c r="Y1126" s="1" t="s">
        <v>3345</v>
      </c>
    </row>
    <row r="1127" spans="1:25" x14ac:dyDescent="0.25">
      <c r="A1127" t="str">
        <f t="shared" si="17"/>
        <v>Calcasieu Parish, Louisiana</v>
      </c>
      <c r="B1127" t="s">
        <v>1154</v>
      </c>
      <c r="C1127" t="s">
        <v>1153</v>
      </c>
      <c r="E1127" t="s">
        <v>3403</v>
      </c>
      <c r="F1127" t="s">
        <v>1163</v>
      </c>
      <c r="G1127" s="7">
        <v>1094.2700196196172</v>
      </c>
      <c r="H1127" s="8">
        <v>192768</v>
      </c>
      <c r="I1127" s="9">
        <v>3.3958662813398974E-2</v>
      </c>
      <c r="J1127" s="9">
        <v>0.3706113047808765</v>
      </c>
      <c r="K1127" s="9">
        <v>8.3173864536649836E-2</v>
      </c>
      <c r="L1127" s="9">
        <v>0.37349560092961487</v>
      </c>
      <c r="M1127" s="9">
        <v>4.0806503745968586E-3</v>
      </c>
      <c r="N1127" s="9">
        <v>2.9641849269588315E-2</v>
      </c>
      <c r="O1127" s="9">
        <v>4.2391859968715128E-3</v>
      </c>
      <c r="P1127" s="9">
        <v>2.1248339973439574E-2</v>
      </c>
      <c r="Q1127" s="9">
        <v>0</v>
      </c>
      <c r="R1127" s="9">
        <v>0</v>
      </c>
      <c r="S1127" s="9">
        <v>0.85822680661777861</v>
      </c>
      <c r="T1127" s="9">
        <v>0.20500290504648075</v>
      </c>
      <c r="U1127" s="16">
        <v>71442</v>
      </c>
      <c r="V1127" s="16">
        <v>77712</v>
      </c>
      <c r="W1127" s="16">
        <v>43614</v>
      </c>
      <c r="X1127" s="1" t="s">
        <v>3345</v>
      </c>
      <c r="Y1127" s="1" t="s">
        <v>3347</v>
      </c>
    </row>
    <row r="1128" spans="1:25" x14ac:dyDescent="0.25">
      <c r="A1128" t="str">
        <f t="shared" si="17"/>
        <v>Union Parish, Louisiana</v>
      </c>
      <c r="B1128" t="s">
        <v>1154</v>
      </c>
      <c r="C1128" t="s">
        <v>1153</v>
      </c>
      <c r="E1128" t="s">
        <v>3404</v>
      </c>
      <c r="F1128" t="s">
        <v>1209</v>
      </c>
      <c r="G1128" s="7">
        <v>905.40339850710131</v>
      </c>
      <c r="H1128" s="8">
        <v>22721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5.5172418525513125E-3</v>
      </c>
      <c r="P1128" s="9">
        <v>0.17089916817041503</v>
      </c>
      <c r="Q1128" s="9">
        <v>0</v>
      </c>
      <c r="R1128" s="9">
        <v>0</v>
      </c>
      <c r="S1128" s="9">
        <v>0.9944827581465886</v>
      </c>
      <c r="T1128" s="9">
        <v>0.82910083182958494</v>
      </c>
      <c r="U1128" s="16">
        <v>0</v>
      </c>
      <c r="V1128" s="16">
        <v>0</v>
      </c>
      <c r="W1128" s="16">
        <v>22721</v>
      </c>
      <c r="X1128" s="1" t="s">
        <v>3345</v>
      </c>
      <c r="Y1128" s="1" t="s">
        <v>3345</v>
      </c>
    </row>
    <row r="1129" spans="1:25" x14ac:dyDescent="0.25">
      <c r="A1129" t="str">
        <f t="shared" si="17"/>
        <v>Tangipahoa Parish, Louisiana</v>
      </c>
      <c r="B1129" t="s">
        <v>1154</v>
      </c>
      <c r="C1129" t="s">
        <v>1153</v>
      </c>
      <c r="E1129" t="s">
        <v>3405</v>
      </c>
      <c r="F1129" t="s">
        <v>1206</v>
      </c>
      <c r="G1129" s="7">
        <v>844.08375191544428</v>
      </c>
      <c r="H1129" s="8">
        <v>121097</v>
      </c>
      <c r="I1129" s="9">
        <v>1.2304189225193071E-2</v>
      </c>
      <c r="J1129" s="9">
        <v>0.15990486964995004</v>
      </c>
      <c r="K1129" s="9">
        <v>7.6187570003170446E-2</v>
      </c>
      <c r="L1129" s="9">
        <v>0.37992683551202755</v>
      </c>
      <c r="M1129" s="9">
        <v>8.324535126353217E-3</v>
      </c>
      <c r="N1129" s="9">
        <v>5.0876570022378755E-2</v>
      </c>
      <c r="O1129" s="9">
        <v>0</v>
      </c>
      <c r="P1129" s="9">
        <v>0</v>
      </c>
      <c r="Q1129" s="9">
        <v>0</v>
      </c>
      <c r="R1129" s="9">
        <v>0</v>
      </c>
      <c r="S1129" s="9">
        <v>0.84634132481371727</v>
      </c>
      <c r="T1129" s="9">
        <v>0.40929172481564363</v>
      </c>
      <c r="U1129" s="16">
        <v>19364</v>
      </c>
      <c r="V1129" s="16">
        <v>52169</v>
      </c>
      <c r="W1129" s="16">
        <v>49564</v>
      </c>
      <c r="X1129" s="1" t="s">
        <v>3345</v>
      </c>
      <c r="Y1129" s="1" t="s">
        <v>3347</v>
      </c>
    </row>
    <row r="1130" spans="1:25" x14ac:dyDescent="0.25">
      <c r="A1130" t="str">
        <f t="shared" si="17"/>
        <v>Caldwell Parish, Louisiana</v>
      </c>
      <c r="B1130" t="s">
        <v>1154</v>
      </c>
      <c r="C1130" t="s">
        <v>1153</v>
      </c>
      <c r="E1130" t="s">
        <v>3406</v>
      </c>
      <c r="F1130" t="s">
        <v>1164</v>
      </c>
      <c r="G1130" s="7">
        <v>540.7288403155934</v>
      </c>
      <c r="H1130" s="8">
        <v>10132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1</v>
      </c>
      <c r="T1130" s="9">
        <v>1</v>
      </c>
      <c r="U1130" s="16">
        <v>0</v>
      </c>
      <c r="V1130" s="16">
        <v>0</v>
      </c>
      <c r="W1130" s="16">
        <v>10132</v>
      </c>
      <c r="X1130" s="1" t="s">
        <v>3345</v>
      </c>
      <c r="Y1130" s="1" t="s">
        <v>3345</v>
      </c>
    </row>
    <row r="1131" spans="1:25" x14ac:dyDescent="0.25">
      <c r="A1131" t="str">
        <f t="shared" si="17"/>
        <v>Tensas Parish, Louisiana</v>
      </c>
      <c r="B1131" t="s">
        <v>1154</v>
      </c>
      <c r="C1131" t="s">
        <v>1153</v>
      </c>
      <c r="E1131" t="s">
        <v>3407</v>
      </c>
      <c r="F1131" t="s">
        <v>1207</v>
      </c>
      <c r="G1131" s="7">
        <v>641.19049649341105</v>
      </c>
      <c r="H1131" s="8">
        <v>5252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1</v>
      </c>
      <c r="T1131" s="9">
        <v>1</v>
      </c>
      <c r="U1131" s="16">
        <v>0</v>
      </c>
      <c r="V1131" s="16">
        <v>0</v>
      </c>
      <c r="W1131" s="16">
        <v>5252</v>
      </c>
      <c r="X1131" s="1" t="s">
        <v>3345</v>
      </c>
      <c r="Y1131" s="1" t="s">
        <v>3345</v>
      </c>
    </row>
    <row r="1132" spans="1:25" x14ac:dyDescent="0.25">
      <c r="A1132" t="str">
        <f t="shared" si="17"/>
        <v>Jackson Parish, Louisiana</v>
      </c>
      <c r="B1132" t="s">
        <v>1154</v>
      </c>
      <c r="C1132" t="s">
        <v>1153</v>
      </c>
      <c r="E1132" t="s">
        <v>3408</v>
      </c>
      <c r="F1132" t="s">
        <v>1178</v>
      </c>
      <c r="G1132" s="7">
        <v>580.27715106520373</v>
      </c>
      <c r="H1132" s="8">
        <v>16274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7.7044263730795407E-3</v>
      </c>
      <c r="P1132" s="9">
        <v>0.3446601941747573</v>
      </c>
      <c r="Q1132" s="9">
        <v>0</v>
      </c>
      <c r="R1132" s="9">
        <v>0</v>
      </c>
      <c r="S1132" s="9">
        <v>0.99229557362304799</v>
      </c>
      <c r="T1132" s="9">
        <v>0.65533980582524276</v>
      </c>
      <c r="U1132" s="16">
        <v>0</v>
      </c>
      <c r="V1132" s="16">
        <v>0</v>
      </c>
      <c r="W1132" s="16">
        <v>16274</v>
      </c>
      <c r="X1132" s="1" t="s">
        <v>3345</v>
      </c>
      <c r="Y1132" s="1" t="s">
        <v>3345</v>
      </c>
    </row>
    <row r="1133" spans="1:25" x14ac:dyDescent="0.25">
      <c r="A1133" t="str">
        <f t="shared" si="17"/>
        <v>Grant Parish, Louisiana</v>
      </c>
      <c r="B1133" t="s">
        <v>1154</v>
      </c>
      <c r="C1133" t="s">
        <v>1153</v>
      </c>
      <c r="E1133" t="s">
        <v>3409</v>
      </c>
      <c r="F1133" t="s">
        <v>1175</v>
      </c>
      <c r="G1133" s="7">
        <v>664.6531830004875</v>
      </c>
      <c r="H1133" s="8">
        <v>22309</v>
      </c>
      <c r="I1133" s="9">
        <v>0</v>
      </c>
      <c r="J1133" s="9">
        <v>0</v>
      </c>
      <c r="K1133" s="9">
        <v>9.8495182381728337E-3</v>
      </c>
      <c r="L1133" s="9">
        <v>0.14406741673763951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0.99015048175464715</v>
      </c>
      <c r="T1133" s="9">
        <v>0.85593258326236044</v>
      </c>
      <c r="U1133" s="16">
        <v>0</v>
      </c>
      <c r="V1133" s="16">
        <v>3214</v>
      </c>
      <c r="W1133" s="16">
        <v>19095</v>
      </c>
      <c r="X1133" s="1" t="s">
        <v>3345</v>
      </c>
      <c r="Y1133" s="1" t="s">
        <v>3345</v>
      </c>
    </row>
    <row r="1134" spans="1:25" x14ac:dyDescent="0.25">
      <c r="A1134" t="str">
        <f t="shared" si="17"/>
        <v>Lincoln Parish, Louisiana</v>
      </c>
      <c r="B1134" t="s">
        <v>1154</v>
      </c>
      <c r="C1134" t="s">
        <v>1153</v>
      </c>
      <c r="E1134" t="s">
        <v>3410</v>
      </c>
      <c r="F1134" t="s">
        <v>1184</v>
      </c>
      <c r="G1134" s="7">
        <v>472.47470558526248</v>
      </c>
      <c r="H1134" s="8">
        <v>46735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5.0274219021034516E-2</v>
      </c>
      <c r="P1134" s="9">
        <v>0.59321707499732534</v>
      </c>
      <c r="Q1134" s="9">
        <v>0</v>
      </c>
      <c r="R1134" s="9">
        <v>0</v>
      </c>
      <c r="S1134" s="9">
        <v>0.94972578097896543</v>
      </c>
      <c r="T1134" s="9">
        <v>0.40678292500267466</v>
      </c>
      <c r="U1134" s="16">
        <v>0</v>
      </c>
      <c r="V1134" s="16">
        <v>0</v>
      </c>
      <c r="W1134" s="16">
        <v>46735</v>
      </c>
      <c r="X1134" s="1" t="s">
        <v>3345</v>
      </c>
      <c r="Y1134" s="1" t="s">
        <v>3345</v>
      </c>
    </row>
    <row r="1135" spans="1:25" x14ac:dyDescent="0.25">
      <c r="A1135" t="str">
        <f t="shared" si="17"/>
        <v>Jefferson Davis Parish, Louisiana</v>
      </c>
      <c r="B1135" t="s">
        <v>1154</v>
      </c>
      <c r="C1135" t="s">
        <v>1153</v>
      </c>
      <c r="E1135" t="s">
        <v>3411</v>
      </c>
      <c r="F1135" t="s">
        <v>1180</v>
      </c>
      <c r="G1135" s="7">
        <v>658.59129700147787</v>
      </c>
      <c r="H1135" s="8">
        <v>31594</v>
      </c>
      <c r="I1135" s="9">
        <v>0</v>
      </c>
      <c r="J1135" s="9">
        <v>0</v>
      </c>
      <c r="K1135" s="9">
        <v>0</v>
      </c>
      <c r="L1135" s="9">
        <v>0</v>
      </c>
      <c r="M1135" s="9">
        <v>1.0563600461096455E-3</v>
      </c>
      <c r="N1135" s="9">
        <v>9.1789580300056968E-3</v>
      </c>
      <c r="O1135" s="9">
        <v>1.6352908444517613E-2</v>
      </c>
      <c r="P1135" s="9">
        <v>0.48382604291954168</v>
      </c>
      <c r="Q1135" s="9">
        <v>0</v>
      </c>
      <c r="R1135" s="9">
        <v>0</v>
      </c>
      <c r="S1135" s="9">
        <v>0.97663875079462215</v>
      </c>
      <c r="T1135" s="9">
        <v>0.50699499905045264</v>
      </c>
      <c r="U1135" s="16">
        <v>0</v>
      </c>
      <c r="V1135" s="16">
        <v>290</v>
      </c>
      <c r="W1135" s="16">
        <v>31304</v>
      </c>
      <c r="X1135" s="1" t="s">
        <v>3345</v>
      </c>
      <c r="Y1135" s="1" t="s">
        <v>3345</v>
      </c>
    </row>
    <row r="1136" spans="1:25" x14ac:dyDescent="0.25">
      <c r="A1136" t="str">
        <f t="shared" si="17"/>
        <v>Lafayette Parish, Louisiana</v>
      </c>
      <c r="B1136" t="s">
        <v>1154</v>
      </c>
      <c r="C1136" t="s">
        <v>1153</v>
      </c>
      <c r="E1136" t="s">
        <v>3412</v>
      </c>
      <c r="F1136" t="s">
        <v>1181</v>
      </c>
      <c r="G1136" s="7">
        <v>269.20982019818126</v>
      </c>
      <c r="H1136" s="8">
        <v>221578</v>
      </c>
      <c r="I1136" s="9">
        <v>0.19259291000589782</v>
      </c>
      <c r="J1136" s="9">
        <v>0.55390426847430707</v>
      </c>
      <c r="K1136" s="9">
        <v>0.32861945979080953</v>
      </c>
      <c r="L1136" s="9">
        <v>0.36291057776494057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0.47878763020329262</v>
      </c>
      <c r="T1136" s="9">
        <v>8.3185153760752417E-2</v>
      </c>
      <c r="U1136" s="16">
        <v>122733</v>
      </c>
      <c r="V1136" s="16">
        <v>80413</v>
      </c>
      <c r="W1136" s="16">
        <v>18432</v>
      </c>
      <c r="X1136" s="1" t="s">
        <v>3345</v>
      </c>
      <c r="Y1136" s="1" t="s">
        <v>3346</v>
      </c>
    </row>
    <row r="1137" spans="1:25" x14ac:dyDescent="0.25">
      <c r="A1137" t="str">
        <f t="shared" si="17"/>
        <v>Vermilion Parish, Louisiana</v>
      </c>
      <c r="B1137" t="s">
        <v>1154</v>
      </c>
      <c r="C1137" t="s">
        <v>1153</v>
      </c>
      <c r="E1137" t="s">
        <v>3413</v>
      </c>
      <c r="F1137" t="s">
        <v>1210</v>
      </c>
      <c r="G1137" s="7">
        <v>1542.0695167823401</v>
      </c>
      <c r="H1137" s="8">
        <v>57999</v>
      </c>
      <c r="I1137" s="9">
        <v>0</v>
      </c>
      <c r="J1137" s="9">
        <v>0</v>
      </c>
      <c r="K1137" s="9">
        <v>3.1993112888297282E-3</v>
      </c>
      <c r="L1137" s="9">
        <v>3.8362730391903306E-2</v>
      </c>
      <c r="M1137" s="9">
        <v>6.990339480048356E-3</v>
      </c>
      <c r="N1137" s="9">
        <v>0.33221262435559235</v>
      </c>
      <c r="O1137" s="9">
        <v>1.4026799237764804E-3</v>
      </c>
      <c r="P1137" s="9">
        <v>8.3208331178123762E-2</v>
      </c>
      <c r="Q1137" s="9">
        <v>0</v>
      </c>
      <c r="R1137" s="9">
        <v>0</v>
      </c>
      <c r="S1137" s="9">
        <v>0.7710074433126376</v>
      </c>
      <c r="T1137" s="9">
        <v>0.54621631407438054</v>
      </c>
      <c r="U1137" s="16">
        <v>0</v>
      </c>
      <c r="V1137" s="16">
        <v>21493</v>
      </c>
      <c r="W1137" s="16">
        <v>36506</v>
      </c>
      <c r="X1137" s="1" t="s">
        <v>3345</v>
      </c>
      <c r="Y1137" s="1" t="s">
        <v>3345</v>
      </c>
    </row>
    <row r="1138" spans="1:25" x14ac:dyDescent="0.25">
      <c r="A1138" t="str">
        <f t="shared" si="17"/>
        <v>East Carroll Parish, Louisiana</v>
      </c>
      <c r="B1138" t="s">
        <v>1154</v>
      </c>
      <c r="C1138" t="s">
        <v>1153</v>
      </c>
      <c r="E1138" t="s">
        <v>3414</v>
      </c>
      <c r="F1138" t="s">
        <v>1171</v>
      </c>
      <c r="G1138" s="7">
        <v>442.4318251242135</v>
      </c>
      <c r="H1138" s="8">
        <v>7759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6.4134113943359649E-3</v>
      </c>
      <c r="R1138" s="9">
        <v>0.65420801649697125</v>
      </c>
      <c r="S1138" s="9">
        <v>0.99358658860422433</v>
      </c>
      <c r="T1138" s="9">
        <v>0.34579198350302875</v>
      </c>
      <c r="U1138" s="16">
        <v>0</v>
      </c>
      <c r="V1138" s="16">
        <v>0</v>
      </c>
      <c r="W1138" s="16">
        <v>7759</v>
      </c>
      <c r="X1138" s="1" t="s">
        <v>3345</v>
      </c>
      <c r="Y1138" s="1" t="s">
        <v>3345</v>
      </c>
    </row>
    <row r="1139" spans="1:25" x14ac:dyDescent="0.25">
      <c r="A1139" t="str">
        <f t="shared" si="17"/>
        <v>East Feliciana Parish, Louisiana</v>
      </c>
      <c r="B1139" t="s">
        <v>1154</v>
      </c>
      <c r="C1139" t="s">
        <v>1153</v>
      </c>
      <c r="E1139" t="s">
        <v>3415</v>
      </c>
      <c r="F1139" t="s">
        <v>1172</v>
      </c>
      <c r="G1139" s="7">
        <v>455.77778684296908</v>
      </c>
      <c r="H1139" s="8">
        <v>20267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1</v>
      </c>
      <c r="T1139" s="9">
        <v>1</v>
      </c>
      <c r="U1139" s="16">
        <v>0</v>
      </c>
      <c r="V1139" s="16">
        <v>0</v>
      </c>
      <c r="W1139" s="16">
        <v>20267</v>
      </c>
      <c r="X1139" s="1" t="s">
        <v>3345</v>
      </c>
      <c r="Y1139" s="1" t="s">
        <v>3345</v>
      </c>
    </row>
    <row r="1140" spans="1:25" x14ac:dyDescent="0.25">
      <c r="A1140" t="str">
        <f t="shared" si="17"/>
        <v>St. Bernard Parish, Louisiana</v>
      </c>
      <c r="B1140" t="s">
        <v>1154</v>
      </c>
      <c r="C1140" t="s">
        <v>1153</v>
      </c>
      <c r="E1140" t="s">
        <v>3416</v>
      </c>
      <c r="F1140" t="s">
        <v>1197</v>
      </c>
      <c r="G1140" s="7">
        <v>2155.2027487304886</v>
      </c>
      <c r="H1140" s="8">
        <v>35897</v>
      </c>
      <c r="I1140" s="9">
        <v>0</v>
      </c>
      <c r="J1140" s="9">
        <v>0</v>
      </c>
      <c r="K1140" s="9">
        <v>8.1062326778981262E-3</v>
      </c>
      <c r="L1140" s="9">
        <v>0.95746162631974818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0.22476319542889631</v>
      </c>
      <c r="T1140" s="9">
        <v>4.2538373680251838E-2</v>
      </c>
      <c r="U1140" s="16">
        <v>0</v>
      </c>
      <c r="V1140" s="16">
        <v>34370</v>
      </c>
      <c r="W1140" s="16">
        <v>1527</v>
      </c>
      <c r="X1140" s="1" t="s">
        <v>3345</v>
      </c>
      <c r="Y1140" s="1" t="s">
        <v>3347</v>
      </c>
    </row>
    <row r="1141" spans="1:25" x14ac:dyDescent="0.25">
      <c r="A1141" t="str">
        <f t="shared" si="17"/>
        <v>Iberville Parish, Louisiana</v>
      </c>
      <c r="B1141" t="s">
        <v>1154</v>
      </c>
      <c r="C1141" t="s">
        <v>1153</v>
      </c>
      <c r="E1141" t="s">
        <v>3417</v>
      </c>
      <c r="F1141" t="s">
        <v>1177</v>
      </c>
      <c r="G1141" s="7">
        <v>652.86006037611571</v>
      </c>
      <c r="H1141" s="8">
        <v>33387</v>
      </c>
      <c r="I1141" s="9">
        <v>0</v>
      </c>
      <c r="J1141" s="9">
        <v>0</v>
      </c>
      <c r="K1141" s="9">
        <v>1.097941548470872E-2</v>
      </c>
      <c r="L1141" s="9">
        <v>0.34375655195135829</v>
      </c>
      <c r="M1141" s="9">
        <v>0</v>
      </c>
      <c r="N1141" s="9">
        <v>0</v>
      </c>
      <c r="O1141" s="9">
        <v>2.7716855095207488E-3</v>
      </c>
      <c r="P1141" s="9">
        <v>6.4096804145326022E-2</v>
      </c>
      <c r="Q1141" s="9">
        <v>0</v>
      </c>
      <c r="R1141" s="9">
        <v>0</v>
      </c>
      <c r="S1141" s="9">
        <v>0.98624889900577062</v>
      </c>
      <c r="T1141" s="9">
        <v>0.59214664390331562</v>
      </c>
      <c r="U1141" s="16">
        <v>0</v>
      </c>
      <c r="V1141" s="16">
        <v>11477</v>
      </c>
      <c r="W1141" s="16">
        <v>21910</v>
      </c>
      <c r="X1141" s="1" t="s">
        <v>3345</v>
      </c>
      <c r="Y1141" s="1" t="s">
        <v>3345</v>
      </c>
    </row>
    <row r="1142" spans="1:25" x14ac:dyDescent="0.25">
      <c r="A1142" t="str">
        <f t="shared" si="17"/>
        <v>Richland Parish, Louisiana</v>
      </c>
      <c r="B1142" t="s">
        <v>1154</v>
      </c>
      <c r="C1142" t="s">
        <v>1153</v>
      </c>
      <c r="E1142" t="s">
        <v>3418</v>
      </c>
      <c r="F1142" t="s">
        <v>1195</v>
      </c>
      <c r="G1142" s="7">
        <v>564.51563131976263</v>
      </c>
      <c r="H1142" s="8">
        <v>20725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7.4204001064277353E-3</v>
      </c>
      <c r="P1142" s="9">
        <v>0.33954161640530761</v>
      </c>
      <c r="Q1142" s="9">
        <v>0</v>
      </c>
      <c r="R1142" s="9">
        <v>0</v>
      </c>
      <c r="S1142" s="9">
        <v>0.99257959989341771</v>
      </c>
      <c r="T1142" s="9">
        <v>0.66045838359469244</v>
      </c>
      <c r="U1142" s="16">
        <v>0</v>
      </c>
      <c r="V1142" s="16">
        <v>0</v>
      </c>
      <c r="W1142" s="16">
        <v>20725</v>
      </c>
      <c r="X1142" s="1" t="s">
        <v>3345</v>
      </c>
      <c r="Y1142" s="1" t="s">
        <v>3345</v>
      </c>
    </row>
    <row r="1143" spans="1:25" x14ac:dyDescent="0.25">
      <c r="A1143" t="str">
        <f t="shared" si="17"/>
        <v>St. Martin Parish, Louisiana</v>
      </c>
      <c r="B1143" t="s">
        <v>1154</v>
      </c>
      <c r="C1143" t="s">
        <v>1153</v>
      </c>
      <c r="E1143" t="s">
        <v>3419</v>
      </c>
      <c r="F1143" t="s">
        <v>1203</v>
      </c>
      <c r="G1143" s="7">
        <v>816.4886364061548</v>
      </c>
      <c r="H1143" s="8">
        <v>52160</v>
      </c>
      <c r="I1143" s="9">
        <v>0</v>
      </c>
      <c r="J1143" s="9">
        <v>0</v>
      </c>
      <c r="K1143" s="9">
        <v>1.7868796061421318E-3</v>
      </c>
      <c r="L1143" s="9">
        <v>7.8796012269938646E-3</v>
      </c>
      <c r="M1143" s="9">
        <v>3.426924423141918E-2</v>
      </c>
      <c r="N1143" s="9">
        <v>0.49242714723926378</v>
      </c>
      <c r="O1143" s="9">
        <v>2.7644557740075346E-4</v>
      </c>
      <c r="P1143" s="9">
        <v>3.9877300613496936E-3</v>
      </c>
      <c r="Q1143" s="9">
        <v>0</v>
      </c>
      <c r="R1143" s="9">
        <v>0</v>
      </c>
      <c r="S1143" s="9">
        <v>0.94582789001372658</v>
      </c>
      <c r="T1143" s="9">
        <v>0.49570552147239266</v>
      </c>
      <c r="U1143" s="16">
        <v>0</v>
      </c>
      <c r="V1143" s="16">
        <v>26096</v>
      </c>
      <c r="W1143" s="16">
        <v>26064</v>
      </c>
      <c r="X1143" s="1" t="s">
        <v>3345</v>
      </c>
      <c r="Y1143" s="1" t="s">
        <v>3347</v>
      </c>
    </row>
    <row r="1144" spans="1:25" x14ac:dyDescent="0.25">
      <c r="A1144" t="str">
        <f t="shared" si="17"/>
        <v>Claiborne Parish, Louisiana</v>
      </c>
      <c r="B1144" t="s">
        <v>1154</v>
      </c>
      <c r="C1144" t="s">
        <v>1153</v>
      </c>
      <c r="E1144" t="s">
        <v>3420</v>
      </c>
      <c r="F1144" t="s">
        <v>1167</v>
      </c>
      <c r="G1144" s="7">
        <v>767.41615817475156</v>
      </c>
      <c r="H1144" s="8">
        <v>17195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4.1116583938966859E-3</v>
      </c>
      <c r="P1144" s="9">
        <v>0.17644664146554231</v>
      </c>
      <c r="Q1144" s="9">
        <v>0</v>
      </c>
      <c r="R1144" s="9">
        <v>0</v>
      </c>
      <c r="S1144" s="9">
        <v>0.9958883416056924</v>
      </c>
      <c r="T1144" s="9">
        <v>0.82355335853445766</v>
      </c>
      <c r="U1144" s="16">
        <v>0</v>
      </c>
      <c r="V1144" s="16">
        <v>0</v>
      </c>
      <c r="W1144" s="16">
        <v>17195</v>
      </c>
      <c r="X1144" s="1" t="s">
        <v>3345</v>
      </c>
      <c r="Y1144" s="1" t="s">
        <v>3345</v>
      </c>
    </row>
    <row r="1145" spans="1:25" x14ac:dyDescent="0.25">
      <c r="A1145" t="str">
        <f t="shared" si="17"/>
        <v>Evangeline Parish, Louisiana</v>
      </c>
      <c r="B1145" t="s">
        <v>1154</v>
      </c>
      <c r="C1145" t="s">
        <v>1153</v>
      </c>
      <c r="E1145" t="s">
        <v>3421</v>
      </c>
      <c r="F1145" t="s">
        <v>1173</v>
      </c>
      <c r="G1145" s="7">
        <v>679.62397444749865</v>
      </c>
      <c r="H1145" s="8">
        <v>33984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1.3031745190129836E-2</v>
      </c>
      <c r="P1145" s="9">
        <v>0.38906544256120529</v>
      </c>
      <c r="Q1145" s="9">
        <v>0</v>
      </c>
      <c r="R1145" s="9">
        <v>0</v>
      </c>
      <c r="S1145" s="9">
        <v>0.98696825480663886</v>
      </c>
      <c r="T1145" s="9">
        <v>0.61093455743879477</v>
      </c>
      <c r="U1145" s="16">
        <v>0</v>
      </c>
      <c r="V1145" s="16">
        <v>0</v>
      </c>
      <c r="W1145" s="16">
        <v>33984</v>
      </c>
      <c r="X1145" s="1" t="s">
        <v>3345</v>
      </c>
      <c r="Y1145" s="1" t="s">
        <v>3345</v>
      </c>
    </row>
    <row r="1146" spans="1:25" x14ac:dyDescent="0.25">
      <c r="A1146" t="str">
        <f t="shared" si="17"/>
        <v>St. Landry Parish, Louisiana</v>
      </c>
      <c r="B1146" t="s">
        <v>1154</v>
      </c>
      <c r="C1146" t="s">
        <v>1153</v>
      </c>
      <c r="E1146" t="s">
        <v>3422</v>
      </c>
      <c r="F1146" t="s">
        <v>1202</v>
      </c>
      <c r="G1146" s="7">
        <v>938.9820009335192</v>
      </c>
      <c r="H1146" s="8">
        <v>83384</v>
      </c>
      <c r="I1146" s="9">
        <v>0</v>
      </c>
      <c r="J1146" s="9">
        <v>0</v>
      </c>
      <c r="K1146" s="9">
        <v>5.0856901112570913E-4</v>
      </c>
      <c r="L1146" s="9">
        <v>5.0249448335412073E-3</v>
      </c>
      <c r="M1146" s="9">
        <v>2.2989009429154043E-2</v>
      </c>
      <c r="N1146" s="9">
        <v>0.34819629665163582</v>
      </c>
      <c r="O1146" s="9">
        <v>9.3287679834489351E-3</v>
      </c>
      <c r="P1146" s="9">
        <v>0.16505564616713039</v>
      </c>
      <c r="Q1146" s="9">
        <v>0</v>
      </c>
      <c r="R1146" s="9">
        <v>0</v>
      </c>
      <c r="S1146" s="9">
        <v>0.96717365357627116</v>
      </c>
      <c r="T1146" s="9">
        <v>0.48172311234769261</v>
      </c>
      <c r="U1146" s="16">
        <v>0</v>
      </c>
      <c r="V1146" s="16">
        <v>29453</v>
      </c>
      <c r="W1146" s="16">
        <v>53931</v>
      </c>
      <c r="X1146" s="1" t="s">
        <v>3345</v>
      </c>
      <c r="Y1146" s="1" t="s">
        <v>3345</v>
      </c>
    </row>
    <row r="1147" spans="1:25" x14ac:dyDescent="0.25">
      <c r="A1147" t="str">
        <f t="shared" si="17"/>
        <v>Pointe Coupee Parish, Louisiana</v>
      </c>
      <c r="B1147" t="s">
        <v>1154</v>
      </c>
      <c r="C1147" t="s">
        <v>1153</v>
      </c>
      <c r="E1147" t="s">
        <v>3423</v>
      </c>
      <c r="F1147" t="s">
        <v>1192</v>
      </c>
      <c r="G1147" s="7">
        <v>590.71248009541023</v>
      </c>
      <c r="H1147" s="8">
        <v>22802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1.971422118069549E-2</v>
      </c>
      <c r="P1147" s="9">
        <v>0.42189281641961229</v>
      </c>
      <c r="Q1147" s="9">
        <v>0</v>
      </c>
      <c r="R1147" s="9">
        <v>0</v>
      </c>
      <c r="S1147" s="9">
        <v>0.98028577881644163</v>
      </c>
      <c r="T1147" s="9">
        <v>0.57810718358038771</v>
      </c>
      <c r="U1147" s="16">
        <v>0</v>
      </c>
      <c r="V1147" s="16">
        <v>0</v>
      </c>
      <c r="W1147" s="16">
        <v>22802</v>
      </c>
      <c r="X1147" s="1" t="s">
        <v>3345</v>
      </c>
      <c r="Y1147" s="1" t="s">
        <v>3345</v>
      </c>
    </row>
    <row r="1148" spans="1:25" x14ac:dyDescent="0.25">
      <c r="A1148" t="str">
        <f t="shared" si="17"/>
        <v>LaSalle Parish, Louisiana</v>
      </c>
      <c r="B1148" t="s">
        <v>1154</v>
      </c>
      <c r="C1148" t="s">
        <v>1153</v>
      </c>
      <c r="E1148" t="s">
        <v>3424</v>
      </c>
      <c r="F1148" t="s">
        <v>1183</v>
      </c>
      <c r="G1148" s="7">
        <v>662.39291837540975</v>
      </c>
      <c r="H1148" s="8">
        <v>14890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6.7427622163719753E-3</v>
      </c>
      <c r="P1148" s="9">
        <v>0.26809939556749496</v>
      </c>
      <c r="Q1148" s="9">
        <v>0</v>
      </c>
      <c r="R1148" s="9">
        <v>0</v>
      </c>
      <c r="S1148" s="9">
        <v>0.99325723778224118</v>
      </c>
      <c r="T1148" s="9">
        <v>0.73190060443250504</v>
      </c>
      <c r="U1148" s="16">
        <v>0</v>
      </c>
      <c r="V1148" s="16">
        <v>0</v>
      </c>
      <c r="W1148" s="16">
        <v>14890</v>
      </c>
      <c r="X1148" s="1" t="s">
        <v>3345</v>
      </c>
      <c r="Y1148" s="1" t="s">
        <v>3345</v>
      </c>
    </row>
    <row r="1149" spans="1:25" x14ac:dyDescent="0.25">
      <c r="A1149" t="str">
        <f t="shared" si="17"/>
        <v>Webster Parish, Louisiana</v>
      </c>
      <c r="B1149" t="s">
        <v>1154</v>
      </c>
      <c r="C1149" t="s">
        <v>1153</v>
      </c>
      <c r="E1149" t="s">
        <v>3425</v>
      </c>
      <c r="F1149" t="s">
        <v>1213</v>
      </c>
      <c r="G1149" s="7">
        <v>614.83980151574133</v>
      </c>
      <c r="H1149" s="8">
        <v>41207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2.4948430023492681E-2</v>
      </c>
      <c r="P1149" s="9">
        <v>0.46958041109520227</v>
      </c>
      <c r="Q1149" s="9">
        <v>0</v>
      </c>
      <c r="R1149" s="9">
        <v>0</v>
      </c>
      <c r="S1149" s="9">
        <v>0.97505156997650733</v>
      </c>
      <c r="T1149" s="9">
        <v>0.53041958890479768</v>
      </c>
      <c r="U1149" s="16">
        <v>0</v>
      </c>
      <c r="V1149" s="16">
        <v>0</v>
      </c>
      <c r="W1149" s="16">
        <v>41207</v>
      </c>
      <c r="X1149" s="1" t="s">
        <v>3345</v>
      </c>
      <c r="Y1149" s="1" t="s">
        <v>3345</v>
      </c>
    </row>
    <row r="1150" spans="1:25" x14ac:dyDescent="0.25">
      <c r="A1150" t="str">
        <f t="shared" si="17"/>
        <v>St. James Parish, Louisiana</v>
      </c>
      <c r="B1150" t="s">
        <v>1154</v>
      </c>
      <c r="C1150" t="s">
        <v>1153</v>
      </c>
      <c r="E1150" t="s">
        <v>3426</v>
      </c>
      <c r="F1150" t="s">
        <v>1200</v>
      </c>
      <c r="G1150" s="7">
        <v>257.82013060451118</v>
      </c>
      <c r="H1150" s="8">
        <v>22102</v>
      </c>
      <c r="I1150" s="9">
        <v>0</v>
      </c>
      <c r="J1150" s="9">
        <v>0</v>
      </c>
      <c r="K1150" s="9">
        <v>0</v>
      </c>
      <c r="L1150" s="9">
        <v>0</v>
      </c>
      <c r="M1150" s="9">
        <v>7.7260791017489283E-2</v>
      </c>
      <c r="N1150" s="9">
        <v>0.72296624739842552</v>
      </c>
      <c r="O1150" s="9">
        <v>0</v>
      </c>
      <c r="P1150" s="9">
        <v>0</v>
      </c>
      <c r="Q1150" s="9">
        <v>0</v>
      </c>
      <c r="R1150" s="9">
        <v>0</v>
      </c>
      <c r="S1150" s="9">
        <v>0.91089843452852703</v>
      </c>
      <c r="T1150" s="9">
        <v>0.27703375260157453</v>
      </c>
      <c r="U1150" s="16">
        <v>0</v>
      </c>
      <c r="V1150" s="16">
        <v>15979</v>
      </c>
      <c r="W1150" s="16">
        <v>6123</v>
      </c>
      <c r="X1150" s="1" t="s">
        <v>3345</v>
      </c>
      <c r="Y1150" s="1" t="s">
        <v>3347</v>
      </c>
    </row>
    <row r="1151" spans="1:25" x14ac:dyDescent="0.25">
      <c r="A1151" t="str">
        <f t="shared" si="17"/>
        <v>Plaquemines Parish, Louisiana</v>
      </c>
      <c r="B1151" t="s">
        <v>1154</v>
      </c>
      <c r="C1151" t="s">
        <v>1153</v>
      </c>
      <c r="E1151" t="s">
        <v>3427</v>
      </c>
      <c r="F1151" t="s">
        <v>1191</v>
      </c>
      <c r="G1151" s="7">
        <v>2567.2237915678434</v>
      </c>
      <c r="H1151" s="8">
        <v>23042</v>
      </c>
      <c r="I1151" s="9">
        <v>0</v>
      </c>
      <c r="J1151" s="9">
        <v>0</v>
      </c>
      <c r="K1151" s="9">
        <v>5.7148357342382983E-3</v>
      </c>
      <c r="L1151" s="9">
        <v>0.64113358215432692</v>
      </c>
      <c r="M1151" s="9">
        <v>0</v>
      </c>
      <c r="N1151" s="9">
        <v>0</v>
      </c>
      <c r="O1151" s="9">
        <v>0</v>
      </c>
      <c r="P1151" s="9">
        <v>0</v>
      </c>
      <c r="Q1151" s="9">
        <v>3.4212890862212646E-3</v>
      </c>
      <c r="R1151" s="9">
        <v>0.16348407256314557</v>
      </c>
      <c r="S1151" s="9">
        <v>0.33552401049137914</v>
      </c>
      <c r="T1151" s="9">
        <v>0.19538234528252754</v>
      </c>
      <c r="U1151" s="16">
        <v>0</v>
      </c>
      <c r="V1151" s="16">
        <v>14773</v>
      </c>
      <c r="W1151" s="16">
        <v>8269</v>
      </c>
      <c r="X1151" s="1" t="s">
        <v>3345</v>
      </c>
      <c r="Y1151" s="1" t="s">
        <v>3347</v>
      </c>
    </row>
    <row r="1152" spans="1:25" x14ac:dyDescent="0.25">
      <c r="A1152" t="str">
        <f t="shared" si="17"/>
        <v>Morehouse Parish, Louisiana</v>
      </c>
      <c r="B1152" t="s">
        <v>1154</v>
      </c>
      <c r="C1152" t="s">
        <v>1153</v>
      </c>
      <c r="E1152" t="s">
        <v>3428</v>
      </c>
      <c r="F1152" t="s">
        <v>1187</v>
      </c>
      <c r="G1152" s="7">
        <v>806.08447813611497</v>
      </c>
      <c r="H1152" s="8">
        <v>27979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1.2552471909914622E-2</v>
      </c>
      <c r="P1152" s="9">
        <v>0.49962471853890417</v>
      </c>
      <c r="Q1152" s="9">
        <v>0</v>
      </c>
      <c r="R1152" s="9">
        <v>0</v>
      </c>
      <c r="S1152" s="9">
        <v>0.98744752808952552</v>
      </c>
      <c r="T1152" s="9">
        <v>0.50037528146109578</v>
      </c>
      <c r="U1152" s="16">
        <v>0</v>
      </c>
      <c r="V1152" s="16">
        <v>0</v>
      </c>
      <c r="W1152" s="16">
        <v>27979</v>
      </c>
      <c r="X1152" s="1" t="s">
        <v>3345</v>
      </c>
      <c r="Y1152" s="1" t="s">
        <v>3345</v>
      </c>
    </row>
    <row r="1153" spans="1:25" x14ac:dyDescent="0.25">
      <c r="A1153" t="str">
        <f t="shared" si="17"/>
        <v>Rapides Parish, Louisiana</v>
      </c>
      <c r="B1153" t="s">
        <v>1154</v>
      </c>
      <c r="C1153" t="s">
        <v>1153</v>
      </c>
      <c r="E1153" t="s">
        <v>3429</v>
      </c>
      <c r="F1153" t="s">
        <v>1193</v>
      </c>
      <c r="G1153" s="7">
        <v>1361.657251422163</v>
      </c>
      <c r="H1153" s="8">
        <v>131613</v>
      </c>
      <c r="I1153" s="9">
        <v>1.8350947054527434E-2</v>
      </c>
      <c r="J1153" s="9">
        <v>0.3622362532576569</v>
      </c>
      <c r="K1153" s="9">
        <v>2.5212024257367172E-2</v>
      </c>
      <c r="L1153" s="9">
        <v>0.24243045899721152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0.95643702868810532</v>
      </c>
      <c r="T1153" s="9">
        <v>0.39533328774513155</v>
      </c>
      <c r="U1153" s="16">
        <v>47675</v>
      </c>
      <c r="V1153" s="16">
        <v>31907</v>
      </c>
      <c r="W1153" s="16">
        <v>52031</v>
      </c>
      <c r="X1153" s="1" t="s">
        <v>3345</v>
      </c>
      <c r="Y1153" s="1" t="s">
        <v>3345</v>
      </c>
    </row>
    <row r="1154" spans="1:25" x14ac:dyDescent="0.25">
      <c r="A1154" t="str">
        <f t="shared" si="17"/>
        <v>Avoyelles Parish, Louisiana</v>
      </c>
      <c r="B1154" t="s">
        <v>1154</v>
      </c>
      <c r="C1154" t="s">
        <v>1153</v>
      </c>
      <c r="E1154" t="s">
        <v>3430</v>
      </c>
      <c r="F1154" t="s">
        <v>1158</v>
      </c>
      <c r="G1154" s="7">
        <v>865.72646254531844</v>
      </c>
      <c r="H1154" s="8">
        <v>42073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1.1966498089298401E-2</v>
      </c>
      <c r="P1154" s="9">
        <v>0.36218002044066266</v>
      </c>
      <c r="Q1154" s="9">
        <v>0</v>
      </c>
      <c r="R1154" s="9">
        <v>0</v>
      </c>
      <c r="S1154" s="9">
        <v>0.9880335019104145</v>
      </c>
      <c r="T1154" s="9">
        <v>0.63781997955933734</v>
      </c>
      <c r="U1154" s="16">
        <v>0</v>
      </c>
      <c r="V1154" s="16">
        <v>0</v>
      </c>
      <c r="W1154" s="16">
        <v>42073</v>
      </c>
      <c r="X1154" s="1" t="s">
        <v>3345</v>
      </c>
      <c r="Y1154" s="1" t="s">
        <v>3345</v>
      </c>
    </row>
    <row r="1155" spans="1:25" x14ac:dyDescent="0.25">
      <c r="A1155" t="str">
        <f t="shared" si="17"/>
        <v>Winn Parish, Louisiana</v>
      </c>
      <c r="B1155" t="s">
        <v>1154</v>
      </c>
      <c r="C1155" t="s">
        <v>1153</v>
      </c>
      <c r="E1155" t="s">
        <v>3431</v>
      </c>
      <c r="F1155" t="s">
        <v>1217</v>
      </c>
      <c r="G1155" s="7">
        <v>956.82300064344815</v>
      </c>
      <c r="H1155" s="8">
        <v>15313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4.4595136037832465E-3</v>
      </c>
      <c r="P1155" s="9">
        <v>0.35107425063671388</v>
      </c>
      <c r="Q1155" s="9">
        <v>0</v>
      </c>
      <c r="R1155" s="9">
        <v>0</v>
      </c>
      <c r="S1155" s="9">
        <v>0.99554048639593307</v>
      </c>
      <c r="T1155" s="9">
        <v>0.64892574936328606</v>
      </c>
      <c r="U1155" s="16">
        <v>0</v>
      </c>
      <c r="V1155" s="16">
        <v>0</v>
      </c>
      <c r="W1155" s="16">
        <v>15313</v>
      </c>
      <c r="X1155" s="1" t="s">
        <v>3345</v>
      </c>
      <c r="Y1155" s="1" t="s">
        <v>3345</v>
      </c>
    </row>
    <row r="1156" spans="1:25" x14ac:dyDescent="0.25">
      <c r="A1156" t="str">
        <f t="shared" si="17"/>
        <v>Vernon Parish, Louisiana</v>
      </c>
      <c r="B1156" t="s">
        <v>1154</v>
      </c>
      <c r="C1156" t="s">
        <v>1153</v>
      </c>
      <c r="E1156" t="s">
        <v>3432</v>
      </c>
      <c r="F1156" t="s">
        <v>1211</v>
      </c>
      <c r="G1156" s="7">
        <v>1341.4848732587689</v>
      </c>
      <c r="H1156" s="8">
        <v>52334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2.3273380538228012E-3</v>
      </c>
      <c r="P1156" s="9">
        <v>4.4254213322123287E-2</v>
      </c>
      <c r="Q1156" s="9">
        <v>1.4298590691284457E-2</v>
      </c>
      <c r="R1156" s="9">
        <v>0.45677762066725264</v>
      </c>
      <c r="S1156" s="9">
        <v>0.98337407125250875</v>
      </c>
      <c r="T1156" s="9">
        <v>0.49896816601062405</v>
      </c>
      <c r="U1156" s="16">
        <v>0</v>
      </c>
      <c r="V1156" s="16">
        <v>0</v>
      </c>
      <c r="W1156" s="16">
        <v>52334</v>
      </c>
      <c r="X1156" s="1" t="s">
        <v>3345</v>
      </c>
      <c r="Y1156" s="1" t="s">
        <v>3345</v>
      </c>
    </row>
    <row r="1157" spans="1:25" x14ac:dyDescent="0.25">
      <c r="A1157" t="str">
        <f t="shared" ref="A1157:A1220" si="18">E1157&amp;", "&amp;B1157</f>
        <v>Catahoula Parish, Louisiana</v>
      </c>
      <c r="B1157" t="s">
        <v>1154</v>
      </c>
      <c r="C1157" t="s">
        <v>1153</v>
      </c>
      <c r="E1157" t="s">
        <v>3433</v>
      </c>
      <c r="F1157" t="s">
        <v>1166</v>
      </c>
      <c r="G1157" s="7">
        <v>739.42107834624517</v>
      </c>
      <c r="H1157" s="8">
        <v>10407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0.99999999999941003</v>
      </c>
      <c r="T1157" s="9">
        <v>1</v>
      </c>
      <c r="U1157" s="16">
        <v>0</v>
      </c>
      <c r="V1157" s="16">
        <v>0</v>
      </c>
      <c r="W1157" s="16">
        <v>10407</v>
      </c>
      <c r="X1157" s="1" t="s">
        <v>3345</v>
      </c>
      <c r="Y1157" s="1" t="s">
        <v>3345</v>
      </c>
    </row>
    <row r="1158" spans="1:25" x14ac:dyDescent="0.25">
      <c r="A1158" t="str">
        <f t="shared" si="18"/>
        <v>Assumption Parish, Louisiana</v>
      </c>
      <c r="B1158" t="s">
        <v>1154</v>
      </c>
      <c r="C1158" t="s">
        <v>1153</v>
      </c>
      <c r="E1158" t="s">
        <v>3434</v>
      </c>
      <c r="F1158" t="s">
        <v>1157</v>
      </c>
      <c r="G1158" s="7">
        <v>364.53049424343027</v>
      </c>
      <c r="H1158" s="8">
        <v>23421</v>
      </c>
      <c r="I1158" s="9">
        <v>0</v>
      </c>
      <c r="J1158" s="9">
        <v>0</v>
      </c>
      <c r="K1158" s="9">
        <v>1.1084764630735995E-2</v>
      </c>
      <c r="L1158" s="9">
        <v>0.20212629691302678</v>
      </c>
      <c r="M1158" s="9">
        <v>1.3063923952969948E-2</v>
      </c>
      <c r="N1158" s="9">
        <v>0.19213526322531063</v>
      </c>
      <c r="O1158" s="9">
        <v>1.0892978238649738E-2</v>
      </c>
      <c r="P1158" s="9">
        <v>0.15580035011314633</v>
      </c>
      <c r="Q1158" s="9">
        <v>0</v>
      </c>
      <c r="R1158" s="9">
        <v>0</v>
      </c>
      <c r="S1158" s="9">
        <v>0.96211050584157365</v>
      </c>
      <c r="T1158" s="9">
        <v>0.44993808974851629</v>
      </c>
      <c r="U1158" s="16">
        <v>0</v>
      </c>
      <c r="V1158" s="16">
        <v>9234</v>
      </c>
      <c r="W1158" s="16">
        <v>14187</v>
      </c>
      <c r="X1158" s="1" t="s">
        <v>3345</v>
      </c>
      <c r="Y1158" s="1" t="s">
        <v>3345</v>
      </c>
    </row>
    <row r="1159" spans="1:25" x14ac:dyDescent="0.25">
      <c r="A1159" t="str">
        <f t="shared" si="18"/>
        <v>De Soto Parish, Louisiana</v>
      </c>
      <c r="B1159" t="s">
        <v>1154</v>
      </c>
      <c r="C1159" t="s">
        <v>1153</v>
      </c>
      <c r="E1159" t="s">
        <v>3435</v>
      </c>
      <c r="F1159" t="s">
        <v>1169</v>
      </c>
      <c r="G1159" s="7">
        <v>894.57091844475883</v>
      </c>
      <c r="H1159" s="8">
        <v>26656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4.5108406740228622E-3</v>
      </c>
      <c r="P1159" s="9">
        <v>0.22737845138055221</v>
      </c>
      <c r="Q1159" s="9">
        <v>0</v>
      </c>
      <c r="R1159" s="9">
        <v>0</v>
      </c>
      <c r="S1159" s="9">
        <v>0.99548915931920068</v>
      </c>
      <c r="T1159" s="9">
        <v>0.77262154861944776</v>
      </c>
      <c r="U1159" s="16">
        <v>0</v>
      </c>
      <c r="V1159" s="16">
        <v>0</v>
      </c>
      <c r="W1159" s="16">
        <v>26656</v>
      </c>
      <c r="X1159" s="1" t="s">
        <v>3345</v>
      </c>
      <c r="Y1159" s="1" t="s">
        <v>3345</v>
      </c>
    </row>
    <row r="1160" spans="1:25" x14ac:dyDescent="0.25">
      <c r="A1160" t="str">
        <f t="shared" si="18"/>
        <v>Caddo Parish, Louisiana</v>
      </c>
      <c r="B1160" t="s">
        <v>1154</v>
      </c>
      <c r="C1160" t="s">
        <v>1153</v>
      </c>
      <c r="E1160" t="s">
        <v>3436</v>
      </c>
      <c r="F1160" t="s">
        <v>1162</v>
      </c>
      <c r="G1160" s="7">
        <v>936.59447628368264</v>
      </c>
      <c r="H1160" s="8">
        <v>254969</v>
      </c>
      <c r="I1160" s="9">
        <v>0.10220778064762724</v>
      </c>
      <c r="J1160" s="9">
        <v>0.76856009946307202</v>
      </c>
      <c r="K1160" s="9">
        <v>3.5269234164252018E-2</v>
      </c>
      <c r="L1160" s="9">
        <v>7.5401323298126433E-2</v>
      </c>
      <c r="M1160" s="9">
        <v>0</v>
      </c>
      <c r="N1160" s="9">
        <v>0</v>
      </c>
      <c r="O1160" s="9">
        <v>1.9441349106553221E-3</v>
      </c>
      <c r="P1160" s="9">
        <v>1.1687695366887739E-2</v>
      </c>
      <c r="Q1160" s="9">
        <v>0</v>
      </c>
      <c r="R1160" s="9">
        <v>0</v>
      </c>
      <c r="S1160" s="9">
        <v>0.86057885027596071</v>
      </c>
      <c r="T1160" s="9">
        <v>0.14435088187191383</v>
      </c>
      <c r="U1160" s="16">
        <v>195959</v>
      </c>
      <c r="V1160" s="16">
        <v>19225</v>
      </c>
      <c r="W1160" s="16">
        <v>39785</v>
      </c>
      <c r="X1160" s="1" t="s">
        <v>3345</v>
      </c>
      <c r="Y1160" s="1" t="s">
        <v>3346</v>
      </c>
    </row>
    <row r="1161" spans="1:25" x14ac:dyDescent="0.25">
      <c r="A1161" t="str">
        <f t="shared" si="18"/>
        <v>Red River Parish, Louisiana</v>
      </c>
      <c r="B1161" t="s">
        <v>1154</v>
      </c>
      <c r="C1161" t="s">
        <v>1153</v>
      </c>
      <c r="E1161" t="s">
        <v>3437</v>
      </c>
      <c r="F1161" t="s">
        <v>1194</v>
      </c>
      <c r="G1161" s="7">
        <v>402.34426180285067</v>
      </c>
      <c r="H1161" s="8">
        <v>9091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0.9999999999991267</v>
      </c>
      <c r="T1161" s="9">
        <v>1</v>
      </c>
      <c r="U1161" s="16">
        <v>0</v>
      </c>
      <c r="V1161" s="16">
        <v>0</v>
      </c>
      <c r="W1161" s="16">
        <v>9091</v>
      </c>
      <c r="X1161" s="1" t="s">
        <v>3345</v>
      </c>
      <c r="Y1161" s="1" t="s">
        <v>3345</v>
      </c>
    </row>
    <row r="1162" spans="1:25" x14ac:dyDescent="0.25">
      <c r="A1162" t="str">
        <f t="shared" si="18"/>
        <v>Washington Parish, Louisiana</v>
      </c>
      <c r="B1162" t="s">
        <v>1154</v>
      </c>
      <c r="C1162" t="s">
        <v>1153</v>
      </c>
      <c r="E1162" t="s">
        <v>3438</v>
      </c>
      <c r="F1162" t="s">
        <v>1212</v>
      </c>
      <c r="G1162" s="7">
        <v>675.88446834802346</v>
      </c>
      <c r="H1162" s="8">
        <v>47168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1.6545063925927937E-2</v>
      </c>
      <c r="P1162" s="9">
        <v>0.33325559701492535</v>
      </c>
      <c r="Q1162" s="9">
        <v>0</v>
      </c>
      <c r="R1162" s="9">
        <v>0</v>
      </c>
      <c r="S1162" s="9">
        <v>0.98345493607369083</v>
      </c>
      <c r="T1162" s="9">
        <v>0.66674440298507465</v>
      </c>
      <c r="U1162" s="16">
        <v>0</v>
      </c>
      <c r="V1162" s="16">
        <v>0</v>
      </c>
      <c r="W1162" s="16">
        <v>47168</v>
      </c>
      <c r="X1162" s="1" t="s">
        <v>3345</v>
      </c>
      <c r="Y1162" s="1" t="s">
        <v>3345</v>
      </c>
    </row>
    <row r="1163" spans="1:25" x14ac:dyDescent="0.25">
      <c r="A1163" t="str">
        <f t="shared" si="18"/>
        <v>Sabine Parish, Louisiana</v>
      </c>
      <c r="B1163" t="s">
        <v>1154</v>
      </c>
      <c r="C1163" t="s">
        <v>1153</v>
      </c>
      <c r="E1163" t="s">
        <v>3439</v>
      </c>
      <c r="F1163" t="s">
        <v>1196</v>
      </c>
      <c r="G1163" s="7">
        <v>1011.5701606388733</v>
      </c>
      <c r="H1163" s="8">
        <v>24233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2.3303614759964965E-3</v>
      </c>
      <c r="R1163" s="9">
        <v>0.11802088061733999</v>
      </c>
      <c r="S1163" s="9">
        <v>0.99766963852400359</v>
      </c>
      <c r="T1163" s="9">
        <v>0.88197911938266005</v>
      </c>
      <c r="U1163" s="16">
        <v>0</v>
      </c>
      <c r="V1163" s="16">
        <v>0</v>
      </c>
      <c r="W1163" s="16">
        <v>24233</v>
      </c>
      <c r="X1163" s="1" t="s">
        <v>3345</v>
      </c>
      <c r="Y1163" s="1" t="s">
        <v>3345</v>
      </c>
    </row>
    <row r="1164" spans="1:25" x14ac:dyDescent="0.25">
      <c r="A1164" t="str">
        <f t="shared" si="18"/>
        <v>Jefferson Parish, Louisiana</v>
      </c>
      <c r="B1164" t="s">
        <v>1154</v>
      </c>
      <c r="C1164" t="s">
        <v>1153</v>
      </c>
      <c r="E1164" t="s">
        <v>3440</v>
      </c>
      <c r="F1164" t="s">
        <v>1179</v>
      </c>
      <c r="G1164" s="7">
        <v>642.03498432631045</v>
      </c>
      <c r="H1164" s="8">
        <v>432552</v>
      </c>
      <c r="I1164" s="9">
        <v>3.6167967233885635E-2</v>
      </c>
      <c r="J1164" s="9">
        <v>0.32014879135918917</v>
      </c>
      <c r="K1164" s="9">
        <v>0.1136431517623691</v>
      </c>
      <c r="L1164" s="9">
        <v>0.66218396863267304</v>
      </c>
      <c r="M1164" s="9">
        <v>2.8785466427523805E-3</v>
      </c>
      <c r="N1164" s="9">
        <v>6.2420240803417858E-3</v>
      </c>
      <c r="O1164" s="9">
        <v>0</v>
      </c>
      <c r="P1164" s="9">
        <v>0</v>
      </c>
      <c r="Q1164" s="9">
        <v>0</v>
      </c>
      <c r="R1164" s="9">
        <v>0</v>
      </c>
      <c r="S1164" s="9">
        <v>0.34094498072575424</v>
      </c>
      <c r="T1164" s="9">
        <v>1.1425215927795964E-2</v>
      </c>
      <c r="U1164" s="16">
        <v>138481</v>
      </c>
      <c r="V1164" s="16">
        <v>289129</v>
      </c>
      <c r="W1164" s="16">
        <v>4942</v>
      </c>
      <c r="X1164" s="1" t="s">
        <v>3345</v>
      </c>
      <c r="Y1164" s="1" t="s">
        <v>3347</v>
      </c>
    </row>
    <row r="1165" spans="1:25" x14ac:dyDescent="0.25">
      <c r="A1165" t="str">
        <f t="shared" si="18"/>
        <v>St. Tammany Parish, Louisiana</v>
      </c>
      <c r="B1165" t="s">
        <v>1154</v>
      </c>
      <c r="C1165" t="s">
        <v>1153</v>
      </c>
      <c r="E1165" t="s">
        <v>3441</v>
      </c>
      <c r="F1165" t="s">
        <v>1205</v>
      </c>
      <c r="G1165" s="7">
        <v>1095.5779174659926</v>
      </c>
      <c r="H1165" s="8">
        <v>233740</v>
      </c>
      <c r="I1165" s="9">
        <v>0</v>
      </c>
      <c r="J1165" s="9">
        <v>0</v>
      </c>
      <c r="K1165" s="9">
        <v>0.11509120777056622</v>
      </c>
      <c r="L1165" s="9">
        <v>0.76781038761016518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0.67791701191907305</v>
      </c>
      <c r="T1165" s="9">
        <v>0.23218961238983485</v>
      </c>
      <c r="U1165" s="16">
        <v>0</v>
      </c>
      <c r="V1165" s="16">
        <v>179468</v>
      </c>
      <c r="W1165" s="16">
        <v>54272</v>
      </c>
      <c r="X1165" s="1" t="s">
        <v>3345</v>
      </c>
      <c r="Y1165" s="1" t="s">
        <v>3347</v>
      </c>
    </row>
    <row r="1166" spans="1:25" x14ac:dyDescent="0.25">
      <c r="A1166" t="str">
        <f t="shared" si="18"/>
        <v>Cameron Parish, Louisiana</v>
      </c>
      <c r="B1166" t="s">
        <v>1154</v>
      </c>
      <c r="C1166" t="s">
        <v>1153</v>
      </c>
      <c r="E1166" t="s">
        <v>3442</v>
      </c>
      <c r="F1166" t="s">
        <v>1165</v>
      </c>
      <c r="G1166" s="7">
        <v>1936.6730606990106</v>
      </c>
      <c r="H1166" s="8">
        <v>6839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0.74060147386326003</v>
      </c>
      <c r="T1166" s="9">
        <v>1</v>
      </c>
      <c r="U1166" s="16">
        <v>0</v>
      </c>
      <c r="V1166" s="16">
        <v>0</v>
      </c>
      <c r="W1166" s="16">
        <v>6839</v>
      </c>
      <c r="X1166" s="1" t="s">
        <v>3345</v>
      </c>
      <c r="Y1166" s="1" t="s">
        <v>3345</v>
      </c>
    </row>
    <row r="1167" spans="1:25" x14ac:dyDescent="0.25">
      <c r="A1167" t="str">
        <f t="shared" si="18"/>
        <v>East Baton Rouge Parish, Louisiana</v>
      </c>
      <c r="B1167" t="s">
        <v>1154</v>
      </c>
      <c r="C1167" t="s">
        <v>1153</v>
      </c>
      <c r="E1167" t="s">
        <v>3443</v>
      </c>
      <c r="F1167" t="s">
        <v>1170</v>
      </c>
      <c r="G1167" s="7">
        <v>470.2349511782042</v>
      </c>
      <c r="H1167" s="8">
        <v>440171</v>
      </c>
      <c r="I1167" s="9">
        <v>0.16612887208759408</v>
      </c>
      <c r="J1167" s="9">
        <v>0.52186082227134456</v>
      </c>
      <c r="K1167" s="9">
        <v>0.25025533796867588</v>
      </c>
      <c r="L1167" s="9">
        <v>0.40937953658918919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0.58361578991782237</v>
      </c>
      <c r="T1167" s="9">
        <v>6.8759641139466254E-2</v>
      </c>
      <c r="U1167" s="16">
        <v>229708</v>
      </c>
      <c r="V1167" s="16">
        <v>180197</v>
      </c>
      <c r="W1167" s="16">
        <v>30266</v>
      </c>
      <c r="X1167" s="1" t="s">
        <v>3345</v>
      </c>
      <c r="Y1167" s="1" t="s">
        <v>3346</v>
      </c>
    </row>
    <row r="1168" spans="1:25" x14ac:dyDescent="0.25">
      <c r="A1168" t="str">
        <f t="shared" si="18"/>
        <v>Iberia Parish, Louisiana</v>
      </c>
      <c r="B1168" t="s">
        <v>1154</v>
      </c>
      <c r="C1168" t="s">
        <v>1153</v>
      </c>
      <c r="E1168" t="s">
        <v>3444</v>
      </c>
      <c r="F1168" t="s">
        <v>1176</v>
      </c>
      <c r="G1168" s="7">
        <v>1030.5288738851325</v>
      </c>
      <c r="H1168" s="8">
        <v>73240</v>
      </c>
      <c r="I1168" s="9">
        <v>0</v>
      </c>
      <c r="J1168" s="9">
        <v>0</v>
      </c>
      <c r="K1168" s="9">
        <v>3.0793303813423122E-2</v>
      </c>
      <c r="L1168" s="9">
        <v>0.63230475150191157</v>
      </c>
      <c r="M1168" s="9">
        <v>2.5549441100445802E-3</v>
      </c>
      <c r="N1168" s="9">
        <v>8.6332605133806667E-2</v>
      </c>
      <c r="O1168" s="9">
        <v>0</v>
      </c>
      <c r="P1168" s="9">
        <v>0</v>
      </c>
      <c r="Q1168" s="9">
        <v>0</v>
      </c>
      <c r="R1168" s="9">
        <v>0</v>
      </c>
      <c r="S1168" s="9">
        <v>0.57458549941521508</v>
      </c>
      <c r="T1168" s="9">
        <v>0.28136264336428179</v>
      </c>
      <c r="U1168" s="16">
        <v>0</v>
      </c>
      <c r="V1168" s="16">
        <v>52633</v>
      </c>
      <c r="W1168" s="16">
        <v>20607</v>
      </c>
      <c r="X1168" s="1" t="s">
        <v>3345</v>
      </c>
      <c r="Y1168" s="1" t="s">
        <v>3347</v>
      </c>
    </row>
    <row r="1169" spans="1:25" x14ac:dyDescent="0.25">
      <c r="A1169" t="str">
        <f t="shared" si="18"/>
        <v>Natchitoches Parish, Louisiana</v>
      </c>
      <c r="B1169" t="s">
        <v>1154</v>
      </c>
      <c r="C1169" t="s">
        <v>1153</v>
      </c>
      <c r="E1169" t="s">
        <v>3445</v>
      </c>
      <c r="F1169" t="s">
        <v>1188</v>
      </c>
      <c r="G1169" s="7">
        <v>1298.9925167224426</v>
      </c>
      <c r="H1169" s="8">
        <v>39566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9.4197449950574018E-3</v>
      </c>
      <c r="R1169" s="9">
        <v>0.49949451549310014</v>
      </c>
      <c r="S1169" s="9">
        <v>0.99058025500494262</v>
      </c>
      <c r="T1169" s="9">
        <v>0.50050548450689991</v>
      </c>
      <c r="U1169" s="16">
        <v>0</v>
      </c>
      <c r="V1169" s="16">
        <v>0</v>
      </c>
      <c r="W1169" s="16">
        <v>39566</v>
      </c>
      <c r="X1169" s="1" t="s">
        <v>3345</v>
      </c>
      <c r="Y1169" s="1" t="s">
        <v>3345</v>
      </c>
    </row>
    <row r="1170" spans="1:25" x14ac:dyDescent="0.25">
      <c r="A1170" t="str">
        <f t="shared" si="18"/>
        <v>Terrebonne Parish, Louisiana</v>
      </c>
      <c r="B1170" t="s">
        <v>1154</v>
      </c>
      <c r="C1170" t="s">
        <v>1153</v>
      </c>
      <c r="E1170" t="s">
        <v>3446</v>
      </c>
      <c r="F1170" t="s">
        <v>1208</v>
      </c>
      <c r="G1170" s="7">
        <v>2082.0220070635664</v>
      </c>
      <c r="H1170" s="8">
        <v>111737</v>
      </c>
      <c r="I1170" s="9">
        <v>6.4044488016504614E-3</v>
      </c>
      <c r="J1170" s="9">
        <v>0.30047343315106007</v>
      </c>
      <c r="K1170" s="9">
        <v>2.0296465383638988E-2</v>
      </c>
      <c r="L1170" s="9">
        <v>0.49411564656291113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0.60792534455913516</v>
      </c>
      <c r="T1170" s="9">
        <v>0.20541092028602878</v>
      </c>
      <c r="U1170" s="16">
        <v>33574</v>
      </c>
      <c r="V1170" s="16">
        <v>55211</v>
      </c>
      <c r="W1170" s="16">
        <v>22952</v>
      </c>
      <c r="X1170" s="1" t="s">
        <v>3345</v>
      </c>
      <c r="Y1170" s="1" t="s">
        <v>3347</v>
      </c>
    </row>
    <row r="1171" spans="1:25" x14ac:dyDescent="0.25">
      <c r="A1171" t="str">
        <f t="shared" si="18"/>
        <v>Bienville Parish, Louisiana</v>
      </c>
      <c r="B1171" t="s">
        <v>1154</v>
      </c>
      <c r="C1171" t="s">
        <v>1153</v>
      </c>
      <c r="E1171" t="s">
        <v>3447</v>
      </c>
      <c r="F1171" t="s">
        <v>1160</v>
      </c>
      <c r="G1171" s="7">
        <v>822.07076186645179</v>
      </c>
      <c r="H1171" s="8">
        <v>14353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3.3132276151520926E-3</v>
      </c>
      <c r="P1171" s="9">
        <v>0.20163032118720825</v>
      </c>
      <c r="Q1171" s="9">
        <v>0</v>
      </c>
      <c r="R1171" s="9">
        <v>0</v>
      </c>
      <c r="S1171" s="9">
        <v>0.99668677238484793</v>
      </c>
      <c r="T1171" s="9">
        <v>0.79836967881279175</v>
      </c>
      <c r="U1171" s="16">
        <v>0</v>
      </c>
      <c r="V1171" s="16">
        <v>0</v>
      </c>
      <c r="W1171" s="16">
        <v>14353</v>
      </c>
      <c r="X1171" s="1" t="s">
        <v>3345</v>
      </c>
      <c r="Y1171" s="1" t="s">
        <v>3345</v>
      </c>
    </row>
    <row r="1172" spans="1:25" x14ac:dyDescent="0.25">
      <c r="A1172" t="str">
        <f t="shared" si="18"/>
        <v>Bossier Parish, Louisiana</v>
      </c>
      <c r="B1172" t="s">
        <v>1154</v>
      </c>
      <c r="C1172" t="s">
        <v>1153</v>
      </c>
      <c r="E1172" t="s">
        <v>3448</v>
      </c>
      <c r="F1172" t="s">
        <v>1161</v>
      </c>
      <c r="G1172" s="7">
        <v>867.44878257404969</v>
      </c>
      <c r="H1172" s="8">
        <v>116979</v>
      </c>
      <c r="I1172" s="9">
        <v>4.0576038121235176E-2</v>
      </c>
      <c r="J1172" s="9">
        <v>0.54247343540293558</v>
      </c>
      <c r="K1172" s="9">
        <v>2.7452600698788476E-2</v>
      </c>
      <c r="L1172" s="9">
        <v>0.16736337291308698</v>
      </c>
      <c r="M1172" s="9">
        <v>5.5535205726701155E-3</v>
      </c>
      <c r="N1172" s="9">
        <v>4.5914223920532744E-2</v>
      </c>
      <c r="O1172" s="9">
        <v>0</v>
      </c>
      <c r="P1172" s="9">
        <v>0</v>
      </c>
      <c r="Q1172" s="9">
        <v>0</v>
      </c>
      <c r="R1172" s="9">
        <v>0</v>
      </c>
      <c r="S1172" s="9">
        <v>0.92641784060730636</v>
      </c>
      <c r="T1172" s="9">
        <v>0.24424896776344471</v>
      </c>
      <c r="U1172" s="16">
        <v>63458</v>
      </c>
      <c r="V1172" s="16">
        <v>24949</v>
      </c>
      <c r="W1172" s="16">
        <v>28572</v>
      </c>
      <c r="X1172" s="1" t="s">
        <v>3345</v>
      </c>
      <c r="Y1172" s="1" t="s">
        <v>3346</v>
      </c>
    </row>
    <row r="1173" spans="1:25" x14ac:dyDescent="0.25">
      <c r="A1173" t="str">
        <f t="shared" si="18"/>
        <v>Allen Parish, Louisiana</v>
      </c>
      <c r="B1173" t="s">
        <v>1154</v>
      </c>
      <c r="C1173" t="s">
        <v>1153</v>
      </c>
      <c r="E1173" t="s">
        <v>3449</v>
      </c>
      <c r="F1173" t="s">
        <v>1155</v>
      </c>
      <c r="G1173" s="7">
        <v>765.91783533533794</v>
      </c>
      <c r="H1173" s="8">
        <v>25764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6.6970133188961152E-3</v>
      </c>
      <c r="P1173" s="9">
        <v>0.30577550069864928</v>
      </c>
      <c r="Q1173" s="9">
        <v>0</v>
      </c>
      <c r="R1173" s="9">
        <v>0</v>
      </c>
      <c r="S1173" s="9">
        <v>0.99330298667878503</v>
      </c>
      <c r="T1173" s="9">
        <v>0.69422449930135077</v>
      </c>
      <c r="U1173" s="16">
        <v>0</v>
      </c>
      <c r="V1173" s="16">
        <v>0</v>
      </c>
      <c r="W1173" s="16">
        <v>25764</v>
      </c>
      <c r="X1173" s="1" t="s">
        <v>3345</v>
      </c>
      <c r="Y1173" s="1" t="s">
        <v>3345</v>
      </c>
    </row>
    <row r="1174" spans="1:25" x14ac:dyDescent="0.25">
      <c r="A1174" t="str">
        <f t="shared" si="18"/>
        <v>Ouachita Parish, Louisiana</v>
      </c>
      <c r="B1174" t="s">
        <v>1154</v>
      </c>
      <c r="C1174" t="s">
        <v>1153</v>
      </c>
      <c r="E1174" t="s">
        <v>3450</v>
      </c>
      <c r="F1174" t="s">
        <v>1190</v>
      </c>
      <c r="G1174" s="7">
        <v>631.75047979781834</v>
      </c>
      <c r="H1174" s="8">
        <v>153720</v>
      </c>
      <c r="I1174" s="9">
        <v>3.9209956204209938E-2</v>
      </c>
      <c r="J1174" s="9">
        <v>0.31708951340098879</v>
      </c>
      <c r="K1174" s="9">
        <v>9.3560554510696087E-2</v>
      </c>
      <c r="L1174" s="9">
        <v>0.44099661722612543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0.86722948928337618</v>
      </c>
      <c r="T1174" s="9">
        <v>0.24191386937288575</v>
      </c>
      <c r="U1174" s="16">
        <v>48743</v>
      </c>
      <c r="V1174" s="16">
        <v>67790</v>
      </c>
      <c r="W1174" s="16">
        <v>37187</v>
      </c>
      <c r="X1174" s="1" t="s">
        <v>3345</v>
      </c>
      <c r="Y1174" s="1" t="s">
        <v>3347</v>
      </c>
    </row>
    <row r="1175" spans="1:25" x14ac:dyDescent="0.25">
      <c r="A1175" t="str">
        <f t="shared" si="18"/>
        <v>St. John the Baptist Parish, Louisiana</v>
      </c>
      <c r="B1175" t="s">
        <v>1154</v>
      </c>
      <c r="C1175" t="s">
        <v>1153</v>
      </c>
      <c r="E1175" t="s">
        <v>3451</v>
      </c>
      <c r="F1175" t="s">
        <v>1201</v>
      </c>
      <c r="G1175" s="7">
        <v>409.85717789795444</v>
      </c>
      <c r="H1175" s="8">
        <v>45924</v>
      </c>
      <c r="I1175" s="9">
        <v>0</v>
      </c>
      <c r="J1175" s="9">
        <v>0</v>
      </c>
      <c r="K1175" s="9">
        <v>4.5021826493264888E-2</v>
      </c>
      <c r="L1175" s="9">
        <v>0.804372441424963</v>
      </c>
      <c r="M1175" s="9">
        <v>6.5581251178518252E-3</v>
      </c>
      <c r="N1175" s="9">
        <v>6.1166274714746102E-2</v>
      </c>
      <c r="O1175" s="9">
        <v>0</v>
      </c>
      <c r="P1175" s="9">
        <v>0</v>
      </c>
      <c r="Q1175" s="9">
        <v>0</v>
      </c>
      <c r="R1175" s="9">
        <v>0</v>
      </c>
      <c r="S1175" s="9">
        <v>0.54250362520467987</v>
      </c>
      <c r="T1175" s="9">
        <v>0.13446128386029091</v>
      </c>
      <c r="U1175" s="16">
        <v>0</v>
      </c>
      <c r="V1175" s="16">
        <v>39749</v>
      </c>
      <c r="W1175" s="16">
        <v>6175</v>
      </c>
      <c r="X1175" s="1" t="s">
        <v>3345</v>
      </c>
      <c r="Y1175" s="1" t="s">
        <v>3347</v>
      </c>
    </row>
    <row r="1176" spans="1:25" x14ac:dyDescent="0.25">
      <c r="A1176" t="str">
        <f t="shared" si="18"/>
        <v>St. Helena Parish, Louisiana</v>
      </c>
      <c r="B1176" t="s">
        <v>1154</v>
      </c>
      <c r="C1176" t="s">
        <v>1153</v>
      </c>
      <c r="E1176" t="s">
        <v>3452</v>
      </c>
      <c r="F1176" t="s">
        <v>1199</v>
      </c>
      <c r="G1176" s="7">
        <v>409.48792446756914</v>
      </c>
      <c r="H1176" s="8">
        <v>11203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1</v>
      </c>
      <c r="T1176" s="9">
        <v>1</v>
      </c>
      <c r="U1176" s="16">
        <v>0</v>
      </c>
      <c r="V1176" s="16">
        <v>0</v>
      </c>
      <c r="W1176" s="16">
        <v>11203</v>
      </c>
      <c r="X1176" s="1" t="s">
        <v>3345</v>
      </c>
      <c r="Y1176" s="1" t="s">
        <v>3345</v>
      </c>
    </row>
    <row r="1177" spans="1:25" x14ac:dyDescent="0.25">
      <c r="A1177" t="str">
        <f t="shared" si="18"/>
        <v>West Feliciana Parish, Louisiana</v>
      </c>
      <c r="B1177" t="s">
        <v>1154</v>
      </c>
      <c r="C1177" t="s">
        <v>1153</v>
      </c>
      <c r="E1177" t="s">
        <v>3453</v>
      </c>
      <c r="F1177" t="s">
        <v>1216</v>
      </c>
      <c r="G1177" s="7">
        <v>426.00271154769899</v>
      </c>
      <c r="H1177" s="8">
        <v>15625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1</v>
      </c>
      <c r="T1177" s="9">
        <v>1</v>
      </c>
      <c r="U1177" s="16">
        <v>0</v>
      </c>
      <c r="V1177" s="16">
        <v>0</v>
      </c>
      <c r="W1177" s="16">
        <v>15625</v>
      </c>
      <c r="X1177" s="1" t="s">
        <v>3345</v>
      </c>
      <c r="Y1177" s="1" t="s">
        <v>3345</v>
      </c>
    </row>
    <row r="1178" spans="1:25" x14ac:dyDescent="0.25">
      <c r="A1178" t="str">
        <f t="shared" si="18"/>
        <v>St. Mary Parish, Louisiana</v>
      </c>
      <c r="B1178" t="s">
        <v>1154</v>
      </c>
      <c r="C1178" t="s">
        <v>1153</v>
      </c>
      <c r="E1178" t="s">
        <v>3454</v>
      </c>
      <c r="F1178" t="s">
        <v>1204</v>
      </c>
      <c r="G1178" s="7">
        <v>1119.4224096373164</v>
      </c>
      <c r="H1178" s="8">
        <v>54650</v>
      </c>
      <c r="I1178" s="9">
        <v>0</v>
      </c>
      <c r="J1178" s="9">
        <v>0</v>
      </c>
      <c r="K1178" s="9">
        <v>0</v>
      </c>
      <c r="L1178" s="9">
        <v>0</v>
      </c>
      <c r="M1178" s="9">
        <v>1.4992348740271492E-3</v>
      </c>
      <c r="N1178" s="9">
        <v>1.6706312900274474E-2</v>
      </c>
      <c r="O1178" s="9">
        <v>2.9318556595824389E-2</v>
      </c>
      <c r="P1178" s="9">
        <v>0.85290027447392502</v>
      </c>
      <c r="Q1178" s="9">
        <v>0</v>
      </c>
      <c r="R1178" s="9">
        <v>0</v>
      </c>
      <c r="S1178" s="9">
        <v>0.54950024105241202</v>
      </c>
      <c r="T1178" s="9">
        <v>0.13039341262580054</v>
      </c>
      <c r="U1178" s="16">
        <v>0</v>
      </c>
      <c r="V1178" s="16">
        <v>913</v>
      </c>
      <c r="W1178" s="16">
        <v>53737</v>
      </c>
      <c r="X1178" s="1" t="s">
        <v>3345</v>
      </c>
      <c r="Y1178" s="1" t="s">
        <v>3345</v>
      </c>
    </row>
    <row r="1179" spans="1:25" x14ac:dyDescent="0.25">
      <c r="A1179" t="str">
        <f t="shared" si="18"/>
        <v>Lafourche Parish, Louisiana</v>
      </c>
      <c r="B1179" t="s">
        <v>1154</v>
      </c>
      <c r="C1179" t="s">
        <v>1153</v>
      </c>
      <c r="E1179" t="s">
        <v>3455</v>
      </c>
      <c r="F1179" t="s">
        <v>1182</v>
      </c>
      <c r="G1179" s="7">
        <v>1468.9441601847009</v>
      </c>
      <c r="H1179" s="8">
        <v>96441</v>
      </c>
      <c r="I1179" s="9">
        <v>3.4938119415558063E-3</v>
      </c>
      <c r="J1179" s="9">
        <v>0.15067243184952459</v>
      </c>
      <c r="K1179" s="9">
        <v>1.8613478105783707E-2</v>
      </c>
      <c r="L1179" s="9">
        <v>0.38386163561141007</v>
      </c>
      <c r="M1179" s="9">
        <v>0</v>
      </c>
      <c r="N1179" s="9">
        <v>0</v>
      </c>
      <c r="O1179" s="9">
        <v>1.0999087871728484E-2</v>
      </c>
      <c r="P1179" s="9">
        <v>0.22228098008108585</v>
      </c>
      <c r="Q1179" s="9">
        <v>0</v>
      </c>
      <c r="R1179" s="9">
        <v>0</v>
      </c>
      <c r="S1179" s="9">
        <v>0.74724695544302011</v>
      </c>
      <c r="T1179" s="9">
        <v>0.2431849524579795</v>
      </c>
      <c r="U1179" s="16">
        <v>14531</v>
      </c>
      <c r="V1179" s="16">
        <v>37020</v>
      </c>
      <c r="W1179" s="16">
        <v>44890</v>
      </c>
      <c r="X1179" s="1" t="s">
        <v>3345</v>
      </c>
      <c r="Y1179" s="1" t="s">
        <v>3345</v>
      </c>
    </row>
    <row r="1180" spans="1:25" x14ac:dyDescent="0.25">
      <c r="A1180" t="str">
        <f t="shared" si="18"/>
        <v>West Carroll Parish, Louisiana</v>
      </c>
      <c r="B1180" t="s">
        <v>1154</v>
      </c>
      <c r="C1180" t="s">
        <v>1153</v>
      </c>
      <c r="E1180" t="s">
        <v>3456</v>
      </c>
      <c r="F1180" t="s">
        <v>1215</v>
      </c>
      <c r="G1180" s="7">
        <v>360.56723322366008</v>
      </c>
      <c r="H1180" s="8">
        <v>11604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1</v>
      </c>
      <c r="T1180" s="9">
        <v>1</v>
      </c>
      <c r="U1180" s="16">
        <v>0</v>
      </c>
      <c r="V1180" s="16">
        <v>0</v>
      </c>
      <c r="W1180" s="16">
        <v>11604</v>
      </c>
      <c r="X1180" s="1" t="s">
        <v>3345</v>
      </c>
      <c r="Y1180" s="1" t="s">
        <v>3345</v>
      </c>
    </row>
    <row r="1181" spans="1:25" x14ac:dyDescent="0.25">
      <c r="A1181" t="str">
        <f t="shared" si="18"/>
        <v>Concordia Parish, Louisiana</v>
      </c>
      <c r="B1181" t="s">
        <v>1154</v>
      </c>
      <c r="C1181" t="s">
        <v>1153</v>
      </c>
      <c r="E1181" t="s">
        <v>3457</v>
      </c>
      <c r="F1181" t="s">
        <v>1168</v>
      </c>
      <c r="G1181" s="7">
        <v>747.30171535080717</v>
      </c>
      <c r="H1181" s="8">
        <v>20822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1.2953740799641313E-2</v>
      </c>
      <c r="R1181" s="9">
        <v>0.66545000480261263</v>
      </c>
      <c r="S1181" s="9">
        <v>0.98704625919683642</v>
      </c>
      <c r="T1181" s="9">
        <v>0.33454999519738737</v>
      </c>
      <c r="U1181" s="16">
        <v>0</v>
      </c>
      <c r="V1181" s="16">
        <v>0</v>
      </c>
      <c r="W1181" s="16">
        <v>20822</v>
      </c>
      <c r="X1181" s="1" t="s">
        <v>3345</v>
      </c>
      <c r="Y1181" s="1" t="s">
        <v>3345</v>
      </c>
    </row>
    <row r="1182" spans="1:25" x14ac:dyDescent="0.25">
      <c r="A1182" t="str">
        <f t="shared" si="18"/>
        <v>Livingston Parish, Louisiana</v>
      </c>
      <c r="B1182" t="s">
        <v>1154</v>
      </c>
      <c r="C1182" t="s">
        <v>1153</v>
      </c>
      <c r="E1182" t="s">
        <v>3458</v>
      </c>
      <c r="F1182" t="s">
        <v>1185</v>
      </c>
      <c r="G1182" s="7">
        <v>691.45876814001599</v>
      </c>
      <c r="H1182" s="8">
        <v>128026</v>
      </c>
      <c r="I1182" s="9">
        <v>0</v>
      </c>
      <c r="J1182" s="9">
        <v>0</v>
      </c>
      <c r="K1182" s="9">
        <v>0.10592569810238141</v>
      </c>
      <c r="L1182" s="9">
        <v>0.58883351819161733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0.83462853371605683</v>
      </c>
      <c r="T1182" s="9">
        <v>0.41116648180838267</v>
      </c>
      <c r="U1182" s="16">
        <v>0</v>
      </c>
      <c r="V1182" s="16">
        <v>75386</v>
      </c>
      <c r="W1182" s="16">
        <v>52640</v>
      </c>
      <c r="X1182" s="1" t="s">
        <v>3345</v>
      </c>
      <c r="Y1182" s="1" t="s">
        <v>3347</v>
      </c>
    </row>
    <row r="1183" spans="1:25" x14ac:dyDescent="0.25">
      <c r="A1183" t="str">
        <f t="shared" si="18"/>
        <v>West Baton Rouge Parish, Louisiana</v>
      </c>
      <c r="B1183" t="s">
        <v>1154</v>
      </c>
      <c r="C1183" t="s">
        <v>1153</v>
      </c>
      <c r="E1183" t="s">
        <v>3459</v>
      </c>
      <c r="F1183" t="s">
        <v>1214</v>
      </c>
      <c r="G1183" s="7">
        <v>203.82179910635119</v>
      </c>
      <c r="H1183" s="8">
        <v>23788</v>
      </c>
      <c r="I1183" s="9">
        <v>0</v>
      </c>
      <c r="J1183" s="9">
        <v>0</v>
      </c>
      <c r="K1183" s="9">
        <v>0.10265319273520031</v>
      </c>
      <c r="L1183" s="9">
        <v>0.69539263494198755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0.89734680722366655</v>
      </c>
      <c r="T1183" s="9">
        <v>0.30460736505801245</v>
      </c>
      <c r="U1183" s="16">
        <v>0</v>
      </c>
      <c r="V1183" s="16">
        <v>16542</v>
      </c>
      <c r="W1183" s="16">
        <v>7246</v>
      </c>
      <c r="X1183" s="1" t="s">
        <v>3345</v>
      </c>
      <c r="Y1183" s="1" t="s">
        <v>3347</v>
      </c>
    </row>
    <row r="1184" spans="1:25" x14ac:dyDescent="0.25">
      <c r="A1184" t="str">
        <f t="shared" si="18"/>
        <v>Madison Parish, Louisiana</v>
      </c>
      <c r="B1184" t="s">
        <v>1154</v>
      </c>
      <c r="C1184" t="s">
        <v>1153</v>
      </c>
      <c r="E1184" t="s">
        <v>3460</v>
      </c>
      <c r="F1184" t="s">
        <v>1186</v>
      </c>
      <c r="G1184" s="7">
        <v>650.89962480278757</v>
      </c>
      <c r="H1184" s="8">
        <v>12093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2.0709346303238247E-4</v>
      </c>
      <c r="P1184" s="9">
        <v>1.6042338542958737E-2</v>
      </c>
      <c r="Q1184" s="9">
        <v>6.7148215452877162E-3</v>
      </c>
      <c r="R1184" s="9">
        <v>0.75953030678905153</v>
      </c>
      <c r="S1184" s="9">
        <v>0.99307808499167993</v>
      </c>
      <c r="T1184" s="9">
        <v>0.22442735466798974</v>
      </c>
      <c r="U1184" s="16">
        <v>0</v>
      </c>
      <c r="V1184" s="16">
        <v>0</v>
      </c>
      <c r="W1184" s="16">
        <v>12093</v>
      </c>
      <c r="X1184" s="1" t="s">
        <v>3345</v>
      </c>
      <c r="Y1184" s="1" t="s">
        <v>3345</v>
      </c>
    </row>
    <row r="1185" spans="1:25" x14ac:dyDescent="0.25">
      <c r="A1185" t="str">
        <f t="shared" si="18"/>
        <v>Orleans Parish, Louisiana</v>
      </c>
      <c r="B1185" t="s">
        <v>1154</v>
      </c>
      <c r="C1185" t="s">
        <v>1153</v>
      </c>
      <c r="E1185" t="s">
        <v>3461</v>
      </c>
      <c r="F1185" t="s">
        <v>1189</v>
      </c>
      <c r="G1185" s="7">
        <v>349.8472737562804</v>
      </c>
      <c r="H1185" s="8">
        <v>343829</v>
      </c>
      <c r="I1185" s="9">
        <v>0.22961530827716425</v>
      </c>
      <c r="J1185" s="9">
        <v>0.9940813602110351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0.31167893247110912</v>
      </c>
      <c r="T1185" s="9">
        <v>5.9186397889648629E-3</v>
      </c>
      <c r="U1185" s="16">
        <v>341794</v>
      </c>
      <c r="V1185" s="16">
        <v>0</v>
      </c>
      <c r="W1185" s="16">
        <v>2035</v>
      </c>
      <c r="X1185" s="1" t="s">
        <v>3345</v>
      </c>
      <c r="Y1185" s="1" t="s">
        <v>3346</v>
      </c>
    </row>
    <row r="1186" spans="1:25" x14ac:dyDescent="0.25">
      <c r="A1186" t="str">
        <f t="shared" si="18"/>
        <v>Ascension Parish, Louisiana</v>
      </c>
      <c r="B1186" t="s">
        <v>1154</v>
      </c>
      <c r="C1186" t="s">
        <v>1153</v>
      </c>
      <c r="E1186" t="s">
        <v>3462</v>
      </c>
      <c r="F1186" t="s">
        <v>1156</v>
      </c>
      <c r="G1186" s="7">
        <v>302.79051888660365</v>
      </c>
      <c r="H1186" s="8">
        <v>107215</v>
      </c>
      <c r="I1186" s="9">
        <v>0</v>
      </c>
      <c r="J1186" s="9">
        <v>0</v>
      </c>
      <c r="K1186" s="9">
        <v>0.25492950762063976</v>
      </c>
      <c r="L1186" s="9">
        <v>0.78218532854544609</v>
      </c>
      <c r="M1186" s="9">
        <v>1.9354639334196889E-2</v>
      </c>
      <c r="N1186" s="9">
        <v>8.56503287786224E-2</v>
      </c>
      <c r="O1186" s="9">
        <v>0</v>
      </c>
      <c r="P1186" s="9">
        <v>0</v>
      </c>
      <c r="Q1186" s="9">
        <v>0</v>
      </c>
      <c r="R1186" s="9">
        <v>0</v>
      </c>
      <c r="S1186" s="9">
        <v>0.72355138783106532</v>
      </c>
      <c r="T1186" s="9">
        <v>0.13216434267593155</v>
      </c>
      <c r="U1186" s="16">
        <v>0</v>
      </c>
      <c r="V1186" s="16">
        <v>93045</v>
      </c>
      <c r="W1186" s="16">
        <v>14170</v>
      </c>
      <c r="X1186" s="1" t="s">
        <v>3345</v>
      </c>
      <c r="Y1186" s="1" t="s">
        <v>3347</v>
      </c>
    </row>
    <row r="1187" spans="1:25" x14ac:dyDescent="0.25">
      <c r="A1187" t="str">
        <f t="shared" si="18"/>
        <v>Acadia Parish, Louisiana</v>
      </c>
      <c r="B1187" t="s">
        <v>1154</v>
      </c>
      <c r="C1187" t="s">
        <v>1153</v>
      </c>
      <c r="E1187" t="s">
        <v>3463</v>
      </c>
      <c r="F1187" t="s">
        <v>1152</v>
      </c>
      <c r="G1187" s="7">
        <v>657.4545000796976</v>
      </c>
      <c r="H1187" s="8">
        <v>61773</v>
      </c>
      <c r="I1187" s="9">
        <v>0</v>
      </c>
      <c r="J1187" s="9">
        <v>0</v>
      </c>
      <c r="K1187" s="9">
        <v>4.287267235057682E-4</v>
      </c>
      <c r="L1187" s="9">
        <v>3.3833551875414826E-3</v>
      </c>
      <c r="M1187" s="9">
        <v>1.1782684594812135E-2</v>
      </c>
      <c r="N1187" s="9">
        <v>0.22619914849529729</v>
      </c>
      <c r="O1187" s="9">
        <v>1.258868409015387E-2</v>
      </c>
      <c r="P1187" s="9">
        <v>0.25342787301895653</v>
      </c>
      <c r="Q1187" s="9">
        <v>0</v>
      </c>
      <c r="R1187" s="9">
        <v>0</v>
      </c>
      <c r="S1187" s="9">
        <v>0.97294939549129256</v>
      </c>
      <c r="T1187" s="9">
        <v>0.51698962329820475</v>
      </c>
      <c r="U1187" s="16">
        <v>0</v>
      </c>
      <c r="V1187" s="16">
        <v>14182</v>
      </c>
      <c r="W1187" s="16">
        <v>47591</v>
      </c>
      <c r="X1187" s="1" t="s">
        <v>3345</v>
      </c>
      <c r="Y1187" s="1" t="s">
        <v>3345</v>
      </c>
    </row>
    <row r="1188" spans="1:25" x14ac:dyDescent="0.25">
      <c r="A1188" t="str">
        <f t="shared" si="18"/>
        <v>St. Charles Parish, Louisiana</v>
      </c>
      <c r="B1188" t="s">
        <v>1154</v>
      </c>
      <c r="C1188" t="s">
        <v>1153</v>
      </c>
      <c r="E1188" t="s">
        <v>3464</v>
      </c>
      <c r="F1188" t="s">
        <v>1198</v>
      </c>
      <c r="G1188" s="7">
        <v>396.91635823764426</v>
      </c>
      <c r="H1188" s="8">
        <v>52780</v>
      </c>
      <c r="I1188" s="9">
        <v>0</v>
      </c>
      <c r="J1188" s="9">
        <v>0</v>
      </c>
      <c r="K1188" s="9">
        <v>6.7339314279080034E-2</v>
      </c>
      <c r="L1188" s="9">
        <v>0.88510799545282304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0.67316236105912619</v>
      </c>
      <c r="T1188" s="9">
        <v>0.11489200454717696</v>
      </c>
      <c r="U1188" s="16">
        <v>0</v>
      </c>
      <c r="V1188" s="16">
        <v>46716</v>
      </c>
      <c r="W1188" s="16">
        <v>6064</v>
      </c>
      <c r="X1188" s="1" t="s">
        <v>3345</v>
      </c>
      <c r="Y1188" s="1" t="s">
        <v>3347</v>
      </c>
    </row>
    <row r="1189" spans="1:25" x14ac:dyDescent="0.25">
      <c r="A1189" t="str">
        <f t="shared" si="18"/>
        <v>Beauregard Parish, Louisiana</v>
      </c>
      <c r="B1189" t="s">
        <v>1154</v>
      </c>
      <c r="C1189" t="s">
        <v>1153</v>
      </c>
      <c r="E1189" t="s">
        <v>3465</v>
      </c>
      <c r="F1189" t="s">
        <v>1159</v>
      </c>
      <c r="G1189" s="7">
        <v>1165.8359521083153</v>
      </c>
      <c r="H1189" s="8">
        <v>35654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1.1704405059941594E-2</v>
      </c>
      <c r="P1189" s="9">
        <v>0.33505357042688055</v>
      </c>
      <c r="Q1189" s="9">
        <v>0</v>
      </c>
      <c r="R1189" s="9">
        <v>0</v>
      </c>
      <c r="S1189" s="9">
        <v>0.98829559494005847</v>
      </c>
      <c r="T1189" s="9">
        <v>0.66494642957311945</v>
      </c>
      <c r="U1189" s="16">
        <v>0</v>
      </c>
      <c r="V1189" s="16">
        <v>0</v>
      </c>
      <c r="W1189" s="16">
        <v>35654</v>
      </c>
      <c r="X1189" s="1" t="s">
        <v>3345</v>
      </c>
      <c r="Y1189" s="1" t="s">
        <v>3345</v>
      </c>
    </row>
    <row r="1190" spans="1:25" x14ac:dyDescent="0.25">
      <c r="A1190" t="str">
        <f t="shared" si="18"/>
        <v>Franklin Parish, Louisiana</v>
      </c>
      <c r="B1190" t="s">
        <v>1154</v>
      </c>
      <c r="C1190" t="s">
        <v>1153</v>
      </c>
      <c r="E1190" t="s">
        <v>3466</v>
      </c>
      <c r="F1190" t="s">
        <v>1174</v>
      </c>
      <c r="G1190" s="7">
        <v>635.43753192967858</v>
      </c>
      <c r="H1190" s="8">
        <v>20767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5.7500597638770797E-3</v>
      </c>
      <c r="P1190" s="9">
        <v>0.25814994943901381</v>
      </c>
      <c r="Q1190" s="9">
        <v>0</v>
      </c>
      <c r="R1190" s="9">
        <v>0</v>
      </c>
      <c r="S1190" s="9">
        <v>0.9942499402361229</v>
      </c>
      <c r="T1190" s="9">
        <v>0.74185005056098619</v>
      </c>
      <c r="U1190" s="16">
        <v>0</v>
      </c>
      <c r="V1190" s="16">
        <v>0</v>
      </c>
      <c r="W1190" s="16">
        <v>20767</v>
      </c>
      <c r="X1190" s="1" t="s">
        <v>3345</v>
      </c>
      <c r="Y1190" s="1" t="s">
        <v>3345</v>
      </c>
    </row>
    <row r="1191" spans="1:25" x14ac:dyDescent="0.25">
      <c r="A1191" t="str">
        <f t="shared" si="18"/>
        <v>Androscoggin , Maine</v>
      </c>
      <c r="B1191" t="s">
        <v>1220</v>
      </c>
      <c r="C1191" t="s">
        <v>1219</v>
      </c>
      <c r="E1191" t="s">
        <v>4313</v>
      </c>
      <c r="F1191" t="s">
        <v>1218</v>
      </c>
      <c r="G1191" s="7">
        <v>497.12086468589553</v>
      </c>
      <c r="H1191" s="8">
        <v>107702</v>
      </c>
      <c r="I1191" s="9">
        <v>5.9039020855010664E-2</v>
      </c>
      <c r="J1191" s="9">
        <v>0.47995394700191268</v>
      </c>
      <c r="K1191" s="9">
        <v>1.3474249966621926E-2</v>
      </c>
      <c r="L1191" s="9">
        <v>7.0778629923306899E-2</v>
      </c>
      <c r="M1191" s="9">
        <v>0</v>
      </c>
      <c r="N1191" s="9">
        <v>0</v>
      </c>
      <c r="O1191" s="9">
        <v>2.1744418940688676E-3</v>
      </c>
      <c r="P1191" s="9">
        <v>1.5598596126348629E-2</v>
      </c>
      <c r="Q1191" s="9">
        <v>0</v>
      </c>
      <c r="R1191" s="9">
        <v>0</v>
      </c>
      <c r="S1191" s="9">
        <v>0.9253122872842986</v>
      </c>
      <c r="T1191" s="9">
        <v>0.43366882694843178</v>
      </c>
      <c r="U1191" s="16">
        <v>51692</v>
      </c>
      <c r="V1191" s="16">
        <v>7623</v>
      </c>
      <c r="W1191" s="16">
        <v>48387</v>
      </c>
      <c r="X1191" s="1" t="s">
        <v>3345</v>
      </c>
      <c r="Y1191" s="1" t="s">
        <v>3346</v>
      </c>
    </row>
    <row r="1192" spans="1:25" x14ac:dyDescent="0.25">
      <c r="A1192" t="str">
        <f t="shared" si="18"/>
        <v>Sagadahoc , Maine</v>
      </c>
      <c r="B1192" t="s">
        <v>1220</v>
      </c>
      <c r="C1192" t="s">
        <v>1219</v>
      </c>
      <c r="E1192" t="s">
        <v>4314</v>
      </c>
      <c r="F1192" t="s">
        <v>1231</v>
      </c>
      <c r="G1192" s="7">
        <v>370.02992638581867</v>
      </c>
      <c r="H1192" s="8">
        <v>35293</v>
      </c>
      <c r="I1192" s="9">
        <v>0</v>
      </c>
      <c r="J1192" s="9">
        <v>0</v>
      </c>
      <c r="K1192" s="9">
        <v>0</v>
      </c>
      <c r="L1192" s="9">
        <v>0</v>
      </c>
      <c r="M1192" s="9">
        <v>2.6612187379343944E-2</v>
      </c>
      <c r="N1192" s="9">
        <v>0.38324880287875784</v>
      </c>
      <c r="O1192" s="9">
        <v>0</v>
      </c>
      <c r="P1192" s="9">
        <v>0</v>
      </c>
      <c r="Q1192" s="9">
        <v>0</v>
      </c>
      <c r="R1192" s="9">
        <v>0</v>
      </c>
      <c r="S1192" s="9">
        <v>0.66831716616227088</v>
      </c>
      <c r="T1192" s="9">
        <v>0.61675119712124216</v>
      </c>
      <c r="U1192" s="16">
        <v>0</v>
      </c>
      <c r="V1192" s="16">
        <v>13526</v>
      </c>
      <c r="W1192" s="16">
        <v>21767</v>
      </c>
      <c r="X1192" s="1" t="s">
        <v>3345</v>
      </c>
      <c r="Y1192" s="1" t="s">
        <v>3345</v>
      </c>
    </row>
    <row r="1193" spans="1:25" x14ac:dyDescent="0.25">
      <c r="A1193" t="str">
        <f t="shared" si="18"/>
        <v>Washington , Maine</v>
      </c>
      <c r="B1193" t="s">
        <v>1220</v>
      </c>
      <c r="C1193" t="s">
        <v>1219</v>
      </c>
      <c r="E1193" t="s">
        <v>3641</v>
      </c>
      <c r="F1193" t="s">
        <v>1234</v>
      </c>
      <c r="G1193" s="7">
        <v>3257.6717493585556</v>
      </c>
      <c r="H1193" s="8">
        <v>32856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5.1799640465923446E-4</v>
      </c>
      <c r="R1193" s="9">
        <v>7.6211346481616746E-2</v>
      </c>
      <c r="S1193" s="9">
        <v>0.8383520026509802</v>
      </c>
      <c r="T1193" s="9">
        <v>0.92378865351838324</v>
      </c>
      <c r="U1193" s="16">
        <v>0</v>
      </c>
      <c r="V1193" s="16">
        <v>0</v>
      </c>
      <c r="W1193" s="16">
        <v>32856</v>
      </c>
      <c r="X1193" s="1" t="s">
        <v>3345</v>
      </c>
      <c r="Y1193" s="1" t="s">
        <v>3345</v>
      </c>
    </row>
    <row r="1194" spans="1:25" x14ac:dyDescent="0.25">
      <c r="A1194" t="str">
        <f t="shared" si="18"/>
        <v>Waldo , Maine</v>
      </c>
      <c r="B1194" t="s">
        <v>1220</v>
      </c>
      <c r="C1194" t="s">
        <v>1219</v>
      </c>
      <c r="E1194" t="s">
        <v>4315</v>
      </c>
      <c r="F1194" t="s">
        <v>1233</v>
      </c>
      <c r="G1194" s="7">
        <v>852.75736837366242</v>
      </c>
      <c r="H1194" s="8">
        <v>38786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3.0779286339851263E-3</v>
      </c>
      <c r="P1194" s="9">
        <v>8.6577631104006597E-2</v>
      </c>
      <c r="Q1194" s="9">
        <v>0</v>
      </c>
      <c r="R1194" s="9">
        <v>0</v>
      </c>
      <c r="S1194" s="9">
        <v>0.88152730606777108</v>
      </c>
      <c r="T1194" s="9">
        <v>0.91342236889599338</v>
      </c>
      <c r="U1194" s="16">
        <v>0</v>
      </c>
      <c r="V1194" s="16">
        <v>0</v>
      </c>
      <c r="W1194" s="16">
        <v>38786</v>
      </c>
      <c r="X1194" s="1" t="s">
        <v>3345</v>
      </c>
      <c r="Y1194" s="1" t="s">
        <v>3345</v>
      </c>
    </row>
    <row r="1195" spans="1:25" x14ac:dyDescent="0.25">
      <c r="A1195" t="str">
        <f t="shared" si="18"/>
        <v>York , Maine</v>
      </c>
      <c r="B1195" t="s">
        <v>1220</v>
      </c>
      <c r="C1195" t="s">
        <v>1219</v>
      </c>
      <c r="E1195" t="s">
        <v>4316</v>
      </c>
      <c r="F1195" t="s">
        <v>1235</v>
      </c>
      <c r="G1195" s="7">
        <v>1269.7115880235826</v>
      </c>
      <c r="H1195" s="8">
        <v>197131</v>
      </c>
      <c r="I1195" s="9">
        <v>0</v>
      </c>
      <c r="J1195" s="9">
        <v>0</v>
      </c>
      <c r="K1195" s="9">
        <v>3.7166098006991638E-2</v>
      </c>
      <c r="L1195" s="9">
        <v>0.32085770376044354</v>
      </c>
      <c r="M1195" s="9">
        <v>9.3331091128740253E-3</v>
      </c>
      <c r="N1195" s="9">
        <v>4.1799615484119694E-2</v>
      </c>
      <c r="O1195" s="9">
        <v>5.2031870126131394E-3</v>
      </c>
      <c r="P1195" s="9">
        <v>6.8908492322364318E-2</v>
      </c>
      <c r="Q1195" s="9">
        <v>0</v>
      </c>
      <c r="R1195" s="9">
        <v>0</v>
      </c>
      <c r="S1195" s="9">
        <v>0.74607131539730187</v>
      </c>
      <c r="T1195" s="9">
        <v>0.56843418843307247</v>
      </c>
      <c r="U1195" s="16">
        <v>0</v>
      </c>
      <c r="V1195" s="16">
        <v>71491</v>
      </c>
      <c r="W1195" s="16">
        <v>125640</v>
      </c>
      <c r="X1195" s="1" t="s">
        <v>3345</v>
      </c>
      <c r="Y1195" s="1" t="s">
        <v>3345</v>
      </c>
    </row>
    <row r="1196" spans="1:25" x14ac:dyDescent="0.25">
      <c r="A1196" t="str">
        <f t="shared" si="18"/>
        <v>Penobscot , Maine</v>
      </c>
      <c r="B1196" t="s">
        <v>1220</v>
      </c>
      <c r="C1196" t="s">
        <v>1219</v>
      </c>
      <c r="E1196" t="s">
        <v>4317</v>
      </c>
      <c r="F1196" t="s">
        <v>1229</v>
      </c>
      <c r="G1196" s="7">
        <v>3557.0371252825721</v>
      </c>
      <c r="H1196" s="8">
        <v>153923</v>
      </c>
      <c r="I1196" s="9">
        <v>5.2193935300047338E-3</v>
      </c>
      <c r="J1196" s="9">
        <v>0.20106806650078285</v>
      </c>
      <c r="K1196" s="9">
        <v>6.8939272741245609E-3</v>
      </c>
      <c r="L1196" s="9">
        <v>0.1965982991495748</v>
      </c>
      <c r="M1196" s="9">
        <v>0</v>
      </c>
      <c r="N1196" s="9">
        <v>0</v>
      </c>
      <c r="O1196" s="9">
        <v>0</v>
      </c>
      <c r="P1196" s="9">
        <v>0</v>
      </c>
      <c r="Q1196" s="9">
        <v>5.4440290544975536E-4</v>
      </c>
      <c r="R1196" s="9">
        <v>2.5831097366865251E-2</v>
      </c>
      <c r="S1196" s="9">
        <v>0.98645339829058032</v>
      </c>
      <c r="T1196" s="9">
        <v>0.57650253698277709</v>
      </c>
      <c r="U1196" s="16">
        <v>30949</v>
      </c>
      <c r="V1196" s="16">
        <v>30261</v>
      </c>
      <c r="W1196" s="16">
        <v>92713</v>
      </c>
      <c r="X1196" s="1" t="s">
        <v>3345</v>
      </c>
      <c r="Y1196" s="1" t="s">
        <v>3345</v>
      </c>
    </row>
    <row r="1197" spans="1:25" x14ac:dyDescent="0.25">
      <c r="A1197" t="str">
        <f t="shared" si="18"/>
        <v>Kennebec , Maine</v>
      </c>
      <c r="B1197" t="s">
        <v>1220</v>
      </c>
      <c r="C1197" t="s">
        <v>1219</v>
      </c>
      <c r="E1197" t="s">
        <v>4318</v>
      </c>
      <c r="F1197" t="s">
        <v>1225</v>
      </c>
      <c r="G1197" s="7">
        <v>951.17455189801797</v>
      </c>
      <c r="H1197" s="8">
        <v>122151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1.8234357333846745E-2</v>
      </c>
      <c r="P1197" s="9">
        <v>0.18531980908875081</v>
      </c>
      <c r="Q1197" s="9">
        <v>1.6088628403029697E-2</v>
      </c>
      <c r="R1197" s="9">
        <v>0.18637587903496491</v>
      </c>
      <c r="S1197" s="9">
        <v>0.96288177741551273</v>
      </c>
      <c r="T1197" s="9">
        <v>0.62830431187628422</v>
      </c>
      <c r="U1197" s="16">
        <v>0</v>
      </c>
      <c r="V1197" s="16">
        <v>0</v>
      </c>
      <c r="W1197" s="16">
        <v>122151</v>
      </c>
      <c r="X1197" s="1" t="s">
        <v>3345</v>
      </c>
      <c r="Y1197" s="1" t="s">
        <v>3345</v>
      </c>
    </row>
    <row r="1198" spans="1:25" x14ac:dyDescent="0.25">
      <c r="A1198" t="str">
        <f t="shared" si="18"/>
        <v>Oxford , Maine</v>
      </c>
      <c r="B1198" t="s">
        <v>1220</v>
      </c>
      <c r="C1198" t="s">
        <v>1219</v>
      </c>
      <c r="E1198" t="s">
        <v>4319</v>
      </c>
      <c r="F1198" t="s">
        <v>1228</v>
      </c>
      <c r="G1198" s="7">
        <v>2175.7268590740277</v>
      </c>
      <c r="H1198" s="8">
        <v>57833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3.0551920135297441E-3</v>
      </c>
      <c r="P1198" s="9">
        <v>0.16888281776840211</v>
      </c>
      <c r="Q1198" s="9">
        <v>0</v>
      </c>
      <c r="R1198" s="9">
        <v>0</v>
      </c>
      <c r="S1198" s="9">
        <v>0.99689729882632616</v>
      </c>
      <c r="T1198" s="9">
        <v>0.83111718223159792</v>
      </c>
      <c r="U1198" s="16">
        <v>0</v>
      </c>
      <c r="V1198" s="16">
        <v>0</v>
      </c>
      <c r="W1198" s="16">
        <v>57833</v>
      </c>
      <c r="X1198" s="1" t="s">
        <v>3345</v>
      </c>
      <c r="Y1198" s="1" t="s">
        <v>3345</v>
      </c>
    </row>
    <row r="1199" spans="1:25" x14ac:dyDescent="0.25">
      <c r="A1199" t="str">
        <f t="shared" si="18"/>
        <v>Piscataquis , Maine</v>
      </c>
      <c r="B1199" t="s">
        <v>1220</v>
      </c>
      <c r="C1199" t="s">
        <v>1219</v>
      </c>
      <c r="E1199" t="s">
        <v>4320</v>
      </c>
      <c r="F1199" t="s">
        <v>1230</v>
      </c>
      <c r="G1199" s="7">
        <v>4378.0382010876601</v>
      </c>
      <c r="H1199" s="8">
        <v>17535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1</v>
      </c>
      <c r="T1199" s="9">
        <v>1</v>
      </c>
      <c r="U1199" s="16">
        <v>0</v>
      </c>
      <c r="V1199" s="16">
        <v>0</v>
      </c>
      <c r="W1199" s="16">
        <v>17535</v>
      </c>
      <c r="X1199" s="1" t="s">
        <v>3345</v>
      </c>
      <c r="Y1199" s="1" t="s">
        <v>3345</v>
      </c>
    </row>
    <row r="1200" spans="1:25" x14ac:dyDescent="0.25">
      <c r="A1200" t="str">
        <f t="shared" si="18"/>
        <v>Lincoln , Maine</v>
      </c>
      <c r="B1200" t="s">
        <v>1220</v>
      </c>
      <c r="C1200" t="s">
        <v>1219</v>
      </c>
      <c r="E1200" t="s">
        <v>3692</v>
      </c>
      <c r="F1200" t="s">
        <v>1227</v>
      </c>
      <c r="G1200" s="7">
        <v>699.61267800505152</v>
      </c>
      <c r="H1200" s="8">
        <v>34457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0.67782063365558476</v>
      </c>
      <c r="T1200" s="9">
        <v>1</v>
      </c>
      <c r="U1200" s="16">
        <v>0</v>
      </c>
      <c r="V1200" s="16">
        <v>0</v>
      </c>
      <c r="W1200" s="16">
        <v>34457</v>
      </c>
      <c r="X1200" s="1" t="s">
        <v>3345</v>
      </c>
      <c r="Y1200" s="1" t="s">
        <v>3345</v>
      </c>
    </row>
    <row r="1201" spans="1:25" x14ac:dyDescent="0.25">
      <c r="A1201" t="str">
        <f t="shared" si="18"/>
        <v>Cumberland , Maine</v>
      </c>
      <c r="B1201" t="s">
        <v>1220</v>
      </c>
      <c r="C1201" t="s">
        <v>1219</v>
      </c>
      <c r="E1201" t="s">
        <v>4060</v>
      </c>
      <c r="F1201" t="s">
        <v>1222</v>
      </c>
      <c r="G1201" s="7">
        <v>1217.4620425977153</v>
      </c>
      <c r="H1201" s="8">
        <v>281674</v>
      </c>
      <c r="I1201" s="9">
        <v>2.408835290600729E-2</v>
      </c>
      <c r="J1201" s="9">
        <v>0.32011829277817622</v>
      </c>
      <c r="K1201" s="9">
        <v>6.990509536262246E-2</v>
      </c>
      <c r="L1201" s="9">
        <v>0.26339669263048771</v>
      </c>
      <c r="M1201" s="9">
        <v>1.2502931691628222E-2</v>
      </c>
      <c r="N1201" s="9">
        <v>5.5500330168918678E-2</v>
      </c>
      <c r="O1201" s="9">
        <v>0</v>
      </c>
      <c r="P1201" s="9">
        <v>0</v>
      </c>
      <c r="Q1201" s="9">
        <v>0</v>
      </c>
      <c r="R1201" s="9">
        <v>0</v>
      </c>
      <c r="S1201" s="9">
        <v>0.64838658031402518</v>
      </c>
      <c r="T1201" s="9">
        <v>0.36098468442241738</v>
      </c>
      <c r="U1201" s="16">
        <v>90169</v>
      </c>
      <c r="V1201" s="16">
        <v>89825</v>
      </c>
      <c r="W1201" s="16">
        <v>101680</v>
      </c>
      <c r="X1201" s="1" t="s">
        <v>3345</v>
      </c>
      <c r="Y1201" s="1" t="s">
        <v>3345</v>
      </c>
    </row>
    <row r="1202" spans="1:25" x14ac:dyDescent="0.25">
      <c r="A1202" t="str">
        <f t="shared" si="18"/>
        <v>Hancock , Maine</v>
      </c>
      <c r="B1202" t="s">
        <v>1220</v>
      </c>
      <c r="C1202" t="s">
        <v>1219</v>
      </c>
      <c r="E1202" t="s">
        <v>3927</v>
      </c>
      <c r="F1202" t="s">
        <v>1224</v>
      </c>
      <c r="G1202" s="7">
        <v>2344.9305759406784</v>
      </c>
      <c r="H1202" s="8">
        <v>54418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1.2044951807644545E-3</v>
      </c>
      <c r="P1202" s="9">
        <v>5.1545444522033149E-2</v>
      </c>
      <c r="Q1202" s="9">
        <v>7.2167266177260386E-4</v>
      </c>
      <c r="R1202" s="9">
        <v>4.7318901833952001E-2</v>
      </c>
      <c r="S1202" s="9">
        <v>0.7200308564254978</v>
      </c>
      <c r="T1202" s="9">
        <v>0.90113565364401482</v>
      </c>
      <c r="U1202" s="16">
        <v>0</v>
      </c>
      <c r="V1202" s="16">
        <v>0</v>
      </c>
      <c r="W1202" s="16">
        <v>54418</v>
      </c>
      <c r="X1202" s="1" t="s">
        <v>3345</v>
      </c>
      <c r="Y1202" s="1" t="s">
        <v>3345</v>
      </c>
    </row>
    <row r="1203" spans="1:25" x14ac:dyDescent="0.25">
      <c r="A1203" t="str">
        <f t="shared" si="18"/>
        <v>Knox , Maine</v>
      </c>
      <c r="B1203" t="s">
        <v>1220</v>
      </c>
      <c r="C1203" t="s">
        <v>1219</v>
      </c>
      <c r="E1203" t="s">
        <v>4101</v>
      </c>
      <c r="F1203" t="s">
        <v>1226</v>
      </c>
      <c r="G1203" s="7">
        <v>1143.9439398949644</v>
      </c>
      <c r="H1203" s="8">
        <v>39736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8.0725768471392231E-3</v>
      </c>
      <c r="R1203" s="9">
        <v>0.32069156432454199</v>
      </c>
      <c r="S1203" s="9">
        <v>0.32177527607787731</v>
      </c>
      <c r="T1203" s="9">
        <v>0.67930843567545807</v>
      </c>
      <c r="U1203" s="16">
        <v>0</v>
      </c>
      <c r="V1203" s="16">
        <v>0</v>
      </c>
      <c r="W1203" s="16">
        <v>39736</v>
      </c>
      <c r="X1203" s="1" t="s">
        <v>3345</v>
      </c>
      <c r="Y1203" s="1" t="s">
        <v>3345</v>
      </c>
    </row>
    <row r="1204" spans="1:25" x14ac:dyDescent="0.25">
      <c r="A1204" t="str">
        <f t="shared" si="18"/>
        <v>Franklin , Maine</v>
      </c>
      <c r="B1204" t="s">
        <v>1220</v>
      </c>
      <c r="C1204" t="s">
        <v>1219</v>
      </c>
      <c r="E1204" t="s">
        <v>3649</v>
      </c>
      <c r="F1204" t="s">
        <v>1223</v>
      </c>
      <c r="G1204" s="7">
        <v>1743.8537717358447</v>
      </c>
      <c r="H1204" s="8">
        <v>30768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6.009133530271351E-4</v>
      </c>
      <c r="P1204" s="9">
        <v>4.5891835673426938E-2</v>
      </c>
      <c r="Q1204" s="9">
        <v>1.2717915937140679E-3</v>
      </c>
      <c r="R1204" s="9">
        <v>0.12412246489859595</v>
      </c>
      <c r="S1204" s="9">
        <v>0.99794384091603383</v>
      </c>
      <c r="T1204" s="9">
        <v>0.82998569942797706</v>
      </c>
      <c r="U1204" s="16">
        <v>0</v>
      </c>
      <c r="V1204" s="16">
        <v>0</v>
      </c>
      <c r="W1204" s="16">
        <v>30768</v>
      </c>
      <c r="X1204" s="1" t="s">
        <v>3345</v>
      </c>
      <c r="Y1204" s="1" t="s">
        <v>3345</v>
      </c>
    </row>
    <row r="1205" spans="1:25" x14ac:dyDescent="0.25">
      <c r="A1205" t="str">
        <f t="shared" si="18"/>
        <v>Aroostook , Maine</v>
      </c>
      <c r="B1205" t="s">
        <v>1220</v>
      </c>
      <c r="C1205" t="s">
        <v>1219</v>
      </c>
      <c r="E1205" t="s">
        <v>4321</v>
      </c>
      <c r="F1205" t="s">
        <v>1221</v>
      </c>
      <c r="G1205" s="7">
        <v>6827.5577335438484</v>
      </c>
      <c r="H1205" s="8">
        <v>71870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1.4209730186699532E-3</v>
      </c>
      <c r="R1205" s="9">
        <v>0.19734242382078754</v>
      </c>
      <c r="S1205" s="9">
        <v>0.99695229106752326</v>
      </c>
      <c r="T1205" s="9">
        <v>0.80265757617921252</v>
      </c>
      <c r="U1205" s="16">
        <v>0</v>
      </c>
      <c r="V1205" s="16">
        <v>0</v>
      </c>
      <c r="W1205" s="16">
        <v>71870</v>
      </c>
      <c r="X1205" s="1" t="s">
        <v>3345</v>
      </c>
      <c r="Y1205" s="1" t="s">
        <v>3345</v>
      </c>
    </row>
    <row r="1206" spans="1:25" x14ac:dyDescent="0.25">
      <c r="A1206" t="str">
        <f t="shared" si="18"/>
        <v>Somerset , Maine</v>
      </c>
      <c r="B1206" t="s">
        <v>1220</v>
      </c>
      <c r="C1206" t="s">
        <v>1219</v>
      </c>
      <c r="E1206" t="s">
        <v>4322</v>
      </c>
      <c r="F1206" t="s">
        <v>1232</v>
      </c>
      <c r="G1206" s="7">
        <v>4093.4509559176431</v>
      </c>
      <c r="H1206" s="8">
        <v>52228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4.6199948288774346E-4</v>
      </c>
      <c r="P1206" s="9">
        <v>4.8307421306578849E-2</v>
      </c>
      <c r="Q1206" s="9">
        <v>1.1437362927837044E-3</v>
      </c>
      <c r="R1206" s="9">
        <v>0.14693267978861912</v>
      </c>
      <c r="S1206" s="9">
        <v>0.99827316517196663</v>
      </c>
      <c r="T1206" s="9">
        <v>0.80475989890480204</v>
      </c>
      <c r="U1206" s="16">
        <v>0</v>
      </c>
      <c r="V1206" s="16">
        <v>0</v>
      </c>
      <c r="W1206" s="16">
        <v>52228</v>
      </c>
      <c r="X1206" s="1" t="s">
        <v>3345</v>
      </c>
      <c r="Y1206" s="1" t="s">
        <v>3345</v>
      </c>
    </row>
    <row r="1207" spans="1:25" x14ac:dyDescent="0.25">
      <c r="A1207" t="str">
        <f t="shared" si="18"/>
        <v>Worcester , Maryland</v>
      </c>
      <c r="B1207" t="s">
        <v>1238</v>
      </c>
      <c r="C1207" t="s">
        <v>1237</v>
      </c>
      <c r="E1207" t="s">
        <v>4323</v>
      </c>
      <c r="F1207" t="s">
        <v>1260</v>
      </c>
      <c r="G1207" s="7">
        <v>694.85959231556399</v>
      </c>
      <c r="H1207" s="8">
        <v>51454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3.190628508140305E-2</v>
      </c>
      <c r="P1207" s="9">
        <v>0.64473121623197416</v>
      </c>
      <c r="Q1207" s="9">
        <v>0</v>
      </c>
      <c r="R1207" s="9">
        <v>0</v>
      </c>
      <c r="S1207" s="9">
        <v>0.65157533616448926</v>
      </c>
      <c r="T1207" s="9">
        <v>0.35526878376802579</v>
      </c>
      <c r="U1207" s="16">
        <v>0</v>
      </c>
      <c r="V1207" s="16">
        <v>0</v>
      </c>
      <c r="W1207" s="16">
        <v>51454</v>
      </c>
      <c r="X1207" s="1" t="s">
        <v>3345</v>
      </c>
      <c r="Y1207" s="1" t="s">
        <v>3345</v>
      </c>
    </row>
    <row r="1208" spans="1:25" x14ac:dyDescent="0.25">
      <c r="A1208" t="str">
        <f t="shared" si="18"/>
        <v>Allegany , Maryland</v>
      </c>
      <c r="B1208" t="s">
        <v>1238</v>
      </c>
      <c r="C1208" t="s">
        <v>1237</v>
      </c>
      <c r="E1208" t="s">
        <v>4324</v>
      </c>
      <c r="F1208" t="s">
        <v>1236</v>
      </c>
      <c r="G1208" s="7">
        <v>427.90292237826839</v>
      </c>
      <c r="H1208" s="8">
        <v>75043</v>
      </c>
      <c r="I1208" s="9">
        <v>2.1377142393310022E-2</v>
      </c>
      <c r="J1208" s="9">
        <v>0.27776075050304494</v>
      </c>
      <c r="K1208" s="9">
        <v>5.1813144880900788E-2</v>
      </c>
      <c r="L1208" s="9">
        <v>0.38344682382100931</v>
      </c>
      <c r="M1208" s="9">
        <v>5.9130364062615227E-3</v>
      </c>
      <c r="N1208" s="9">
        <v>6.3510254120970638E-2</v>
      </c>
      <c r="O1208" s="9">
        <v>9.1494162130469363E-4</v>
      </c>
      <c r="P1208" s="9">
        <v>3.1848406913369668E-3</v>
      </c>
      <c r="Q1208" s="9">
        <v>0</v>
      </c>
      <c r="R1208" s="9">
        <v>0</v>
      </c>
      <c r="S1208" s="9">
        <v>0.91998173466768818</v>
      </c>
      <c r="T1208" s="9">
        <v>0.27209733086363819</v>
      </c>
      <c r="U1208" s="16">
        <v>20844</v>
      </c>
      <c r="V1208" s="16">
        <v>33541</v>
      </c>
      <c r="W1208" s="16">
        <v>20658</v>
      </c>
      <c r="X1208" s="1" t="s">
        <v>3345</v>
      </c>
      <c r="Y1208" s="1" t="s">
        <v>3347</v>
      </c>
    </row>
    <row r="1209" spans="1:25" x14ac:dyDescent="0.25">
      <c r="A1209" t="str">
        <f t="shared" si="18"/>
        <v>Baltimore city, Maryland</v>
      </c>
      <c r="B1209" t="s">
        <v>1238</v>
      </c>
      <c r="C1209" t="s">
        <v>1237</v>
      </c>
      <c r="E1209" t="s">
        <v>3467</v>
      </c>
      <c r="F1209" t="s">
        <v>1261</v>
      </c>
      <c r="G1209" s="7">
        <v>92.051055705671317</v>
      </c>
      <c r="H1209" s="8">
        <v>620961</v>
      </c>
      <c r="I1209" s="9">
        <v>0.87740371400816575</v>
      </c>
      <c r="J1209" s="9">
        <v>1</v>
      </c>
      <c r="K1209" s="9">
        <v>3.5634975741715461E-8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2.7971354525297676E-3</v>
      </c>
      <c r="T1209" s="9">
        <v>0</v>
      </c>
      <c r="U1209" s="16">
        <v>620961</v>
      </c>
      <c r="V1209" s="16">
        <v>0</v>
      </c>
      <c r="W1209" s="16">
        <v>0</v>
      </c>
      <c r="X1209" s="1" t="s">
        <v>3346</v>
      </c>
      <c r="Y1209" s="1" t="s">
        <v>3346</v>
      </c>
    </row>
    <row r="1210" spans="1:25" x14ac:dyDescent="0.25">
      <c r="A1210" t="str">
        <f t="shared" si="18"/>
        <v>Cecil , Maryland</v>
      </c>
      <c r="B1210" t="s">
        <v>1238</v>
      </c>
      <c r="C1210" t="s">
        <v>1237</v>
      </c>
      <c r="E1210" t="s">
        <v>4325</v>
      </c>
      <c r="F1210" t="s">
        <v>1244</v>
      </c>
      <c r="G1210" s="7">
        <v>417.83735278695923</v>
      </c>
      <c r="H1210" s="8">
        <v>101108</v>
      </c>
      <c r="I1210" s="9">
        <v>0</v>
      </c>
      <c r="J1210" s="9">
        <v>0</v>
      </c>
      <c r="K1210" s="9">
        <v>0.13236232776547302</v>
      </c>
      <c r="L1210" s="9">
        <v>0.57897495747121885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0.71450297512697458</v>
      </c>
      <c r="T1210" s="9">
        <v>0.42102504252878109</v>
      </c>
      <c r="U1210" s="16">
        <v>0</v>
      </c>
      <c r="V1210" s="16">
        <v>58539</v>
      </c>
      <c r="W1210" s="16">
        <v>42569</v>
      </c>
      <c r="X1210" s="1" t="s">
        <v>3345</v>
      </c>
      <c r="Y1210" s="1" t="s">
        <v>3347</v>
      </c>
    </row>
    <row r="1211" spans="1:25" x14ac:dyDescent="0.25">
      <c r="A1211" t="str">
        <f t="shared" si="18"/>
        <v>Baltimore , Maryland</v>
      </c>
      <c r="B1211" t="s">
        <v>1238</v>
      </c>
      <c r="C1211" t="s">
        <v>1237</v>
      </c>
      <c r="E1211" t="s">
        <v>4326</v>
      </c>
      <c r="F1211" t="s">
        <v>1240</v>
      </c>
      <c r="G1211" s="7">
        <v>681.75612520425307</v>
      </c>
      <c r="H1211" s="8">
        <v>805029</v>
      </c>
      <c r="I1211" s="9">
        <v>2.0957018621965119E-2</v>
      </c>
      <c r="J1211" s="9">
        <v>6.8565231811524796E-2</v>
      </c>
      <c r="K1211" s="9">
        <v>0.36792085258666557</v>
      </c>
      <c r="L1211" s="9">
        <v>0.86604581946737325</v>
      </c>
      <c r="M1211" s="9">
        <v>3.2427035080291732E-5</v>
      </c>
      <c r="N1211" s="9">
        <v>5.0929842278973801E-5</v>
      </c>
      <c r="O1211" s="9">
        <v>0</v>
      </c>
      <c r="P1211" s="9">
        <v>0</v>
      </c>
      <c r="Q1211" s="9">
        <v>0</v>
      </c>
      <c r="R1211" s="9">
        <v>0</v>
      </c>
      <c r="S1211" s="9">
        <v>0.50167832046878214</v>
      </c>
      <c r="T1211" s="9">
        <v>6.5338018878822998E-2</v>
      </c>
      <c r="U1211" s="16">
        <v>55197</v>
      </c>
      <c r="V1211" s="16">
        <v>697233</v>
      </c>
      <c r="W1211" s="16">
        <v>52599</v>
      </c>
      <c r="X1211" s="1" t="s">
        <v>3345</v>
      </c>
      <c r="Y1211" s="1" t="s">
        <v>3347</v>
      </c>
    </row>
    <row r="1212" spans="1:25" x14ac:dyDescent="0.25">
      <c r="A1212" t="str">
        <f t="shared" si="18"/>
        <v>Carroll , Maryland</v>
      </c>
      <c r="B1212" t="s">
        <v>1238</v>
      </c>
      <c r="C1212" t="s">
        <v>1237</v>
      </c>
      <c r="E1212" t="s">
        <v>3686</v>
      </c>
      <c r="F1212" t="s">
        <v>1243</v>
      </c>
      <c r="G1212" s="7">
        <v>452.69143399389776</v>
      </c>
      <c r="H1212" s="8">
        <v>167143</v>
      </c>
      <c r="I1212" s="9">
        <v>0</v>
      </c>
      <c r="J1212" s="9">
        <v>0</v>
      </c>
      <c r="K1212" s="9">
        <v>0.15191366016508231</v>
      </c>
      <c r="L1212" s="9">
        <v>0.53365680884033428</v>
      </c>
      <c r="M1212" s="9">
        <v>1.0873601120398604E-2</v>
      </c>
      <c r="N1212" s="9">
        <v>7.1304212560502081E-2</v>
      </c>
      <c r="O1212" s="9">
        <v>0</v>
      </c>
      <c r="P1212" s="9">
        <v>0</v>
      </c>
      <c r="Q1212" s="9">
        <v>0</v>
      </c>
      <c r="R1212" s="9">
        <v>0</v>
      </c>
      <c r="S1212" s="9">
        <v>0.83721273871451907</v>
      </c>
      <c r="T1212" s="9">
        <v>0.39503897859916359</v>
      </c>
      <c r="U1212" s="16">
        <v>0</v>
      </c>
      <c r="V1212" s="16">
        <v>101115</v>
      </c>
      <c r="W1212" s="16">
        <v>66028</v>
      </c>
      <c r="X1212" s="1" t="s">
        <v>3345</v>
      </c>
      <c r="Y1212" s="1" t="s">
        <v>3347</v>
      </c>
    </row>
    <row r="1213" spans="1:25" x14ac:dyDescent="0.25">
      <c r="A1213" t="str">
        <f t="shared" si="18"/>
        <v>Calvert , Maryland</v>
      </c>
      <c r="B1213" t="s">
        <v>1238</v>
      </c>
      <c r="C1213" t="s">
        <v>1237</v>
      </c>
      <c r="E1213" t="s">
        <v>4327</v>
      </c>
      <c r="F1213" t="s">
        <v>1241</v>
      </c>
      <c r="G1213" s="7">
        <v>345.07467997062889</v>
      </c>
      <c r="H1213" s="8">
        <v>88737</v>
      </c>
      <c r="I1213" s="9">
        <v>0</v>
      </c>
      <c r="J1213" s="9">
        <v>0</v>
      </c>
      <c r="K1213" s="9">
        <v>3.8297619822240392E-2</v>
      </c>
      <c r="L1213" s="9">
        <v>0.20883058926941411</v>
      </c>
      <c r="M1213" s="9">
        <v>8.7898247056247283E-2</v>
      </c>
      <c r="N1213" s="9">
        <v>0.33243179282599139</v>
      </c>
      <c r="O1213" s="9">
        <v>2.7197746739126217E-2</v>
      </c>
      <c r="P1213" s="9">
        <v>7.1638662564657354E-2</v>
      </c>
      <c r="Q1213" s="9">
        <v>0</v>
      </c>
      <c r="R1213" s="9">
        <v>0</v>
      </c>
      <c r="S1213" s="9">
        <v>0.47173626176900491</v>
      </c>
      <c r="T1213" s="9">
        <v>0.3870989553399371</v>
      </c>
      <c r="U1213" s="16">
        <v>0</v>
      </c>
      <c r="V1213" s="16">
        <v>48030</v>
      </c>
      <c r="W1213" s="16">
        <v>40707</v>
      </c>
      <c r="X1213" s="1" t="s">
        <v>3345</v>
      </c>
      <c r="Y1213" s="1" t="s">
        <v>3347</v>
      </c>
    </row>
    <row r="1214" spans="1:25" x14ac:dyDescent="0.25">
      <c r="A1214" t="str">
        <f t="shared" si="18"/>
        <v>Dorchester , Maryland</v>
      </c>
      <c r="B1214" t="s">
        <v>1238</v>
      </c>
      <c r="C1214" t="s">
        <v>1237</v>
      </c>
      <c r="E1214" t="s">
        <v>4328</v>
      </c>
      <c r="F1214" t="s">
        <v>1246</v>
      </c>
      <c r="G1214" s="7">
        <v>982.98800236577426</v>
      </c>
      <c r="H1214" s="8">
        <v>32618</v>
      </c>
      <c r="I1214" s="9">
        <v>0</v>
      </c>
      <c r="J1214" s="9">
        <v>0</v>
      </c>
      <c r="K1214" s="9">
        <v>0</v>
      </c>
      <c r="L1214" s="9">
        <v>0</v>
      </c>
      <c r="M1214" s="9">
        <v>4.7640041860293692E-5</v>
      </c>
      <c r="N1214" s="9">
        <v>6.1315837880924638E-4</v>
      </c>
      <c r="O1214" s="9">
        <v>8.8707184874242881E-3</v>
      </c>
      <c r="P1214" s="9">
        <v>0.43702863449629037</v>
      </c>
      <c r="Q1214" s="9">
        <v>0</v>
      </c>
      <c r="R1214" s="9">
        <v>0</v>
      </c>
      <c r="S1214" s="9">
        <v>0.56740852036555722</v>
      </c>
      <c r="T1214" s="9">
        <v>0.56235820712490037</v>
      </c>
      <c r="U1214" s="16">
        <v>0</v>
      </c>
      <c r="V1214" s="16">
        <v>20</v>
      </c>
      <c r="W1214" s="16">
        <v>32598</v>
      </c>
      <c r="X1214" s="1" t="s">
        <v>3345</v>
      </c>
      <c r="Y1214" s="1" t="s">
        <v>3345</v>
      </c>
    </row>
    <row r="1215" spans="1:25" x14ac:dyDescent="0.25">
      <c r="A1215" t="str">
        <f t="shared" si="18"/>
        <v>Anne Arundel , Maryland</v>
      </c>
      <c r="B1215" t="s">
        <v>1238</v>
      </c>
      <c r="C1215" t="s">
        <v>1237</v>
      </c>
      <c r="E1215" t="s">
        <v>4329</v>
      </c>
      <c r="F1215" t="s">
        <v>1239</v>
      </c>
      <c r="G1215" s="7">
        <v>587.79682565241046</v>
      </c>
      <c r="H1215" s="8">
        <v>537656</v>
      </c>
      <c r="I1215" s="9">
        <v>0</v>
      </c>
      <c r="J1215" s="9">
        <v>0</v>
      </c>
      <c r="K1215" s="9">
        <v>0.38661354283881616</v>
      </c>
      <c r="L1215" s="9">
        <v>0.92564204621542401</v>
      </c>
      <c r="M1215" s="9">
        <v>1.9219312176677841E-2</v>
      </c>
      <c r="N1215" s="9">
        <v>2.1316603925186365E-2</v>
      </c>
      <c r="O1215" s="9">
        <v>0</v>
      </c>
      <c r="P1215" s="9">
        <v>0</v>
      </c>
      <c r="Q1215" s="9">
        <v>0</v>
      </c>
      <c r="R1215" s="9">
        <v>0</v>
      </c>
      <c r="S1215" s="9">
        <v>0.30447366651556518</v>
      </c>
      <c r="T1215" s="9">
        <v>5.3041349859389644E-2</v>
      </c>
      <c r="U1215" s="16">
        <v>0</v>
      </c>
      <c r="V1215" s="16">
        <v>509138</v>
      </c>
      <c r="W1215" s="16">
        <v>28518</v>
      </c>
      <c r="X1215" s="1" t="s">
        <v>3347</v>
      </c>
      <c r="Y1215" s="1" t="s">
        <v>3347</v>
      </c>
    </row>
    <row r="1216" spans="1:25" x14ac:dyDescent="0.25">
      <c r="A1216" t="str">
        <f t="shared" si="18"/>
        <v>Frederick , Maryland</v>
      </c>
      <c r="B1216" t="s">
        <v>1238</v>
      </c>
      <c r="C1216" t="s">
        <v>1237</v>
      </c>
      <c r="E1216" t="s">
        <v>4330</v>
      </c>
      <c r="F1216" t="s">
        <v>1247</v>
      </c>
      <c r="G1216" s="7">
        <v>667.4147926492368</v>
      </c>
      <c r="H1216" s="8">
        <v>233376</v>
      </c>
      <c r="I1216" s="9">
        <v>3.2851470138570434E-2</v>
      </c>
      <c r="J1216" s="9">
        <v>0.28110859728506787</v>
      </c>
      <c r="K1216" s="9">
        <v>0.10330670950881921</v>
      </c>
      <c r="L1216" s="9">
        <v>0.39158268202385849</v>
      </c>
      <c r="M1216" s="9">
        <v>1.679044543725924E-2</v>
      </c>
      <c r="N1216" s="9">
        <v>7.5209104620869327E-2</v>
      </c>
      <c r="O1216" s="9">
        <v>0</v>
      </c>
      <c r="P1216" s="9">
        <v>0</v>
      </c>
      <c r="Q1216" s="9">
        <v>0</v>
      </c>
      <c r="R1216" s="9">
        <v>0</v>
      </c>
      <c r="S1216" s="9">
        <v>0.8470513749153511</v>
      </c>
      <c r="T1216" s="9">
        <v>0.25209961607020431</v>
      </c>
      <c r="U1216" s="16">
        <v>65604</v>
      </c>
      <c r="V1216" s="16">
        <v>108938</v>
      </c>
      <c r="W1216" s="16">
        <v>58834</v>
      </c>
      <c r="X1216" s="1" t="s">
        <v>3345</v>
      </c>
      <c r="Y1216" s="1" t="s">
        <v>3347</v>
      </c>
    </row>
    <row r="1217" spans="1:25" x14ac:dyDescent="0.25">
      <c r="A1217" t="str">
        <f t="shared" si="18"/>
        <v>Prince George's , Maryland</v>
      </c>
      <c r="B1217" t="s">
        <v>1238</v>
      </c>
      <c r="C1217" t="s">
        <v>1237</v>
      </c>
      <c r="E1217" t="s">
        <v>4331</v>
      </c>
      <c r="F1217" t="s">
        <v>1253</v>
      </c>
      <c r="G1217" s="7">
        <v>498.83625048932703</v>
      </c>
      <c r="H1217" s="8">
        <v>863420</v>
      </c>
      <c r="I1217" s="9">
        <v>1.5677723137282319E-9</v>
      </c>
      <c r="J1217" s="9">
        <v>0</v>
      </c>
      <c r="K1217" s="9">
        <v>0.5954669990286835</v>
      </c>
      <c r="L1217" s="9">
        <v>0.98033054596835845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0.37989465556509022</v>
      </c>
      <c r="T1217" s="9">
        <v>1.9669454031641612E-2</v>
      </c>
      <c r="U1217" s="16">
        <v>0</v>
      </c>
      <c r="V1217" s="16">
        <v>846437</v>
      </c>
      <c r="W1217" s="16">
        <v>16983</v>
      </c>
      <c r="X1217" s="1" t="s">
        <v>3347</v>
      </c>
      <c r="Y1217" s="1" t="s">
        <v>3347</v>
      </c>
    </row>
    <row r="1218" spans="1:25" x14ac:dyDescent="0.25">
      <c r="A1218" t="str">
        <f t="shared" si="18"/>
        <v>Howard , Maryland</v>
      </c>
      <c r="B1218" t="s">
        <v>1238</v>
      </c>
      <c r="C1218" t="s">
        <v>1237</v>
      </c>
      <c r="E1218" t="s">
        <v>3716</v>
      </c>
      <c r="F1218" t="s">
        <v>1250</v>
      </c>
      <c r="G1218" s="7">
        <v>253.39432108435619</v>
      </c>
      <c r="H1218" s="8">
        <v>287085</v>
      </c>
      <c r="I1218" s="9">
        <v>0.12697291348865367</v>
      </c>
      <c r="J1218" s="9">
        <v>0.34698434261629829</v>
      </c>
      <c r="K1218" s="9">
        <v>0.35521529365097676</v>
      </c>
      <c r="L1218" s="9">
        <v>0.54753818555480083</v>
      </c>
      <c r="M1218" s="9">
        <v>2.19895495543042E-2</v>
      </c>
      <c r="N1218" s="9">
        <v>1.2961318076527858E-2</v>
      </c>
      <c r="O1218" s="9">
        <v>0</v>
      </c>
      <c r="P1218" s="9">
        <v>0</v>
      </c>
      <c r="Q1218" s="9">
        <v>0</v>
      </c>
      <c r="R1218" s="9">
        <v>0</v>
      </c>
      <c r="S1218" s="9">
        <v>0.49582224330606545</v>
      </c>
      <c r="T1218" s="9">
        <v>9.2516153752372987E-2</v>
      </c>
      <c r="U1218" s="16">
        <v>99614</v>
      </c>
      <c r="V1218" s="16">
        <v>160911</v>
      </c>
      <c r="W1218" s="16">
        <v>26560</v>
      </c>
      <c r="X1218" s="1" t="s">
        <v>3345</v>
      </c>
      <c r="Y1218" s="1" t="s">
        <v>3347</v>
      </c>
    </row>
    <row r="1219" spans="1:25" x14ac:dyDescent="0.25">
      <c r="A1219" t="str">
        <f t="shared" si="18"/>
        <v>Garrett , Maryland</v>
      </c>
      <c r="B1219" t="s">
        <v>1238</v>
      </c>
      <c r="C1219" t="s">
        <v>1237</v>
      </c>
      <c r="E1219" t="s">
        <v>4332</v>
      </c>
      <c r="F1219" t="s">
        <v>1248</v>
      </c>
      <c r="G1219" s="7">
        <v>657.76400880755102</v>
      </c>
      <c r="H1219" s="8">
        <v>30141</v>
      </c>
      <c r="I1219" s="9">
        <v>0</v>
      </c>
      <c r="J1219" s="9">
        <v>0</v>
      </c>
      <c r="K1219" s="9">
        <v>0</v>
      </c>
      <c r="L1219" s="9">
        <v>0</v>
      </c>
      <c r="M1219" s="9">
        <v>2.8441716882191719E-4</v>
      </c>
      <c r="N1219" s="9">
        <v>4.1803523439832785E-3</v>
      </c>
      <c r="O1219" s="9">
        <v>6.4378034601708049E-3</v>
      </c>
      <c r="P1219" s="9">
        <v>0.15659732590159584</v>
      </c>
      <c r="Q1219" s="9">
        <v>0</v>
      </c>
      <c r="R1219" s="9">
        <v>0</v>
      </c>
      <c r="S1219" s="9">
        <v>0.99327777936889594</v>
      </c>
      <c r="T1219" s="9">
        <v>0.83922232175442091</v>
      </c>
      <c r="U1219" s="16">
        <v>0</v>
      </c>
      <c r="V1219" s="16">
        <v>126</v>
      </c>
      <c r="W1219" s="16">
        <v>30015</v>
      </c>
      <c r="X1219" s="1" t="s">
        <v>3345</v>
      </c>
      <c r="Y1219" s="1" t="s">
        <v>3345</v>
      </c>
    </row>
    <row r="1220" spans="1:25" x14ac:dyDescent="0.25">
      <c r="A1220" t="str">
        <f t="shared" si="18"/>
        <v>Montgomery , Maryland</v>
      </c>
      <c r="B1220" t="s">
        <v>1238</v>
      </c>
      <c r="C1220" t="s">
        <v>1237</v>
      </c>
      <c r="E1220" t="s">
        <v>3655</v>
      </c>
      <c r="F1220" t="s">
        <v>1252</v>
      </c>
      <c r="G1220" s="7">
        <v>506.90582331872798</v>
      </c>
      <c r="H1220" s="8">
        <v>971782</v>
      </c>
      <c r="I1220" s="9">
        <v>8.926409878244769E-2</v>
      </c>
      <c r="J1220" s="9">
        <v>0.26089699130051802</v>
      </c>
      <c r="K1220" s="9">
        <v>0.44430322455115523</v>
      </c>
      <c r="L1220" s="9">
        <v>0.71051120518799482</v>
      </c>
      <c r="M1220" s="9">
        <v>5.4317072118937092E-3</v>
      </c>
      <c r="N1220" s="9">
        <v>4.7541526803336551E-3</v>
      </c>
      <c r="O1220" s="9">
        <v>0</v>
      </c>
      <c r="P1220" s="9">
        <v>0</v>
      </c>
      <c r="Q1220" s="9">
        <v>0</v>
      </c>
      <c r="R1220" s="9">
        <v>0</v>
      </c>
      <c r="S1220" s="9">
        <v>0.46094734403085957</v>
      </c>
      <c r="T1220" s="9">
        <v>2.3837650831153488E-2</v>
      </c>
      <c r="U1220" s="16">
        <v>253535</v>
      </c>
      <c r="V1220" s="16">
        <v>695082</v>
      </c>
      <c r="W1220" s="16">
        <v>23165</v>
      </c>
      <c r="X1220" s="1" t="s">
        <v>3345</v>
      </c>
      <c r="Y1220" s="1" t="s">
        <v>3347</v>
      </c>
    </row>
    <row r="1221" spans="1:25" x14ac:dyDescent="0.25">
      <c r="A1221" t="str">
        <f t="shared" ref="A1221:A1284" si="19">E1221&amp;", "&amp;B1221</f>
        <v>Queen Anne's , Maryland</v>
      </c>
      <c r="B1221" t="s">
        <v>1238</v>
      </c>
      <c r="C1221" t="s">
        <v>1237</v>
      </c>
      <c r="E1221" t="s">
        <v>4333</v>
      </c>
      <c r="F1221" t="s">
        <v>1254</v>
      </c>
      <c r="G1221" s="7">
        <v>510.6950116078005</v>
      </c>
      <c r="H1221" s="8">
        <v>47798</v>
      </c>
      <c r="I1221" s="9">
        <v>0</v>
      </c>
      <c r="J1221" s="9">
        <v>0</v>
      </c>
      <c r="K1221" s="9">
        <v>1.8677426734097249E-2</v>
      </c>
      <c r="L1221" s="9">
        <v>0.25358801623498894</v>
      </c>
      <c r="M1221" s="9">
        <v>1.251204848817412E-2</v>
      </c>
      <c r="N1221" s="9">
        <v>0.16366793589689946</v>
      </c>
      <c r="O1221" s="9">
        <v>2.6928805367170817E-3</v>
      </c>
      <c r="P1221" s="9">
        <v>3.380894598100339E-2</v>
      </c>
      <c r="Q1221" s="9">
        <v>0</v>
      </c>
      <c r="R1221" s="9">
        <v>0</v>
      </c>
      <c r="S1221" s="9">
        <v>0.69697374765197007</v>
      </c>
      <c r="T1221" s="9">
        <v>0.54893510188710826</v>
      </c>
      <c r="U1221" s="16">
        <v>0</v>
      </c>
      <c r="V1221" s="16">
        <v>19944</v>
      </c>
      <c r="W1221" s="16">
        <v>27854</v>
      </c>
      <c r="X1221" s="1" t="s">
        <v>3345</v>
      </c>
      <c r="Y1221" s="1" t="s">
        <v>3345</v>
      </c>
    </row>
    <row r="1222" spans="1:25" x14ac:dyDescent="0.25">
      <c r="A1222" t="str">
        <f t="shared" si="19"/>
        <v>Talbot , Maryland</v>
      </c>
      <c r="B1222" t="s">
        <v>1238</v>
      </c>
      <c r="C1222" t="s">
        <v>1237</v>
      </c>
      <c r="E1222" t="s">
        <v>3942</v>
      </c>
      <c r="F1222" t="s">
        <v>1257</v>
      </c>
      <c r="G1222" s="7">
        <v>476.80726873901909</v>
      </c>
      <c r="H1222" s="8">
        <v>37782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2.0003283503150001E-2</v>
      </c>
      <c r="P1222" s="9">
        <v>0.4534434386745011</v>
      </c>
      <c r="Q1222" s="9">
        <v>0</v>
      </c>
      <c r="R1222" s="9">
        <v>0</v>
      </c>
      <c r="S1222" s="9">
        <v>0.54567111726022866</v>
      </c>
      <c r="T1222" s="9">
        <v>0.5465565613254989</v>
      </c>
      <c r="U1222" s="16">
        <v>0</v>
      </c>
      <c r="V1222" s="16">
        <v>0</v>
      </c>
      <c r="W1222" s="16">
        <v>37782</v>
      </c>
      <c r="X1222" s="1" t="s">
        <v>3345</v>
      </c>
      <c r="Y1222" s="1" t="s">
        <v>3345</v>
      </c>
    </row>
    <row r="1223" spans="1:25" x14ac:dyDescent="0.25">
      <c r="A1223" t="str">
        <f t="shared" si="19"/>
        <v>Wicomico , Maryland</v>
      </c>
      <c r="B1223" t="s">
        <v>1238</v>
      </c>
      <c r="C1223" t="s">
        <v>1237</v>
      </c>
      <c r="E1223" t="s">
        <v>4334</v>
      </c>
      <c r="F1223" t="s">
        <v>1259</v>
      </c>
      <c r="G1223" s="7">
        <v>400.20815909250257</v>
      </c>
      <c r="H1223" s="8">
        <v>98733</v>
      </c>
      <c r="I1223" s="9">
        <v>3.2936844666589575E-2</v>
      </c>
      <c r="J1223" s="9">
        <v>0.30732379245034586</v>
      </c>
      <c r="K1223" s="9">
        <v>9.2602743983224309E-2</v>
      </c>
      <c r="L1223" s="9">
        <v>0.43461659222347138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0.81923043559472464</v>
      </c>
      <c r="T1223" s="9">
        <v>0.25805961532618271</v>
      </c>
      <c r="U1223" s="16">
        <v>30343</v>
      </c>
      <c r="V1223" s="16">
        <v>42911</v>
      </c>
      <c r="W1223" s="16">
        <v>25479</v>
      </c>
      <c r="X1223" s="1" t="s">
        <v>3345</v>
      </c>
      <c r="Y1223" s="1" t="s">
        <v>3347</v>
      </c>
    </row>
    <row r="1224" spans="1:25" x14ac:dyDescent="0.25">
      <c r="A1224" t="str">
        <f t="shared" si="19"/>
        <v>Somerset , Maryland</v>
      </c>
      <c r="B1224" t="s">
        <v>1238</v>
      </c>
      <c r="C1224" t="s">
        <v>1237</v>
      </c>
      <c r="E1224" t="s">
        <v>4322</v>
      </c>
      <c r="F1224" t="s">
        <v>1256</v>
      </c>
      <c r="G1224" s="7">
        <v>610.3525475596914</v>
      </c>
      <c r="H1224" s="8">
        <v>26470</v>
      </c>
      <c r="I1224" s="9">
        <v>0</v>
      </c>
      <c r="J1224" s="9">
        <v>0</v>
      </c>
      <c r="K1224" s="9">
        <v>6.761487330560641E-4</v>
      </c>
      <c r="L1224" s="9">
        <v>9.029089535323007E-3</v>
      </c>
      <c r="M1224" s="9">
        <v>5.8326331372089511E-3</v>
      </c>
      <c r="N1224" s="9">
        <v>0.39274650547789952</v>
      </c>
      <c r="O1224" s="9">
        <v>3.8288774878374376E-3</v>
      </c>
      <c r="P1224" s="9">
        <v>0.14030978466188138</v>
      </c>
      <c r="Q1224" s="9">
        <v>0</v>
      </c>
      <c r="R1224" s="9">
        <v>0</v>
      </c>
      <c r="S1224" s="9">
        <v>0.52745330509111987</v>
      </c>
      <c r="T1224" s="9">
        <v>0.4579146203248961</v>
      </c>
      <c r="U1224" s="16">
        <v>0</v>
      </c>
      <c r="V1224" s="16">
        <v>10635</v>
      </c>
      <c r="W1224" s="16">
        <v>15835</v>
      </c>
      <c r="X1224" s="1" t="s">
        <v>3345</v>
      </c>
      <c r="Y1224" s="1" t="s">
        <v>3345</v>
      </c>
    </row>
    <row r="1225" spans="1:25" x14ac:dyDescent="0.25">
      <c r="A1225" t="str">
        <f t="shared" si="19"/>
        <v>Harford , Maryland</v>
      </c>
      <c r="B1225" t="s">
        <v>1238</v>
      </c>
      <c r="C1225" t="s">
        <v>1237</v>
      </c>
      <c r="E1225" t="s">
        <v>4335</v>
      </c>
      <c r="F1225" t="s">
        <v>1249</v>
      </c>
      <c r="G1225" s="7">
        <v>526.64352385484301</v>
      </c>
      <c r="H1225" s="8">
        <v>244826</v>
      </c>
      <c r="I1225" s="9">
        <v>0</v>
      </c>
      <c r="J1225" s="9">
        <v>0</v>
      </c>
      <c r="K1225" s="9">
        <v>0.221775739900896</v>
      </c>
      <c r="L1225" s="9">
        <v>0.82242899038500816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0.61901586546826748</v>
      </c>
      <c r="T1225" s="9">
        <v>0.17757100961499186</v>
      </c>
      <c r="U1225" s="16">
        <v>0</v>
      </c>
      <c r="V1225" s="16">
        <v>201352</v>
      </c>
      <c r="W1225" s="16">
        <v>43474</v>
      </c>
      <c r="X1225" s="1" t="s">
        <v>3345</v>
      </c>
      <c r="Y1225" s="1" t="s">
        <v>3347</v>
      </c>
    </row>
    <row r="1226" spans="1:25" x14ac:dyDescent="0.25">
      <c r="A1226" t="str">
        <f t="shared" si="19"/>
        <v>St. Mary's , Maryland</v>
      </c>
      <c r="B1226" t="s">
        <v>1238</v>
      </c>
      <c r="C1226" t="s">
        <v>1237</v>
      </c>
      <c r="E1226" t="s">
        <v>4336</v>
      </c>
      <c r="F1226" t="s">
        <v>1255</v>
      </c>
      <c r="G1226" s="7">
        <v>764.25163258612361</v>
      </c>
      <c r="H1226" s="8">
        <v>105151</v>
      </c>
      <c r="I1226" s="9">
        <v>1.9319987875431693E-2</v>
      </c>
      <c r="J1226" s="9">
        <v>0.213930442886896</v>
      </c>
      <c r="K1226" s="9">
        <v>2.9807288915519082E-2</v>
      </c>
      <c r="L1226" s="9">
        <v>0.16974636475164287</v>
      </c>
      <c r="M1226" s="9">
        <v>1.8402471566752291E-2</v>
      </c>
      <c r="N1226" s="9">
        <v>0.11215299902045629</v>
      </c>
      <c r="O1226" s="9">
        <v>0</v>
      </c>
      <c r="P1226" s="9">
        <v>0</v>
      </c>
      <c r="Q1226" s="9">
        <v>0</v>
      </c>
      <c r="R1226" s="9">
        <v>0</v>
      </c>
      <c r="S1226" s="9">
        <v>0.40870686336726314</v>
      </c>
      <c r="T1226" s="9">
        <v>0.50417019334100488</v>
      </c>
      <c r="U1226" s="16">
        <v>22495</v>
      </c>
      <c r="V1226" s="16">
        <v>29642</v>
      </c>
      <c r="W1226" s="16">
        <v>53014</v>
      </c>
      <c r="X1226" s="1" t="s">
        <v>3345</v>
      </c>
      <c r="Y1226" s="1" t="s">
        <v>3345</v>
      </c>
    </row>
    <row r="1227" spans="1:25" x14ac:dyDescent="0.25">
      <c r="A1227" t="str">
        <f t="shared" si="19"/>
        <v>Kent , Maryland</v>
      </c>
      <c r="B1227" t="s">
        <v>1238</v>
      </c>
      <c r="C1227" t="s">
        <v>1237</v>
      </c>
      <c r="E1227" t="s">
        <v>3855</v>
      </c>
      <c r="F1227" t="s">
        <v>1251</v>
      </c>
      <c r="G1227" s="7">
        <v>413.44544207499587</v>
      </c>
      <c r="H1227" s="8">
        <v>20197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6.2014847699258411E-3</v>
      </c>
      <c r="P1227" s="9">
        <v>0.27414962618210625</v>
      </c>
      <c r="Q1227" s="9">
        <v>0</v>
      </c>
      <c r="R1227" s="9">
        <v>0</v>
      </c>
      <c r="S1227" s="9">
        <v>0.67427913557953711</v>
      </c>
      <c r="T1227" s="9">
        <v>0.72585037381789375</v>
      </c>
      <c r="U1227" s="16">
        <v>0</v>
      </c>
      <c r="V1227" s="16">
        <v>0</v>
      </c>
      <c r="W1227" s="16">
        <v>20197</v>
      </c>
      <c r="X1227" s="1" t="s">
        <v>3345</v>
      </c>
      <c r="Y1227" s="1" t="s">
        <v>3345</v>
      </c>
    </row>
    <row r="1228" spans="1:25" x14ac:dyDescent="0.25">
      <c r="A1228" t="str">
        <f t="shared" si="19"/>
        <v>Charles , Maryland</v>
      </c>
      <c r="B1228" t="s">
        <v>1238</v>
      </c>
      <c r="C1228" t="s">
        <v>1237</v>
      </c>
      <c r="E1228" t="s">
        <v>4337</v>
      </c>
      <c r="F1228" t="s">
        <v>1245</v>
      </c>
      <c r="G1228" s="7">
        <v>642.93602849114359</v>
      </c>
      <c r="H1228" s="8">
        <v>146551</v>
      </c>
      <c r="I1228" s="9">
        <v>0</v>
      </c>
      <c r="J1228" s="9">
        <v>0</v>
      </c>
      <c r="K1228" s="9">
        <v>9.7279660689885181E-2</v>
      </c>
      <c r="L1228" s="9">
        <v>0.70158511371467958</v>
      </c>
      <c r="M1228" s="9">
        <v>0</v>
      </c>
      <c r="N1228" s="9">
        <v>0</v>
      </c>
      <c r="O1228" s="9">
        <v>9.411299857710868E-4</v>
      </c>
      <c r="P1228" s="9">
        <v>3.3776637484561689E-3</v>
      </c>
      <c r="Q1228" s="9">
        <v>0</v>
      </c>
      <c r="R1228" s="9">
        <v>0</v>
      </c>
      <c r="S1228" s="9">
        <v>0.61982545549107793</v>
      </c>
      <c r="T1228" s="9">
        <v>0.29503722253686432</v>
      </c>
      <c r="U1228" s="16">
        <v>0</v>
      </c>
      <c r="V1228" s="16">
        <v>102818</v>
      </c>
      <c r="W1228" s="16">
        <v>43733</v>
      </c>
      <c r="X1228" s="1" t="s">
        <v>3345</v>
      </c>
      <c r="Y1228" s="1" t="s">
        <v>3347</v>
      </c>
    </row>
    <row r="1229" spans="1:25" x14ac:dyDescent="0.25">
      <c r="A1229" t="str">
        <f t="shared" si="19"/>
        <v>Washington , Maryland</v>
      </c>
      <c r="B1229" t="s">
        <v>1238</v>
      </c>
      <c r="C1229" t="s">
        <v>1237</v>
      </c>
      <c r="E1229" t="s">
        <v>3641</v>
      </c>
      <c r="F1229" t="s">
        <v>1258</v>
      </c>
      <c r="G1229" s="7">
        <v>467.34316581798691</v>
      </c>
      <c r="H1229" s="8">
        <v>147430</v>
      </c>
      <c r="I1229" s="9">
        <v>2.5767026119324295E-2</v>
      </c>
      <c r="J1229" s="9">
        <v>0.27124737163399582</v>
      </c>
      <c r="K1229" s="9">
        <v>9.2149994886455297E-2</v>
      </c>
      <c r="L1229" s="9">
        <v>0.4165773587465238</v>
      </c>
      <c r="M1229" s="9">
        <v>8.6381491268884749E-3</v>
      </c>
      <c r="N1229" s="9">
        <v>1.7275995387641591E-2</v>
      </c>
      <c r="O1229" s="9">
        <v>0</v>
      </c>
      <c r="P1229" s="9">
        <v>0</v>
      </c>
      <c r="Q1229" s="9">
        <v>0</v>
      </c>
      <c r="R1229" s="9">
        <v>0</v>
      </c>
      <c r="S1229" s="9">
        <v>0.87344482983701366</v>
      </c>
      <c r="T1229" s="9">
        <v>0.29489927423183881</v>
      </c>
      <c r="U1229" s="16">
        <v>39990</v>
      </c>
      <c r="V1229" s="16">
        <v>63963</v>
      </c>
      <c r="W1229" s="16">
        <v>43477</v>
      </c>
      <c r="X1229" s="1" t="s">
        <v>3345</v>
      </c>
      <c r="Y1229" s="1" t="s">
        <v>3347</v>
      </c>
    </row>
    <row r="1230" spans="1:25" x14ac:dyDescent="0.25">
      <c r="A1230" t="str">
        <f t="shared" si="19"/>
        <v>Caroline , Maryland</v>
      </c>
      <c r="B1230" t="s">
        <v>1238</v>
      </c>
      <c r="C1230" t="s">
        <v>1237</v>
      </c>
      <c r="E1230" t="s">
        <v>4338</v>
      </c>
      <c r="F1230" t="s">
        <v>1242</v>
      </c>
      <c r="G1230" s="7">
        <v>325.91939106716654</v>
      </c>
      <c r="H1230" s="8">
        <v>33066</v>
      </c>
      <c r="I1230" s="9">
        <v>0</v>
      </c>
      <c r="J1230" s="9">
        <v>0</v>
      </c>
      <c r="K1230" s="9">
        <v>0</v>
      </c>
      <c r="L1230" s="9">
        <v>0</v>
      </c>
      <c r="M1230" s="9">
        <v>5.9696509594554838E-3</v>
      </c>
      <c r="N1230" s="9">
        <v>9.5717655597895121E-2</v>
      </c>
      <c r="O1230" s="9">
        <v>1.3993079541863528E-2</v>
      </c>
      <c r="P1230" s="9">
        <v>0.14428718320933889</v>
      </c>
      <c r="Q1230" s="9">
        <v>0</v>
      </c>
      <c r="R1230" s="9">
        <v>0</v>
      </c>
      <c r="S1230" s="9">
        <v>0.9635630343838808</v>
      </c>
      <c r="T1230" s="9">
        <v>0.759995161192766</v>
      </c>
      <c r="U1230" s="16">
        <v>0</v>
      </c>
      <c r="V1230" s="16">
        <v>3165</v>
      </c>
      <c r="W1230" s="16">
        <v>29901</v>
      </c>
      <c r="X1230" s="1" t="s">
        <v>3345</v>
      </c>
      <c r="Y1230" s="1" t="s">
        <v>3345</v>
      </c>
    </row>
    <row r="1231" spans="1:25" x14ac:dyDescent="0.25">
      <c r="A1231" t="str">
        <f t="shared" si="19"/>
        <v>Hampshire , Massachusetts</v>
      </c>
      <c r="B1231" t="s">
        <v>1264</v>
      </c>
      <c r="C1231" t="s">
        <v>1263</v>
      </c>
      <c r="E1231" t="s">
        <v>4339</v>
      </c>
      <c r="F1231" t="s">
        <v>1271</v>
      </c>
      <c r="G1231" s="7">
        <v>545.19641644136777</v>
      </c>
      <c r="H1231" s="8">
        <v>158080</v>
      </c>
      <c r="I1231" s="9">
        <v>0</v>
      </c>
      <c r="J1231" s="9">
        <v>0</v>
      </c>
      <c r="K1231" s="9">
        <v>0.13335922314096729</v>
      </c>
      <c r="L1231" s="9">
        <v>0.68208502024291495</v>
      </c>
      <c r="M1231" s="9">
        <v>1.2282754047917658E-2</v>
      </c>
      <c r="N1231" s="9">
        <v>4.3477985829959515E-2</v>
      </c>
      <c r="O1231" s="9">
        <v>0</v>
      </c>
      <c r="P1231" s="9">
        <v>0</v>
      </c>
      <c r="Q1231" s="9">
        <v>0</v>
      </c>
      <c r="R1231" s="9">
        <v>0</v>
      </c>
      <c r="S1231" s="9">
        <v>0.85435801973982128</v>
      </c>
      <c r="T1231" s="9">
        <v>0.27443699392712551</v>
      </c>
      <c r="U1231" s="16">
        <v>0</v>
      </c>
      <c r="V1231" s="16">
        <v>114697</v>
      </c>
      <c r="W1231" s="16">
        <v>43383</v>
      </c>
      <c r="X1231" s="1" t="s">
        <v>3345</v>
      </c>
      <c r="Y1231" s="1" t="s">
        <v>3347</v>
      </c>
    </row>
    <row r="1232" spans="1:25" x14ac:dyDescent="0.25">
      <c r="A1232" t="str">
        <f t="shared" si="19"/>
        <v>Suffolk , Massachusetts</v>
      </c>
      <c r="B1232" t="s">
        <v>1264</v>
      </c>
      <c r="C1232" t="s">
        <v>1263</v>
      </c>
      <c r="E1232" t="s">
        <v>4340</v>
      </c>
      <c r="F1232" t="s">
        <v>1276</v>
      </c>
      <c r="G1232" s="7">
        <v>120.20714020373039</v>
      </c>
      <c r="H1232" s="8">
        <v>722014</v>
      </c>
      <c r="I1232" s="9">
        <v>0.39640086020307852</v>
      </c>
      <c r="J1232" s="9">
        <v>0.85463578268565432</v>
      </c>
      <c r="K1232" s="9">
        <v>8.4933823127360197E-2</v>
      </c>
      <c r="L1232" s="9">
        <v>0.14455398371776723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1.2048249014312035E-2</v>
      </c>
      <c r="T1232" s="9">
        <v>8.1023359657845975E-4</v>
      </c>
      <c r="U1232" s="16">
        <v>617059</v>
      </c>
      <c r="V1232" s="16">
        <v>104370</v>
      </c>
      <c r="W1232" s="16">
        <v>585</v>
      </c>
      <c r="X1232" s="1" t="s">
        <v>3346</v>
      </c>
      <c r="Y1232" s="1" t="s">
        <v>3346</v>
      </c>
    </row>
    <row r="1233" spans="1:25" x14ac:dyDescent="0.25">
      <c r="A1233" t="str">
        <f t="shared" si="19"/>
        <v>Barnstable , Massachusetts</v>
      </c>
      <c r="B1233" t="s">
        <v>1264</v>
      </c>
      <c r="C1233" t="s">
        <v>1263</v>
      </c>
      <c r="E1233" t="s">
        <v>4341</v>
      </c>
      <c r="F1233" t="s">
        <v>1262</v>
      </c>
      <c r="G1233" s="7">
        <v>1305.5403342480536</v>
      </c>
      <c r="H1233" s="8">
        <v>215888</v>
      </c>
      <c r="I1233" s="9">
        <v>3.2069371466585318E-2</v>
      </c>
      <c r="J1233" s="9">
        <v>0.19876510042244128</v>
      </c>
      <c r="K1233" s="9">
        <v>0.15629979935161173</v>
      </c>
      <c r="L1233" s="9">
        <v>0.71180426888016013</v>
      </c>
      <c r="M1233" s="9">
        <v>0</v>
      </c>
      <c r="N1233" s="9">
        <v>0</v>
      </c>
      <c r="O1233" s="9">
        <v>1.5039988699597703E-3</v>
      </c>
      <c r="P1233" s="9">
        <v>1.4586266953235011E-2</v>
      </c>
      <c r="Q1233" s="9">
        <v>0</v>
      </c>
      <c r="R1233" s="9">
        <v>0</v>
      </c>
      <c r="S1233" s="9">
        <v>0.12574459196970894</v>
      </c>
      <c r="T1233" s="9">
        <v>7.4844363744163644E-2</v>
      </c>
      <c r="U1233" s="16">
        <v>42911</v>
      </c>
      <c r="V1233" s="16">
        <v>153670</v>
      </c>
      <c r="W1233" s="16">
        <v>19307</v>
      </c>
      <c r="X1233" s="1" t="s">
        <v>3347</v>
      </c>
      <c r="Y1233" s="1" t="s">
        <v>3347</v>
      </c>
    </row>
    <row r="1234" spans="1:25" x14ac:dyDescent="0.25">
      <c r="A1234" t="str">
        <f t="shared" si="19"/>
        <v>Worcester , Massachusetts</v>
      </c>
      <c r="B1234" t="s">
        <v>1264</v>
      </c>
      <c r="C1234" t="s">
        <v>1263</v>
      </c>
      <c r="E1234" t="s">
        <v>4323</v>
      </c>
      <c r="F1234" t="s">
        <v>1277</v>
      </c>
      <c r="G1234" s="7">
        <v>1579.1660228570711</v>
      </c>
      <c r="H1234" s="8">
        <v>798550</v>
      </c>
      <c r="I1234" s="9">
        <v>2.435223195881981E-2</v>
      </c>
      <c r="J1234" s="9">
        <v>0.22671717487946905</v>
      </c>
      <c r="K1234" s="9">
        <v>0.23533492650903973</v>
      </c>
      <c r="L1234" s="9">
        <v>0.56712541481435097</v>
      </c>
      <c r="M1234" s="9">
        <v>9.7252925097823101E-3</v>
      </c>
      <c r="N1234" s="9">
        <v>2.2254085530023168E-2</v>
      </c>
      <c r="O1234" s="9">
        <v>0</v>
      </c>
      <c r="P1234" s="9">
        <v>0</v>
      </c>
      <c r="Q1234" s="9">
        <v>0</v>
      </c>
      <c r="R1234" s="9">
        <v>0</v>
      </c>
      <c r="S1234" s="9">
        <v>0.73058754902235812</v>
      </c>
      <c r="T1234" s="9">
        <v>0.18390332477615678</v>
      </c>
      <c r="U1234" s="16">
        <v>181045</v>
      </c>
      <c r="V1234" s="16">
        <v>470649</v>
      </c>
      <c r="W1234" s="16">
        <v>146856</v>
      </c>
      <c r="X1234" s="1" t="s">
        <v>3345</v>
      </c>
      <c r="Y1234" s="1" t="s">
        <v>3347</v>
      </c>
    </row>
    <row r="1235" spans="1:25" x14ac:dyDescent="0.25">
      <c r="A1235" t="str">
        <f t="shared" si="19"/>
        <v>Nantucket , Massachusetts</v>
      </c>
      <c r="B1235" t="s">
        <v>1264</v>
      </c>
      <c r="C1235" t="s">
        <v>1263</v>
      </c>
      <c r="E1235" t="s">
        <v>4342</v>
      </c>
      <c r="F1235" t="s">
        <v>1273</v>
      </c>
      <c r="G1235" s="7">
        <v>303.65534624873203</v>
      </c>
      <c r="H1235" s="8">
        <v>10172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2.6452160121122763E-2</v>
      </c>
      <c r="P1235" s="9">
        <v>0.81095163193079045</v>
      </c>
      <c r="Q1235" s="9">
        <v>0</v>
      </c>
      <c r="R1235" s="9">
        <v>0</v>
      </c>
      <c r="S1235" s="9">
        <v>0.13548565956747918</v>
      </c>
      <c r="T1235" s="9">
        <v>0.1890483680692096</v>
      </c>
      <c r="U1235" s="16">
        <v>0</v>
      </c>
      <c r="V1235" s="16">
        <v>0</v>
      </c>
      <c r="W1235" s="16">
        <v>10172</v>
      </c>
      <c r="X1235" s="1" t="s">
        <v>3345</v>
      </c>
      <c r="Y1235" s="1" t="s">
        <v>3345</v>
      </c>
    </row>
    <row r="1236" spans="1:25" x14ac:dyDescent="0.25">
      <c r="A1236" t="str">
        <f t="shared" si="19"/>
        <v>Dukes , Massachusetts</v>
      </c>
      <c r="B1236" t="s">
        <v>1264</v>
      </c>
      <c r="C1236" t="s">
        <v>1263</v>
      </c>
      <c r="E1236" t="s">
        <v>4343</v>
      </c>
      <c r="F1236" t="s">
        <v>1267</v>
      </c>
      <c r="G1236" s="7">
        <v>490.96144657602918</v>
      </c>
      <c r="H1236" s="8">
        <v>16535</v>
      </c>
      <c r="I1236" s="9">
        <v>0</v>
      </c>
      <c r="J1236" s="9">
        <v>0</v>
      </c>
      <c r="K1236" s="9">
        <v>0</v>
      </c>
      <c r="L1236" s="9">
        <v>0</v>
      </c>
      <c r="M1236" s="9">
        <v>2.0196486583568454E-2</v>
      </c>
      <c r="N1236" s="9">
        <v>0.60973692168128213</v>
      </c>
      <c r="O1236" s="9">
        <v>0</v>
      </c>
      <c r="P1236" s="9">
        <v>0</v>
      </c>
      <c r="Q1236" s="9">
        <v>0</v>
      </c>
      <c r="R1236" s="9">
        <v>0</v>
      </c>
      <c r="S1236" s="9">
        <v>0.20259518668795726</v>
      </c>
      <c r="T1236" s="9">
        <v>0.39026307831871787</v>
      </c>
      <c r="U1236" s="16">
        <v>0</v>
      </c>
      <c r="V1236" s="16">
        <v>10082</v>
      </c>
      <c r="W1236" s="16">
        <v>6453</v>
      </c>
      <c r="X1236" s="1" t="s">
        <v>3345</v>
      </c>
      <c r="Y1236" s="1" t="s">
        <v>3347</v>
      </c>
    </row>
    <row r="1237" spans="1:25" x14ac:dyDescent="0.25">
      <c r="A1237" t="str">
        <f t="shared" si="19"/>
        <v>Hampden , Massachusetts</v>
      </c>
      <c r="B1237" t="s">
        <v>1264</v>
      </c>
      <c r="C1237" t="s">
        <v>1263</v>
      </c>
      <c r="E1237" t="s">
        <v>4344</v>
      </c>
      <c r="F1237" t="s">
        <v>1270</v>
      </c>
      <c r="G1237" s="7">
        <v>634.19205331822093</v>
      </c>
      <c r="H1237" s="8">
        <v>463490</v>
      </c>
      <c r="I1237" s="9">
        <v>5.2149556039417587E-2</v>
      </c>
      <c r="J1237" s="9">
        <v>0.33023366199918014</v>
      </c>
      <c r="K1237" s="9">
        <v>0.27227529548322105</v>
      </c>
      <c r="L1237" s="9">
        <v>0.5840579084769898</v>
      </c>
      <c r="M1237" s="9">
        <v>3.2173197490183404E-6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0.67557193115761238</v>
      </c>
      <c r="T1237" s="9">
        <v>8.5708429523830065E-2</v>
      </c>
      <c r="U1237" s="16">
        <v>153060</v>
      </c>
      <c r="V1237" s="16">
        <v>270705</v>
      </c>
      <c r="W1237" s="16">
        <v>39725</v>
      </c>
      <c r="X1237" s="1" t="s">
        <v>3345</v>
      </c>
      <c r="Y1237" s="1" t="s">
        <v>3347</v>
      </c>
    </row>
    <row r="1238" spans="1:25" x14ac:dyDescent="0.25">
      <c r="A1238" t="str">
        <f t="shared" si="19"/>
        <v>Berkshire , Massachusetts</v>
      </c>
      <c r="B1238" t="s">
        <v>1264</v>
      </c>
      <c r="C1238" t="s">
        <v>1263</v>
      </c>
      <c r="E1238" t="s">
        <v>4345</v>
      </c>
      <c r="F1238" t="s">
        <v>1265</v>
      </c>
      <c r="G1238" s="7">
        <v>946.46062717134237</v>
      </c>
      <c r="H1238" s="8">
        <v>131219</v>
      </c>
      <c r="I1238" s="9">
        <v>2.4169654271186277E-2</v>
      </c>
      <c r="J1238" s="9">
        <v>0.32236185308530013</v>
      </c>
      <c r="K1238" s="9">
        <v>1.3175417180864272E-2</v>
      </c>
      <c r="L1238" s="9">
        <v>0.12821313986541583</v>
      </c>
      <c r="M1238" s="9">
        <v>2.2519192175204063E-2</v>
      </c>
      <c r="N1238" s="9">
        <v>0.1986526341459697</v>
      </c>
      <c r="O1238" s="9">
        <v>5.6538689468149592E-3</v>
      </c>
      <c r="P1238" s="9">
        <v>3.4834894336948155E-2</v>
      </c>
      <c r="Q1238" s="9">
        <v>0</v>
      </c>
      <c r="R1238" s="9">
        <v>0</v>
      </c>
      <c r="S1238" s="9">
        <v>0.93448186742593031</v>
      </c>
      <c r="T1238" s="9">
        <v>0.31593747856636617</v>
      </c>
      <c r="U1238" s="16">
        <v>42300</v>
      </c>
      <c r="V1238" s="16">
        <v>42891</v>
      </c>
      <c r="W1238" s="16">
        <v>46028</v>
      </c>
      <c r="X1238" s="1" t="s">
        <v>3345</v>
      </c>
      <c r="Y1238" s="1" t="s">
        <v>3345</v>
      </c>
    </row>
    <row r="1239" spans="1:25" x14ac:dyDescent="0.25">
      <c r="A1239" t="str">
        <f t="shared" si="19"/>
        <v>Bristol , Massachusetts</v>
      </c>
      <c r="B1239" t="s">
        <v>1264</v>
      </c>
      <c r="C1239" t="s">
        <v>1263</v>
      </c>
      <c r="E1239" t="s">
        <v>4346</v>
      </c>
      <c r="F1239" t="s">
        <v>1266</v>
      </c>
      <c r="G1239" s="7">
        <v>691.12715123583439</v>
      </c>
      <c r="H1239" s="8">
        <v>548285</v>
      </c>
      <c r="I1239" s="9">
        <v>0</v>
      </c>
      <c r="J1239" s="9">
        <v>0</v>
      </c>
      <c r="K1239" s="9">
        <v>0.42487301988041176</v>
      </c>
      <c r="L1239" s="9">
        <v>0.90165698496220026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0.4024908559635802</v>
      </c>
      <c r="T1239" s="9">
        <v>9.8343015037799686E-2</v>
      </c>
      <c r="U1239" s="16">
        <v>0</v>
      </c>
      <c r="V1239" s="16">
        <v>494365</v>
      </c>
      <c r="W1239" s="16">
        <v>53920</v>
      </c>
      <c r="X1239" s="1" t="s">
        <v>3347</v>
      </c>
      <c r="Y1239" s="1" t="s">
        <v>3347</v>
      </c>
    </row>
    <row r="1240" spans="1:25" x14ac:dyDescent="0.25">
      <c r="A1240" t="str">
        <f t="shared" si="19"/>
        <v>Middlesex , Massachusetts</v>
      </c>
      <c r="B1240" t="s">
        <v>1264</v>
      </c>
      <c r="C1240" t="s">
        <v>1263</v>
      </c>
      <c r="E1240" t="s">
        <v>3845</v>
      </c>
      <c r="F1240" t="s">
        <v>1272</v>
      </c>
      <c r="G1240" s="7">
        <v>846.97131286396768</v>
      </c>
      <c r="H1240" s="8">
        <v>1503085</v>
      </c>
      <c r="I1240" s="9">
        <v>7.6962133518172479E-2</v>
      </c>
      <c r="J1240" s="9">
        <v>0.21240182690932316</v>
      </c>
      <c r="K1240" s="9">
        <v>0.65062343998560368</v>
      </c>
      <c r="L1240" s="9">
        <v>0.75732110958462096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0.2712470652668203</v>
      </c>
      <c r="T1240" s="9">
        <v>3.0277063506055878E-2</v>
      </c>
      <c r="U1240" s="16">
        <v>319258</v>
      </c>
      <c r="V1240" s="16">
        <v>1138318</v>
      </c>
      <c r="W1240" s="16">
        <v>45509</v>
      </c>
      <c r="X1240" s="1" t="s">
        <v>3347</v>
      </c>
      <c r="Y1240" s="1" t="s">
        <v>3347</v>
      </c>
    </row>
    <row r="1241" spans="1:25" x14ac:dyDescent="0.25">
      <c r="A1241" t="str">
        <f t="shared" si="19"/>
        <v>Essex , Massachusetts</v>
      </c>
      <c r="B1241" t="s">
        <v>1264</v>
      </c>
      <c r="C1241" t="s">
        <v>1263</v>
      </c>
      <c r="E1241" t="s">
        <v>4347</v>
      </c>
      <c r="F1241" t="s">
        <v>1268</v>
      </c>
      <c r="G1241" s="7">
        <v>828.47820649131211</v>
      </c>
      <c r="H1241" s="8">
        <v>743174</v>
      </c>
      <c r="I1241" s="9">
        <v>0</v>
      </c>
      <c r="J1241" s="9">
        <v>0</v>
      </c>
      <c r="K1241" s="9">
        <v>0.41758552301579599</v>
      </c>
      <c r="L1241" s="9">
        <v>0.95756040980981572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0.19902256586125242</v>
      </c>
      <c r="T1241" s="9">
        <v>4.2439590190184263E-2</v>
      </c>
      <c r="U1241" s="16">
        <v>0</v>
      </c>
      <c r="V1241" s="16">
        <v>711634</v>
      </c>
      <c r="W1241" s="16">
        <v>31540</v>
      </c>
      <c r="X1241" s="1" t="s">
        <v>3347</v>
      </c>
      <c r="Y1241" s="1" t="s">
        <v>3347</v>
      </c>
    </row>
    <row r="1242" spans="1:25" x14ac:dyDescent="0.25">
      <c r="A1242" t="str">
        <f t="shared" si="19"/>
        <v>Norfolk , Massachusetts</v>
      </c>
      <c r="B1242" t="s">
        <v>1264</v>
      </c>
      <c r="C1242" t="s">
        <v>1263</v>
      </c>
      <c r="E1242" t="s">
        <v>4348</v>
      </c>
      <c r="F1242" t="s">
        <v>1274</v>
      </c>
      <c r="G1242" s="7">
        <v>444.34702766792469</v>
      </c>
      <c r="H1242" s="8">
        <v>670850</v>
      </c>
      <c r="I1242" s="9">
        <v>1.1846358917564957E-4</v>
      </c>
      <c r="J1242" s="9">
        <v>0</v>
      </c>
      <c r="K1242" s="9">
        <v>0.81059207062623073</v>
      </c>
      <c r="L1242" s="9">
        <v>0.98759633301035998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0.10981592742769947</v>
      </c>
      <c r="T1242" s="9">
        <v>1.240366698964001E-2</v>
      </c>
      <c r="U1242" s="16">
        <v>0</v>
      </c>
      <c r="V1242" s="16">
        <v>662529</v>
      </c>
      <c r="W1242" s="16">
        <v>8321</v>
      </c>
      <c r="X1242" s="1" t="s">
        <v>3347</v>
      </c>
      <c r="Y1242" s="1" t="s">
        <v>3347</v>
      </c>
    </row>
    <row r="1243" spans="1:25" x14ac:dyDescent="0.25">
      <c r="A1243" t="str">
        <f t="shared" si="19"/>
        <v>Plymouth , Massachusetts</v>
      </c>
      <c r="B1243" t="s">
        <v>1264</v>
      </c>
      <c r="C1243" t="s">
        <v>1263</v>
      </c>
      <c r="E1243" t="s">
        <v>4169</v>
      </c>
      <c r="F1243" t="s">
        <v>1275</v>
      </c>
      <c r="G1243" s="7">
        <v>1093.2950123135715</v>
      </c>
      <c r="H1243" s="8">
        <v>494919</v>
      </c>
      <c r="I1243" s="9">
        <v>0</v>
      </c>
      <c r="J1243" s="9">
        <v>0</v>
      </c>
      <c r="K1243" s="9">
        <v>0.32616279989368746</v>
      </c>
      <c r="L1243" s="9">
        <v>0.89692252671649308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0.30522797599348811</v>
      </c>
      <c r="T1243" s="9">
        <v>0.103077473283507</v>
      </c>
      <c r="U1243" s="16">
        <v>0</v>
      </c>
      <c r="V1243" s="16">
        <v>443904</v>
      </c>
      <c r="W1243" s="16">
        <v>51015</v>
      </c>
      <c r="X1243" s="1" t="s">
        <v>3347</v>
      </c>
      <c r="Y1243" s="1" t="s">
        <v>3347</v>
      </c>
    </row>
    <row r="1244" spans="1:25" x14ac:dyDescent="0.25">
      <c r="A1244" t="str">
        <f t="shared" si="19"/>
        <v>Franklin , Massachusetts</v>
      </c>
      <c r="B1244" t="s">
        <v>1264</v>
      </c>
      <c r="C1244" t="s">
        <v>1263</v>
      </c>
      <c r="E1244" t="s">
        <v>3649</v>
      </c>
      <c r="F1244" t="s">
        <v>1269</v>
      </c>
      <c r="G1244" s="7">
        <v>724.52424597883737</v>
      </c>
      <c r="H1244" s="8">
        <v>71372</v>
      </c>
      <c r="I1244" s="9">
        <v>0</v>
      </c>
      <c r="J1244" s="9">
        <v>0</v>
      </c>
      <c r="K1244" s="9">
        <v>0</v>
      </c>
      <c r="L1244" s="9">
        <v>0</v>
      </c>
      <c r="M1244" s="9">
        <v>1.5561326316980623E-2</v>
      </c>
      <c r="N1244" s="9">
        <v>0.13391806310597992</v>
      </c>
      <c r="O1244" s="9">
        <v>1.9935442877254565E-2</v>
      </c>
      <c r="P1244" s="9">
        <v>0.32176483775149917</v>
      </c>
      <c r="Q1244" s="9">
        <v>0</v>
      </c>
      <c r="R1244" s="9">
        <v>0</v>
      </c>
      <c r="S1244" s="9">
        <v>0.96450323080576483</v>
      </c>
      <c r="T1244" s="9">
        <v>0.54431709914252091</v>
      </c>
      <c r="U1244" s="16">
        <v>0</v>
      </c>
      <c r="V1244" s="16">
        <v>9558</v>
      </c>
      <c r="W1244" s="16">
        <v>61814</v>
      </c>
      <c r="X1244" s="1" t="s">
        <v>3345</v>
      </c>
      <c r="Y1244" s="1" t="s">
        <v>3345</v>
      </c>
    </row>
    <row r="1245" spans="1:25" x14ac:dyDescent="0.25">
      <c r="A1245" t="str">
        <f t="shared" si="19"/>
        <v>Menominee , Michigan</v>
      </c>
      <c r="B1245" t="s">
        <v>1280</v>
      </c>
      <c r="C1245" t="s">
        <v>1279</v>
      </c>
      <c r="E1245" t="s">
        <v>4349</v>
      </c>
      <c r="F1245" t="s">
        <v>1334</v>
      </c>
      <c r="G1245" s="7">
        <v>1338.1736343904774</v>
      </c>
      <c r="H1245" s="8">
        <v>24029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2.9094356113713469E-3</v>
      </c>
      <c r="P1245" s="9">
        <v>0.35665237837612884</v>
      </c>
      <c r="Q1245" s="9">
        <v>0</v>
      </c>
      <c r="R1245" s="9">
        <v>0</v>
      </c>
      <c r="S1245" s="9">
        <v>0.7830644611718991</v>
      </c>
      <c r="T1245" s="9">
        <v>0.64334762162387116</v>
      </c>
      <c r="U1245" s="16">
        <v>0</v>
      </c>
      <c r="V1245" s="16">
        <v>0</v>
      </c>
      <c r="W1245" s="16">
        <v>24029</v>
      </c>
      <c r="X1245" s="1" t="s">
        <v>3345</v>
      </c>
      <c r="Y1245" s="1" t="s">
        <v>3345</v>
      </c>
    </row>
    <row r="1246" spans="1:25" x14ac:dyDescent="0.25">
      <c r="A1246" t="str">
        <f t="shared" si="19"/>
        <v>Alpena , Michigan</v>
      </c>
      <c r="B1246" t="s">
        <v>1280</v>
      </c>
      <c r="C1246" t="s">
        <v>1279</v>
      </c>
      <c r="E1246" t="s">
        <v>4350</v>
      </c>
      <c r="F1246" t="s">
        <v>1283</v>
      </c>
      <c r="G1246" s="7">
        <v>1694.9245120732592</v>
      </c>
      <c r="H1246" s="8">
        <v>29598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5.6055886573996841E-3</v>
      </c>
      <c r="R1246" s="9">
        <v>0.48101223055611864</v>
      </c>
      <c r="S1246" s="9">
        <v>0.34353081678656305</v>
      </c>
      <c r="T1246" s="9">
        <v>0.51898776944388125</v>
      </c>
      <c r="U1246" s="16">
        <v>0</v>
      </c>
      <c r="V1246" s="16">
        <v>0</v>
      </c>
      <c r="W1246" s="16">
        <v>29598</v>
      </c>
      <c r="X1246" s="1" t="s">
        <v>3345</v>
      </c>
      <c r="Y1246" s="1" t="s">
        <v>3345</v>
      </c>
    </row>
    <row r="1247" spans="1:25" x14ac:dyDescent="0.25">
      <c r="A1247" t="str">
        <f t="shared" si="19"/>
        <v>Clare , Michigan</v>
      </c>
      <c r="B1247" t="s">
        <v>1280</v>
      </c>
      <c r="C1247" t="s">
        <v>1279</v>
      </c>
      <c r="E1247" t="s">
        <v>4351</v>
      </c>
      <c r="F1247" t="s">
        <v>1297</v>
      </c>
      <c r="G1247" s="7">
        <v>575.38593559574952</v>
      </c>
      <c r="H1247" s="8">
        <v>30926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1.6924848527324309E-2</v>
      </c>
      <c r="P1247" s="9">
        <v>0.29357175192394747</v>
      </c>
      <c r="Q1247" s="9">
        <v>0</v>
      </c>
      <c r="R1247" s="9">
        <v>0</v>
      </c>
      <c r="S1247" s="9">
        <v>0.98307515147265367</v>
      </c>
      <c r="T1247" s="9">
        <v>0.70642824807605253</v>
      </c>
      <c r="U1247" s="16">
        <v>0</v>
      </c>
      <c r="V1247" s="16">
        <v>0</v>
      </c>
      <c r="W1247" s="16">
        <v>30926</v>
      </c>
      <c r="X1247" s="1" t="s">
        <v>3345</v>
      </c>
      <c r="Y1247" s="1" t="s">
        <v>3345</v>
      </c>
    </row>
    <row r="1248" spans="1:25" x14ac:dyDescent="0.25">
      <c r="A1248" t="str">
        <f t="shared" si="19"/>
        <v>Marquette , Michigan</v>
      </c>
      <c r="B1248" t="s">
        <v>1280</v>
      </c>
      <c r="C1248" t="s">
        <v>1279</v>
      </c>
      <c r="E1248" t="s">
        <v>4352</v>
      </c>
      <c r="F1248" t="s">
        <v>1331</v>
      </c>
      <c r="G1248" s="7">
        <v>3425.0135725566756</v>
      </c>
      <c r="H1248" s="8">
        <v>67077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6.6019371272364683E-3</v>
      </c>
      <c r="R1248" s="9">
        <v>0.58510368680769864</v>
      </c>
      <c r="S1248" s="9">
        <v>0.53959538523527628</v>
      </c>
      <c r="T1248" s="9">
        <v>0.41489631319230136</v>
      </c>
      <c r="U1248" s="16">
        <v>0</v>
      </c>
      <c r="V1248" s="16">
        <v>0</v>
      </c>
      <c r="W1248" s="16">
        <v>67077</v>
      </c>
      <c r="X1248" s="1" t="s">
        <v>3345</v>
      </c>
      <c r="Y1248" s="1" t="s">
        <v>3345</v>
      </c>
    </row>
    <row r="1249" spans="1:25" x14ac:dyDescent="0.25">
      <c r="A1249" t="str">
        <f t="shared" si="19"/>
        <v>Leelanau , Michigan</v>
      </c>
      <c r="B1249" t="s">
        <v>1280</v>
      </c>
      <c r="C1249" t="s">
        <v>1279</v>
      </c>
      <c r="E1249" t="s">
        <v>4353</v>
      </c>
      <c r="F1249" t="s">
        <v>1324</v>
      </c>
      <c r="G1249" s="7">
        <v>2532.1883281382784</v>
      </c>
      <c r="H1249" s="8">
        <v>21708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1.0755970403559176E-3</v>
      </c>
      <c r="R1249" s="9">
        <v>8.7387138382163262E-2</v>
      </c>
      <c r="S1249" s="9">
        <v>0.14736645170902229</v>
      </c>
      <c r="T1249" s="9">
        <v>0.91261286161783683</v>
      </c>
      <c r="U1249" s="16">
        <v>0</v>
      </c>
      <c r="V1249" s="16">
        <v>0</v>
      </c>
      <c r="W1249" s="16">
        <v>21708</v>
      </c>
      <c r="X1249" s="1" t="s">
        <v>3345</v>
      </c>
      <c r="Y1249" s="1" t="s">
        <v>3345</v>
      </c>
    </row>
    <row r="1250" spans="1:25" x14ac:dyDescent="0.25">
      <c r="A1250" t="str">
        <f t="shared" si="19"/>
        <v>Schoolcraft , Michigan</v>
      </c>
      <c r="B1250" t="s">
        <v>1280</v>
      </c>
      <c r="C1250" t="s">
        <v>1279</v>
      </c>
      <c r="E1250" t="s">
        <v>4354</v>
      </c>
      <c r="F1250" t="s">
        <v>1356</v>
      </c>
      <c r="G1250" s="7">
        <v>1883.9355215924998</v>
      </c>
      <c r="H1250" s="8">
        <v>8485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1.8165847543664493E-3</v>
      </c>
      <c r="R1250" s="9">
        <v>0.41037124337065412</v>
      </c>
      <c r="S1250" s="9">
        <v>0.63853808198957895</v>
      </c>
      <c r="T1250" s="9">
        <v>0.58962875662934588</v>
      </c>
      <c r="U1250" s="16">
        <v>0</v>
      </c>
      <c r="V1250" s="16">
        <v>0</v>
      </c>
      <c r="W1250" s="16">
        <v>8485</v>
      </c>
      <c r="X1250" s="1" t="s">
        <v>3345</v>
      </c>
      <c r="Y1250" s="1" t="s">
        <v>3345</v>
      </c>
    </row>
    <row r="1251" spans="1:25" x14ac:dyDescent="0.25">
      <c r="A1251" t="str">
        <f t="shared" si="19"/>
        <v>Alger , Michigan</v>
      </c>
      <c r="B1251" t="s">
        <v>1280</v>
      </c>
      <c r="C1251" t="s">
        <v>1279</v>
      </c>
      <c r="E1251" t="s">
        <v>4355</v>
      </c>
      <c r="F1251" t="s">
        <v>1281</v>
      </c>
      <c r="G1251" s="7">
        <v>5047.6744270680701</v>
      </c>
      <c r="H1251" s="8">
        <v>9601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6.4826398829643151E-4</v>
      </c>
      <c r="R1251" s="9">
        <v>0.30955108842828871</v>
      </c>
      <c r="S1251" s="9">
        <v>0.18504007440828782</v>
      </c>
      <c r="T1251" s="9">
        <v>0.69044891157171129</v>
      </c>
      <c r="U1251" s="16">
        <v>0</v>
      </c>
      <c r="V1251" s="16">
        <v>0</v>
      </c>
      <c r="W1251" s="16">
        <v>9601</v>
      </c>
      <c r="X1251" s="1" t="s">
        <v>3345</v>
      </c>
      <c r="Y1251" s="1" t="s">
        <v>3345</v>
      </c>
    </row>
    <row r="1252" spans="1:25" x14ac:dyDescent="0.25">
      <c r="A1252" t="str">
        <f t="shared" si="19"/>
        <v>Newaygo , Michigan</v>
      </c>
      <c r="B1252" t="s">
        <v>1280</v>
      </c>
      <c r="C1252" t="s">
        <v>1279</v>
      </c>
      <c r="E1252" t="s">
        <v>4356</v>
      </c>
      <c r="F1252" t="s">
        <v>1341</v>
      </c>
      <c r="G1252" s="7">
        <v>861.69896800095137</v>
      </c>
      <c r="H1252" s="8">
        <v>48460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9.5253373778000708E-3</v>
      </c>
      <c r="P1252" s="9">
        <v>0.16159719356170038</v>
      </c>
      <c r="Q1252" s="9">
        <v>0</v>
      </c>
      <c r="R1252" s="9">
        <v>0</v>
      </c>
      <c r="S1252" s="9">
        <v>0.99047466262115347</v>
      </c>
      <c r="T1252" s="9">
        <v>0.83840280643829967</v>
      </c>
      <c r="U1252" s="16">
        <v>0</v>
      </c>
      <c r="V1252" s="16">
        <v>0</v>
      </c>
      <c r="W1252" s="16">
        <v>48460</v>
      </c>
      <c r="X1252" s="1" t="s">
        <v>3345</v>
      </c>
      <c r="Y1252" s="1" t="s">
        <v>3345</v>
      </c>
    </row>
    <row r="1253" spans="1:25" x14ac:dyDescent="0.25">
      <c r="A1253" t="str">
        <f t="shared" si="19"/>
        <v>Sanilac , Michigan</v>
      </c>
      <c r="B1253" t="s">
        <v>1280</v>
      </c>
      <c r="C1253" t="s">
        <v>1279</v>
      </c>
      <c r="E1253" t="s">
        <v>4357</v>
      </c>
      <c r="F1253" t="s">
        <v>1355</v>
      </c>
      <c r="G1253" s="7">
        <v>1589.9411411345775</v>
      </c>
      <c r="H1253" s="8">
        <v>43114</v>
      </c>
      <c r="I1253" s="9">
        <v>0</v>
      </c>
      <c r="J1253" s="9">
        <v>0</v>
      </c>
      <c r="K1253" s="9">
        <v>8.533521211977602E-4</v>
      </c>
      <c r="L1253" s="9">
        <v>3.365496126548221E-2</v>
      </c>
      <c r="M1253" s="9">
        <v>0</v>
      </c>
      <c r="N1253" s="9">
        <v>0</v>
      </c>
      <c r="O1253" s="9">
        <v>1.114540319350994E-3</v>
      </c>
      <c r="P1253" s="9">
        <v>6.4364243633158597E-2</v>
      </c>
      <c r="Q1253" s="9">
        <v>0</v>
      </c>
      <c r="R1253" s="9">
        <v>0</v>
      </c>
      <c r="S1253" s="9">
        <v>0.60425630324894031</v>
      </c>
      <c r="T1253" s="9">
        <v>0.9019807951013592</v>
      </c>
      <c r="U1253" s="16">
        <v>0</v>
      </c>
      <c r="V1253" s="16">
        <v>1451</v>
      </c>
      <c r="W1253" s="16">
        <v>41663</v>
      </c>
      <c r="X1253" s="1" t="s">
        <v>3345</v>
      </c>
      <c r="Y1253" s="1" t="s">
        <v>3345</v>
      </c>
    </row>
    <row r="1254" spans="1:25" x14ac:dyDescent="0.25">
      <c r="A1254" t="str">
        <f t="shared" si="19"/>
        <v>Wayne , Michigan</v>
      </c>
      <c r="B1254" t="s">
        <v>1280</v>
      </c>
      <c r="C1254" t="s">
        <v>1279</v>
      </c>
      <c r="E1254" t="s">
        <v>3965</v>
      </c>
      <c r="F1254" t="s">
        <v>1361</v>
      </c>
      <c r="G1254" s="7">
        <v>672.74527620856838</v>
      </c>
      <c r="H1254" s="8">
        <v>1820579</v>
      </c>
      <c r="I1254" s="9">
        <v>0.32897456570149369</v>
      </c>
      <c r="J1254" s="9">
        <v>0.53389169050065943</v>
      </c>
      <c r="K1254" s="9">
        <v>0.49105556081855112</v>
      </c>
      <c r="L1254" s="9">
        <v>0.45908307192382203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9.8297178995831361E-2</v>
      </c>
      <c r="T1254" s="9">
        <v>7.0252375755185574E-3</v>
      </c>
      <c r="U1254" s="16">
        <v>971992</v>
      </c>
      <c r="V1254" s="16">
        <v>835797</v>
      </c>
      <c r="W1254" s="16">
        <v>12790</v>
      </c>
      <c r="X1254" s="1" t="s">
        <v>3347</v>
      </c>
      <c r="Y1254" s="1" t="s">
        <v>3346</v>
      </c>
    </row>
    <row r="1255" spans="1:25" x14ac:dyDescent="0.25">
      <c r="A1255" t="str">
        <f t="shared" si="19"/>
        <v>Van Buren , Michigan</v>
      </c>
      <c r="B1255" t="s">
        <v>1280</v>
      </c>
      <c r="C1255" t="s">
        <v>1279</v>
      </c>
      <c r="E1255" t="s">
        <v>3687</v>
      </c>
      <c r="F1255" t="s">
        <v>1359</v>
      </c>
      <c r="G1255" s="7">
        <v>1089.903435128226</v>
      </c>
      <c r="H1255" s="8">
        <v>76258</v>
      </c>
      <c r="I1255" s="9">
        <v>0</v>
      </c>
      <c r="J1255" s="9">
        <v>0</v>
      </c>
      <c r="K1255" s="9">
        <v>4.5921533805340095E-3</v>
      </c>
      <c r="L1255" s="9">
        <v>5.725300952031262E-2</v>
      </c>
      <c r="M1255" s="9">
        <v>1.0988179422383233E-2</v>
      </c>
      <c r="N1255" s="9">
        <v>0.15953736001468699</v>
      </c>
      <c r="O1255" s="9">
        <v>4.6313001513230215E-3</v>
      </c>
      <c r="P1255" s="9">
        <v>7.4615122347819252E-2</v>
      </c>
      <c r="Q1255" s="9">
        <v>0</v>
      </c>
      <c r="R1255" s="9">
        <v>0</v>
      </c>
      <c r="S1255" s="9">
        <v>0.55153332804438626</v>
      </c>
      <c r="T1255" s="9">
        <v>0.70859450811718117</v>
      </c>
      <c r="U1255" s="16">
        <v>0</v>
      </c>
      <c r="V1255" s="16">
        <v>16532</v>
      </c>
      <c r="W1255" s="16">
        <v>59726</v>
      </c>
      <c r="X1255" s="1" t="s">
        <v>3345</v>
      </c>
      <c r="Y1255" s="1" t="s">
        <v>3345</v>
      </c>
    </row>
    <row r="1256" spans="1:25" x14ac:dyDescent="0.25">
      <c r="A1256" t="str">
        <f t="shared" si="19"/>
        <v>Chippewa , Michigan</v>
      </c>
      <c r="B1256" t="s">
        <v>1280</v>
      </c>
      <c r="C1256" t="s">
        <v>1279</v>
      </c>
      <c r="E1256" t="s">
        <v>4358</v>
      </c>
      <c r="F1256" t="s">
        <v>1296</v>
      </c>
      <c r="G1256" s="7">
        <v>2698.4718378284811</v>
      </c>
      <c r="H1256" s="8">
        <v>38520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3.3752601184336051E-3</v>
      </c>
      <c r="R1256" s="9">
        <v>0.51056593977154729</v>
      </c>
      <c r="S1256" s="9">
        <v>0.58179149363302851</v>
      </c>
      <c r="T1256" s="9">
        <v>0.48943406022845276</v>
      </c>
      <c r="U1256" s="16">
        <v>0</v>
      </c>
      <c r="V1256" s="16">
        <v>0</v>
      </c>
      <c r="W1256" s="16">
        <v>38520</v>
      </c>
      <c r="X1256" s="1" t="s">
        <v>3345</v>
      </c>
      <c r="Y1256" s="1" t="s">
        <v>3345</v>
      </c>
    </row>
    <row r="1257" spans="1:25" x14ac:dyDescent="0.25">
      <c r="A1257" t="str">
        <f t="shared" si="19"/>
        <v>Clinton , Michigan</v>
      </c>
      <c r="B1257" t="s">
        <v>1280</v>
      </c>
      <c r="C1257" t="s">
        <v>1279</v>
      </c>
      <c r="E1257" t="s">
        <v>4073</v>
      </c>
      <c r="F1257" t="s">
        <v>1298</v>
      </c>
      <c r="G1257" s="7">
        <v>574.56463297546236</v>
      </c>
      <c r="H1257" s="8">
        <v>75382</v>
      </c>
      <c r="I1257" s="9">
        <v>7.4966885428836066E-3</v>
      </c>
      <c r="J1257" s="9">
        <v>2.5616194847576344E-2</v>
      </c>
      <c r="K1257" s="9">
        <v>3.8691248643145347E-2</v>
      </c>
      <c r="L1257" s="9">
        <v>0.33335544294393887</v>
      </c>
      <c r="M1257" s="9">
        <v>7.35734194493428E-3</v>
      </c>
      <c r="N1257" s="9">
        <v>0.11176408161099467</v>
      </c>
      <c r="O1257" s="9">
        <v>0</v>
      </c>
      <c r="P1257" s="9">
        <v>0</v>
      </c>
      <c r="Q1257" s="9">
        <v>0</v>
      </c>
      <c r="R1257" s="9">
        <v>0</v>
      </c>
      <c r="S1257" s="9">
        <v>0.9464547208690367</v>
      </c>
      <c r="T1257" s="9">
        <v>0.52926428059749009</v>
      </c>
      <c r="U1257" s="16">
        <v>1931</v>
      </c>
      <c r="V1257" s="16">
        <v>33554</v>
      </c>
      <c r="W1257" s="16">
        <v>39897</v>
      </c>
      <c r="X1257" s="1" t="s">
        <v>3345</v>
      </c>
      <c r="Y1257" s="1" t="s">
        <v>3345</v>
      </c>
    </row>
    <row r="1258" spans="1:25" x14ac:dyDescent="0.25">
      <c r="A1258" t="str">
        <f t="shared" si="19"/>
        <v>St. Joseph , Michigan</v>
      </c>
      <c r="B1258" t="s">
        <v>1280</v>
      </c>
      <c r="C1258" t="s">
        <v>1279</v>
      </c>
      <c r="E1258" t="s">
        <v>4127</v>
      </c>
      <c r="F1258" t="s">
        <v>1354</v>
      </c>
      <c r="G1258" s="7">
        <v>521.02622755114794</v>
      </c>
      <c r="H1258" s="8">
        <v>61295</v>
      </c>
      <c r="I1258" s="9">
        <v>0</v>
      </c>
      <c r="J1258" s="9">
        <v>0</v>
      </c>
      <c r="K1258" s="9">
        <v>0</v>
      </c>
      <c r="L1258" s="9">
        <v>0</v>
      </c>
      <c r="M1258" s="9">
        <v>3.2052607331979559E-2</v>
      </c>
      <c r="N1258" s="9">
        <v>0.24298882453707479</v>
      </c>
      <c r="O1258" s="9">
        <v>1.8340979158131938E-2</v>
      </c>
      <c r="P1258" s="9">
        <v>0.21274165918916715</v>
      </c>
      <c r="Q1258" s="9">
        <v>0</v>
      </c>
      <c r="R1258" s="9">
        <v>0</v>
      </c>
      <c r="S1258" s="9">
        <v>0.94960641350988839</v>
      </c>
      <c r="T1258" s="9">
        <v>0.54426951627375808</v>
      </c>
      <c r="U1258" s="16">
        <v>0</v>
      </c>
      <c r="V1258" s="16">
        <v>14894</v>
      </c>
      <c r="W1258" s="16">
        <v>46401</v>
      </c>
      <c r="X1258" s="1" t="s">
        <v>3345</v>
      </c>
      <c r="Y1258" s="1" t="s">
        <v>3345</v>
      </c>
    </row>
    <row r="1259" spans="1:25" x14ac:dyDescent="0.25">
      <c r="A1259" t="str">
        <f t="shared" si="19"/>
        <v>Iron , Michigan</v>
      </c>
      <c r="B1259" t="s">
        <v>1280</v>
      </c>
      <c r="C1259" t="s">
        <v>1279</v>
      </c>
      <c r="E1259" t="s">
        <v>4359</v>
      </c>
      <c r="F1259" t="s">
        <v>1315</v>
      </c>
      <c r="G1259" s="7">
        <v>1211.0944146456884</v>
      </c>
      <c r="H1259" s="8">
        <v>11817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1.674810046520144E-3</v>
      </c>
      <c r="R1259" s="9">
        <v>0.2714733011762715</v>
      </c>
      <c r="S1259" s="9">
        <v>0.99832518995311537</v>
      </c>
      <c r="T1259" s="9">
        <v>0.72852669882372856</v>
      </c>
      <c r="U1259" s="16">
        <v>0</v>
      </c>
      <c r="V1259" s="16">
        <v>0</v>
      </c>
      <c r="W1259" s="16">
        <v>11817</v>
      </c>
      <c r="X1259" s="1" t="s">
        <v>3345</v>
      </c>
      <c r="Y1259" s="1" t="s">
        <v>3345</v>
      </c>
    </row>
    <row r="1260" spans="1:25" x14ac:dyDescent="0.25">
      <c r="A1260" t="str">
        <f t="shared" si="19"/>
        <v>Ontonagon , Michigan</v>
      </c>
      <c r="B1260" t="s">
        <v>1280</v>
      </c>
      <c r="C1260" t="s">
        <v>1279</v>
      </c>
      <c r="E1260" t="s">
        <v>4360</v>
      </c>
      <c r="F1260" t="s">
        <v>1345</v>
      </c>
      <c r="G1260" s="7">
        <v>3740.4345889774313</v>
      </c>
      <c r="H1260" s="8">
        <v>6780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0.35472727502732154</v>
      </c>
      <c r="T1260" s="9">
        <v>1</v>
      </c>
      <c r="U1260" s="16">
        <v>0</v>
      </c>
      <c r="V1260" s="16">
        <v>0</v>
      </c>
      <c r="W1260" s="16">
        <v>6780</v>
      </c>
      <c r="X1260" s="1" t="s">
        <v>3345</v>
      </c>
      <c r="Y1260" s="1" t="s">
        <v>3345</v>
      </c>
    </row>
    <row r="1261" spans="1:25" x14ac:dyDescent="0.25">
      <c r="A1261" t="str">
        <f t="shared" si="19"/>
        <v>Baraga , Michigan</v>
      </c>
      <c r="B1261" t="s">
        <v>1280</v>
      </c>
      <c r="C1261" t="s">
        <v>1279</v>
      </c>
      <c r="E1261" t="s">
        <v>4361</v>
      </c>
      <c r="F1261" t="s">
        <v>1286</v>
      </c>
      <c r="G1261" s="7">
        <v>1068.9357472328065</v>
      </c>
      <c r="H1261" s="8">
        <v>8860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0.85839573774973044</v>
      </c>
      <c r="T1261" s="9">
        <v>1</v>
      </c>
      <c r="U1261" s="16">
        <v>0</v>
      </c>
      <c r="V1261" s="16">
        <v>0</v>
      </c>
      <c r="W1261" s="16">
        <v>8860</v>
      </c>
      <c r="X1261" s="1" t="s">
        <v>3345</v>
      </c>
      <c r="Y1261" s="1" t="s">
        <v>3345</v>
      </c>
    </row>
    <row r="1262" spans="1:25" x14ac:dyDescent="0.25">
      <c r="A1262" t="str">
        <f t="shared" si="19"/>
        <v>Alcona , Michigan</v>
      </c>
      <c r="B1262" t="s">
        <v>1280</v>
      </c>
      <c r="C1262" t="s">
        <v>1279</v>
      </c>
      <c r="E1262" t="s">
        <v>4362</v>
      </c>
      <c r="F1262" t="s">
        <v>1278</v>
      </c>
      <c r="G1262" s="7">
        <v>1790.645635767336</v>
      </c>
      <c r="H1262" s="8">
        <v>10942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9.1894861478108411E-5</v>
      </c>
      <c r="R1262" s="9">
        <v>1.0784134527508682E-2</v>
      </c>
      <c r="S1262" s="9">
        <v>0.3877704341984235</v>
      </c>
      <c r="T1262" s="9">
        <v>0.9892158654724913</v>
      </c>
      <c r="U1262" s="16">
        <v>0</v>
      </c>
      <c r="V1262" s="16">
        <v>0</v>
      </c>
      <c r="W1262" s="16">
        <v>10942</v>
      </c>
      <c r="X1262" s="1" t="s">
        <v>3345</v>
      </c>
      <c r="Y1262" s="1" t="s">
        <v>3345</v>
      </c>
    </row>
    <row r="1263" spans="1:25" x14ac:dyDescent="0.25">
      <c r="A1263" t="str">
        <f t="shared" si="19"/>
        <v>Lake , Michigan</v>
      </c>
      <c r="B1263" t="s">
        <v>1280</v>
      </c>
      <c r="C1263" t="s">
        <v>1279</v>
      </c>
      <c r="E1263" t="s">
        <v>3784</v>
      </c>
      <c r="F1263" t="s">
        <v>1322</v>
      </c>
      <c r="G1263" s="7">
        <v>574.34407889082331</v>
      </c>
      <c r="H1263" s="8">
        <v>11539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0.99999999999999323</v>
      </c>
      <c r="T1263" s="9">
        <v>1</v>
      </c>
      <c r="U1263" s="16">
        <v>0</v>
      </c>
      <c r="V1263" s="16">
        <v>0</v>
      </c>
      <c r="W1263" s="16">
        <v>11539</v>
      </c>
      <c r="X1263" s="1" t="s">
        <v>3345</v>
      </c>
      <c r="Y1263" s="1" t="s">
        <v>3345</v>
      </c>
    </row>
    <row r="1264" spans="1:25" x14ac:dyDescent="0.25">
      <c r="A1264" t="str">
        <f t="shared" si="19"/>
        <v>Ottawa , Michigan</v>
      </c>
      <c r="B1264" t="s">
        <v>1280</v>
      </c>
      <c r="C1264" t="s">
        <v>1279</v>
      </c>
      <c r="E1264" t="s">
        <v>4229</v>
      </c>
      <c r="F1264" t="s">
        <v>1349</v>
      </c>
      <c r="G1264" s="7">
        <v>1631.4077461616284</v>
      </c>
      <c r="H1264" s="8">
        <v>263801</v>
      </c>
      <c r="I1264" s="9">
        <v>5.2671706349391653E-3</v>
      </c>
      <c r="J1264" s="9">
        <v>9.8824492704728178E-2</v>
      </c>
      <c r="K1264" s="9">
        <v>7.6718631223958361E-2</v>
      </c>
      <c r="L1264" s="9">
        <v>0.68295419653450895</v>
      </c>
      <c r="M1264" s="9">
        <v>1.19996773880765E-3</v>
      </c>
      <c r="N1264" s="9">
        <v>1.4977198721763754E-2</v>
      </c>
      <c r="O1264" s="9">
        <v>0</v>
      </c>
      <c r="P1264" s="9">
        <v>0</v>
      </c>
      <c r="Q1264" s="9">
        <v>0</v>
      </c>
      <c r="R1264" s="9">
        <v>0</v>
      </c>
      <c r="S1264" s="9">
        <v>0.26599035558034417</v>
      </c>
      <c r="T1264" s="9">
        <v>0.20324411203899909</v>
      </c>
      <c r="U1264" s="16">
        <v>26070</v>
      </c>
      <c r="V1264" s="16">
        <v>184115</v>
      </c>
      <c r="W1264" s="16">
        <v>53616</v>
      </c>
      <c r="X1264" s="1" t="s">
        <v>3345</v>
      </c>
      <c r="Y1264" s="1" t="s">
        <v>3347</v>
      </c>
    </row>
    <row r="1265" spans="1:25" x14ac:dyDescent="0.25">
      <c r="A1265" t="str">
        <f t="shared" si="19"/>
        <v>Barry , Michigan</v>
      </c>
      <c r="B1265" t="s">
        <v>1280</v>
      </c>
      <c r="C1265" t="s">
        <v>1279</v>
      </c>
      <c r="E1265" t="s">
        <v>4363</v>
      </c>
      <c r="F1265" t="s">
        <v>1287</v>
      </c>
      <c r="G1265" s="7">
        <v>577.0423166657373</v>
      </c>
      <c r="H1265" s="8">
        <v>59173</v>
      </c>
      <c r="I1265" s="9">
        <v>0</v>
      </c>
      <c r="J1265" s="9">
        <v>0</v>
      </c>
      <c r="K1265" s="9">
        <v>0</v>
      </c>
      <c r="L1265" s="9">
        <v>0</v>
      </c>
      <c r="M1265" s="9">
        <v>3.1318395078682067E-3</v>
      </c>
      <c r="N1265" s="9">
        <v>5.4687103915637199E-2</v>
      </c>
      <c r="O1265" s="9">
        <v>1.4077592398567335E-2</v>
      </c>
      <c r="P1265" s="9">
        <v>0.17403207543981208</v>
      </c>
      <c r="Q1265" s="9">
        <v>0</v>
      </c>
      <c r="R1265" s="9">
        <v>0</v>
      </c>
      <c r="S1265" s="9">
        <v>0.98279056809356458</v>
      </c>
      <c r="T1265" s="9">
        <v>0.77128082064455072</v>
      </c>
      <c r="U1265" s="16">
        <v>0</v>
      </c>
      <c r="V1265" s="16">
        <v>3236</v>
      </c>
      <c r="W1265" s="16">
        <v>55937</v>
      </c>
      <c r="X1265" s="1" t="s">
        <v>3345</v>
      </c>
      <c r="Y1265" s="1" t="s">
        <v>3345</v>
      </c>
    </row>
    <row r="1266" spans="1:25" x14ac:dyDescent="0.25">
      <c r="A1266" t="str">
        <f t="shared" si="19"/>
        <v>Antrim , Michigan</v>
      </c>
      <c r="B1266" t="s">
        <v>1280</v>
      </c>
      <c r="C1266" t="s">
        <v>1279</v>
      </c>
      <c r="E1266" t="s">
        <v>4364</v>
      </c>
      <c r="F1266" t="s">
        <v>1284</v>
      </c>
      <c r="G1266" s="7">
        <v>601.7556653243837</v>
      </c>
      <c r="H1266" s="8">
        <v>23580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0.87238925004308443</v>
      </c>
      <c r="T1266" s="9">
        <v>1</v>
      </c>
      <c r="U1266" s="16">
        <v>0</v>
      </c>
      <c r="V1266" s="16">
        <v>0</v>
      </c>
      <c r="W1266" s="16">
        <v>23580</v>
      </c>
      <c r="X1266" s="1" t="s">
        <v>3345</v>
      </c>
      <c r="Y1266" s="1" t="s">
        <v>3345</v>
      </c>
    </row>
    <row r="1267" spans="1:25" x14ac:dyDescent="0.25">
      <c r="A1267" t="str">
        <f t="shared" si="19"/>
        <v>Jackson , Michigan</v>
      </c>
      <c r="B1267" t="s">
        <v>1280</v>
      </c>
      <c r="C1267" t="s">
        <v>1279</v>
      </c>
      <c r="E1267" t="s">
        <v>3622</v>
      </c>
      <c r="F1267" t="s">
        <v>1317</v>
      </c>
      <c r="G1267" s="7">
        <v>723.49300759692608</v>
      </c>
      <c r="H1267" s="8">
        <v>160248</v>
      </c>
      <c r="I1267" s="9">
        <v>1.5151938204610497E-2</v>
      </c>
      <c r="J1267" s="9">
        <v>0.20926314212969896</v>
      </c>
      <c r="K1267" s="9">
        <v>6.677257499459896E-2</v>
      </c>
      <c r="L1267" s="9">
        <v>0.35272203085217912</v>
      </c>
      <c r="M1267" s="9">
        <v>4.4998419541314146E-3</v>
      </c>
      <c r="N1267" s="9">
        <v>1.9781838150866156E-2</v>
      </c>
      <c r="O1267" s="9">
        <v>0</v>
      </c>
      <c r="P1267" s="9">
        <v>0</v>
      </c>
      <c r="Q1267" s="9">
        <v>0</v>
      </c>
      <c r="R1267" s="9">
        <v>0</v>
      </c>
      <c r="S1267" s="9">
        <v>0.91357564483203235</v>
      </c>
      <c r="T1267" s="9">
        <v>0.41823298886725574</v>
      </c>
      <c r="U1267" s="16">
        <v>33534</v>
      </c>
      <c r="V1267" s="16">
        <v>59693</v>
      </c>
      <c r="W1267" s="16">
        <v>67021</v>
      </c>
      <c r="X1267" s="1" t="s">
        <v>3345</v>
      </c>
      <c r="Y1267" s="1" t="s">
        <v>3345</v>
      </c>
    </row>
    <row r="1268" spans="1:25" x14ac:dyDescent="0.25">
      <c r="A1268" t="str">
        <f t="shared" si="19"/>
        <v>Roscommon , Michigan</v>
      </c>
      <c r="B1268" t="s">
        <v>1280</v>
      </c>
      <c r="C1268" t="s">
        <v>1279</v>
      </c>
      <c r="E1268" t="s">
        <v>4365</v>
      </c>
      <c r="F1268" t="s">
        <v>1351</v>
      </c>
      <c r="G1268" s="7">
        <v>580.02178897832255</v>
      </c>
      <c r="H1268" s="8">
        <v>24449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1.5919059762285349E-2</v>
      </c>
      <c r="R1268" s="9">
        <v>0.33948218741052805</v>
      </c>
      <c r="S1268" s="9">
        <v>0.98408094023747505</v>
      </c>
      <c r="T1268" s="9">
        <v>0.66051781258947195</v>
      </c>
      <c r="U1268" s="16">
        <v>0</v>
      </c>
      <c r="V1268" s="16">
        <v>0</v>
      </c>
      <c r="W1268" s="16">
        <v>24449</v>
      </c>
      <c r="X1268" s="1" t="s">
        <v>3345</v>
      </c>
      <c r="Y1268" s="1" t="s">
        <v>3345</v>
      </c>
    </row>
    <row r="1269" spans="1:25" x14ac:dyDescent="0.25">
      <c r="A1269" t="str">
        <f t="shared" si="19"/>
        <v>Luce , Michigan</v>
      </c>
      <c r="B1269" t="s">
        <v>1280</v>
      </c>
      <c r="C1269" t="s">
        <v>1279</v>
      </c>
      <c r="E1269" t="s">
        <v>4366</v>
      </c>
      <c r="F1269" t="s">
        <v>1327</v>
      </c>
      <c r="G1269" s="7">
        <v>1912.478049345458</v>
      </c>
      <c r="H1269" s="8">
        <v>6631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7.787921263289596E-4</v>
      </c>
      <c r="R1269" s="9">
        <v>0.48635198310963657</v>
      </c>
      <c r="S1269" s="9">
        <v>0.48309090848287123</v>
      </c>
      <c r="T1269" s="9">
        <v>0.51364801689036343</v>
      </c>
      <c r="U1269" s="16">
        <v>0</v>
      </c>
      <c r="V1269" s="16">
        <v>0</v>
      </c>
      <c r="W1269" s="16">
        <v>6631</v>
      </c>
      <c r="X1269" s="1" t="s">
        <v>3345</v>
      </c>
      <c r="Y1269" s="1" t="s">
        <v>3345</v>
      </c>
    </row>
    <row r="1270" spans="1:25" x14ac:dyDescent="0.25">
      <c r="A1270" t="str">
        <f t="shared" si="19"/>
        <v>Gogebic , Michigan</v>
      </c>
      <c r="B1270" t="s">
        <v>1280</v>
      </c>
      <c r="C1270" t="s">
        <v>1279</v>
      </c>
      <c r="E1270" t="s">
        <v>4367</v>
      </c>
      <c r="F1270" t="s">
        <v>1306</v>
      </c>
      <c r="G1270" s="7">
        <v>1476.7081603637846</v>
      </c>
      <c r="H1270" s="8">
        <v>16427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2.4246312937623586E-3</v>
      </c>
      <c r="R1270" s="9">
        <v>0.31831740427345223</v>
      </c>
      <c r="S1270" s="9">
        <v>0.77195223732761209</v>
      </c>
      <c r="T1270" s="9">
        <v>0.68168259572654777</v>
      </c>
      <c r="U1270" s="16">
        <v>0</v>
      </c>
      <c r="V1270" s="16">
        <v>0</v>
      </c>
      <c r="W1270" s="16">
        <v>16427</v>
      </c>
      <c r="X1270" s="1" t="s">
        <v>3345</v>
      </c>
      <c r="Y1270" s="1" t="s">
        <v>3345</v>
      </c>
    </row>
    <row r="1271" spans="1:25" x14ac:dyDescent="0.25">
      <c r="A1271" t="str">
        <f t="shared" si="19"/>
        <v>Berrien , Michigan</v>
      </c>
      <c r="B1271" t="s">
        <v>1280</v>
      </c>
      <c r="C1271" t="s">
        <v>1279</v>
      </c>
      <c r="E1271" t="s">
        <v>3926</v>
      </c>
      <c r="F1271" t="s">
        <v>1290</v>
      </c>
      <c r="G1271" s="7">
        <v>1581.4690985918328</v>
      </c>
      <c r="H1271" s="8">
        <v>156813</v>
      </c>
      <c r="I1271" s="9">
        <v>6.1633471229544656E-3</v>
      </c>
      <c r="J1271" s="9">
        <v>0.13797963179073164</v>
      </c>
      <c r="K1271" s="9">
        <v>3.9464236149152579E-2</v>
      </c>
      <c r="L1271" s="9">
        <v>0.43483002047024161</v>
      </c>
      <c r="M1271" s="9">
        <v>8.5086299157140985E-3</v>
      </c>
      <c r="N1271" s="9">
        <v>9.8620650073654614E-2</v>
      </c>
      <c r="O1271" s="9">
        <v>0</v>
      </c>
      <c r="P1271" s="9">
        <v>0</v>
      </c>
      <c r="Q1271" s="9">
        <v>0</v>
      </c>
      <c r="R1271" s="9">
        <v>0</v>
      </c>
      <c r="S1271" s="9">
        <v>0.31267226204782772</v>
      </c>
      <c r="T1271" s="9">
        <v>0.32856969766537214</v>
      </c>
      <c r="U1271" s="16">
        <v>21637</v>
      </c>
      <c r="V1271" s="16">
        <v>83652</v>
      </c>
      <c r="W1271" s="16">
        <v>51524</v>
      </c>
      <c r="X1271" s="1" t="s">
        <v>3345</v>
      </c>
      <c r="Y1271" s="1" t="s">
        <v>3347</v>
      </c>
    </row>
    <row r="1272" spans="1:25" x14ac:dyDescent="0.25">
      <c r="A1272" t="str">
        <f t="shared" si="19"/>
        <v>Montmorency , Michigan</v>
      </c>
      <c r="B1272" t="s">
        <v>1280</v>
      </c>
      <c r="C1272" t="s">
        <v>1279</v>
      </c>
      <c r="E1272" t="s">
        <v>4368</v>
      </c>
      <c r="F1272" t="s">
        <v>1339</v>
      </c>
      <c r="G1272" s="7">
        <v>562.6410971659185</v>
      </c>
      <c r="H1272" s="8">
        <v>9765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1</v>
      </c>
      <c r="T1272" s="9">
        <v>1</v>
      </c>
      <c r="U1272" s="16">
        <v>0</v>
      </c>
      <c r="V1272" s="16">
        <v>0</v>
      </c>
      <c r="W1272" s="16">
        <v>9765</v>
      </c>
      <c r="X1272" s="1" t="s">
        <v>3345</v>
      </c>
      <c r="Y1272" s="1" t="s">
        <v>3345</v>
      </c>
    </row>
    <row r="1273" spans="1:25" x14ac:dyDescent="0.25">
      <c r="A1273" t="str">
        <f t="shared" si="19"/>
        <v>Oscoda , Michigan</v>
      </c>
      <c r="B1273" t="s">
        <v>1280</v>
      </c>
      <c r="C1273" t="s">
        <v>1279</v>
      </c>
      <c r="E1273" t="s">
        <v>4369</v>
      </c>
      <c r="F1273" t="s">
        <v>1347</v>
      </c>
      <c r="G1273" s="7">
        <v>571.51791929496187</v>
      </c>
      <c r="H1273" s="8">
        <v>8640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1</v>
      </c>
      <c r="T1273" s="9">
        <v>1</v>
      </c>
      <c r="U1273" s="16">
        <v>0</v>
      </c>
      <c r="V1273" s="16">
        <v>0</v>
      </c>
      <c r="W1273" s="16">
        <v>8640</v>
      </c>
      <c r="X1273" s="1" t="s">
        <v>3345</v>
      </c>
      <c r="Y1273" s="1" t="s">
        <v>3345</v>
      </c>
    </row>
    <row r="1274" spans="1:25" x14ac:dyDescent="0.25">
      <c r="A1274" t="str">
        <f t="shared" si="19"/>
        <v>Ogemaw , Michigan</v>
      </c>
      <c r="B1274" t="s">
        <v>1280</v>
      </c>
      <c r="C1274" t="s">
        <v>1279</v>
      </c>
      <c r="E1274" t="s">
        <v>4370</v>
      </c>
      <c r="F1274" t="s">
        <v>1344</v>
      </c>
      <c r="G1274" s="7">
        <v>574.94780382146314</v>
      </c>
      <c r="H1274" s="8">
        <v>21699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0.9999999999984891</v>
      </c>
      <c r="T1274" s="9">
        <v>1</v>
      </c>
      <c r="U1274" s="16">
        <v>0</v>
      </c>
      <c r="V1274" s="16">
        <v>0</v>
      </c>
      <c r="W1274" s="16">
        <v>21699</v>
      </c>
      <c r="X1274" s="1" t="s">
        <v>3345</v>
      </c>
      <c r="Y1274" s="1" t="s">
        <v>3345</v>
      </c>
    </row>
    <row r="1275" spans="1:25" x14ac:dyDescent="0.25">
      <c r="A1275" t="str">
        <f t="shared" si="19"/>
        <v>Ingham , Michigan</v>
      </c>
      <c r="B1275" t="s">
        <v>1280</v>
      </c>
      <c r="C1275" t="s">
        <v>1279</v>
      </c>
      <c r="E1275" t="s">
        <v>4371</v>
      </c>
      <c r="F1275" t="s">
        <v>1312</v>
      </c>
      <c r="G1275" s="7">
        <v>560.71394791748423</v>
      </c>
      <c r="H1275" s="8">
        <v>280895</v>
      </c>
      <c r="I1275" s="9">
        <v>7.4475366052746794E-2</v>
      </c>
      <c r="J1275" s="9">
        <v>0.55586607095177909</v>
      </c>
      <c r="K1275" s="9">
        <v>0.10170379373726447</v>
      </c>
      <c r="L1275" s="9">
        <v>0.2895815162249239</v>
      </c>
      <c r="M1275" s="9">
        <v>7.6500897371522981E-3</v>
      </c>
      <c r="N1275" s="9">
        <v>2.2364228626355044E-2</v>
      </c>
      <c r="O1275" s="9">
        <v>0</v>
      </c>
      <c r="P1275" s="9">
        <v>0</v>
      </c>
      <c r="Q1275" s="9">
        <v>0</v>
      </c>
      <c r="R1275" s="9">
        <v>0</v>
      </c>
      <c r="S1275" s="9">
        <v>0.81617075028524788</v>
      </c>
      <c r="T1275" s="9">
        <v>0.13218818419694192</v>
      </c>
      <c r="U1275" s="16">
        <v>156140</v>
      </c>
      <c r="V1275" s="16">
        <v>87624</v>
      </c>
      <c r="W1275" s="16">
        <v>37131</v>
      </c>
      <c r="X1275" s="1" t="s">
        <v>3345</v>
      </c>
      <c r="Y1275" s="1" t="s">
        <v>3346</v>
      </c>
    </row>
    <row r="1276" spans="1:25" x14ac:dyDescent="0.25">
      <c r="A1276" t="str">
        <f t="shared" si="19"/>
        <v>Lapeer , Michigan</v>
      </c>
      <c r="B1276" t="s">
        <v>1280</v>
      </c>
      <c r="C1276" t="s">
        <v>1279</v>
      </c>
      <c r="E1276" t="s">
        <v>4372</v>
      </c>
      <c r="F1276" t="s">
        <v>1323</v>
      </c>
      <c r="G1276" s="7">
        <v>662.84419161864912</v>
      </c>
      <c r="H1276" s="8">
        <v>88319</v>
      </c>
      <c r="I1276" s="9">
        <v>0</v>
      </c>
      <c r="J1276" s="9">
        <v>0</v>
      </c>
      <c r="K1276" s="9">
        <v>1.3409141360287146E-4</v>
      </c>
      <c r="L1276" s="9">
        <v>8.0390402971048129E-4</v>
      </c>
      <c r="M1276" s="9">
        <v>1.8262020615171303E-2</v>
      </c>
      <c r="N1276" s="9">
        <v>0.18278060213544084</v>
      </c>
      <c r="O1276" s="9">
        <v>3.9302017068721887E-3</v>
      </c>
      <c r="P1276" s="9">
        <v>4.2935268741720357E-2</v>
      </c>
      <c r="Q1276" s="9">
        <v>0</v>
      </c>
      <c r="R1276" s="9">
        <v>0</v>
      </c>
      <c r="S1276" s="9">
        <v>0.9776736862618578</v>
      </c>
      <c r="T1276" s="9">
        <v>0.7734802250931283</v>
      </c>
      <c r="U1276" s="16">
        <v>0</v>
      </c>
      <c r="V1276" s="16">
        <v>16214</v>
      </c>
      <c r="W1276" s="16">
        <v>72105</v>
      </c>
      <c r="X1276" s="1" t="s">
        <v>3345</v>
      </c>
      <c r="Y1276" s="1" t="s">
        <v>3345</v>
      </c>
    </row>
    <row r="1277" spans="1:25" x14ac:dyDescent="0.25">
      <c r="A1277" t="str">
        <f t="shared" si="19"/>
        <v>Kalkaska , Michigan</v>
      </c>
      <c r="B1277" t="s">
        <v>1280</v>
      </c>
      <c r="C1277" t="s">
        <v>1279</v>
      </c>
      <c r="E1277" t="s">
        <v>4373</v>
      </c>
      <c r="F1277" t="s">
        <v>1319</v>
      </c>
      <c r="G1277" s="7">
        <v>570.56220699717551</v>
      </c>
      <c r="H1277" s="8">
        <v>17153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4.2800929698192866E-3</v>
      </c>
      <c r="R1277" s="9">
        <v>0.1555413047280359</v>
      </c>
      <c r="S1277" s="9">
        <v>0.99571990702848623</v>
      </c>
      <c r="T1277" s="9">
        <v>0.84445869527196404</v>
      </c>
      <c r="U1277" s="16">
        <v>0</v>
      </c>
      <c r="V1277" s="16">
        <v>0</v>
      </c>
      <c r="W1277" s="16">
        <v>17153</v>
      </c>
      <c r="X1277" s="1" t="s">
        <v>3345</v>
      </c>
      <c r="Y1277" s="1" t="s">
        <v>3345</v>
      </c>
    </row>
    <row r="1278" spans="1:25" x14ac:dyDescent="0.25">
      <c r="A1278" t="str">
        <f t="shared" si="19"/>
        <v>Mason , Michigan</v>
      </c>
      <c r="B1278" t="s">
        <v>1280</v>
      </c>
      <c r="C1278" t="s">
        <v>1279</v>
      </c>
      <c r="E1278" t="s">
        <v>4076</v>
      </c>
      <c r="F1278" t="s">
        <v>1332</v>
      </c>
      <c r="G1278" s="7">
        <v>1242.3115654470303</v>
      </c>
      <c r="H1278" s="8">
        <v>28705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6.9614866500372265E-3</v>
      </c>
      <c r="R1278" s="9">
        <v>0.37310573070893571</v>
      </c>
      <c r="S1278" s="9">
        <v>0.40300640871757798</v>
      </c>
      <c r="T1278" s="9">
        <v>0.62689426929106429</v>
      </c>
      <c r="U1278" s="16">
        <v>0</v>
      </c>
      <c r="V1278" s="16">
        <v>0</v>
      </c>
      <c r="W1278" s="16">
        <v>28705</v>
      </c>
      <c r="X1278" s="1" t="s">
        <v>3345</v>
      </c>
      <c r="Y1278" s="1" t="s">
        <v>3345</v>
      </c>
    </row>
    <row r="1279" spans="1:25" x14ac:dyDescent="0.25">
      <c r="A1279" t="str">
        <f t="shared" si="19"/>
        <v>Shiawassee , Michigan</v>
      </c>
      <c r="B1279" t="s">
        <v>1280</v>
      </c>
      <c r="C1279" t="s">
        <v>1279</v>
      </c>
      <c r="E1279" t="s">
        <v>4374</v>
      </c>
      <c r="F1279" t="s">
        <v>1357</v>
      </c>
      <c r="G1279" s="7">
        <v>540.94130307916168</v>
      </c>
      <c r="H1279" s="8">
        <v>70648</v>
      </c>
      <c r="I1279" s="9">
        <v>0</v>
      </c>
      <c r="J1279" s="9">
        <v>0</v>
      </c>
      <c r="K1279" s="9">
        <v>7.4136865905662997E-4</v>
      </c>
      <c r="L1279" s="9">
        <v>3.3829690861737062E-3</v>
      </c>
      <c r="M1279" s="9">
        <v>1.2823750425337715E-2</v>
      </c>
      <c r="N1279" s="9">
        <v>0.12943041558147436</v>
      </c>
      <c r="O1279" s="9">
        <v>2.1108785517397682E-2</v>
      </c>
      <c r="P1279" s="9">
        <v>0.31743290680557129</v>
      </c>
      <c r="Q1279" s="9">
        <v>0</v>
      </c>
      <c r="R1279" s="9">
        <v>0</v>
      </c>
      <c r="S1279" s="9">
        <v>0.965326095391426</v>
      </c>
      <c r="T1279" s="9">
        <v>0.54975370852678063</v>
      </c>
      <c r="U1279" s="16">
        <v>0</v>
      </c>
      <c r="V1279" s="16">
        <v>9383</v>
      </c>
      <c r="W1279" s="16">
        <v>61265</v>
      </c>
      <c r="X1279" s="1" t="s">
        <v>3345</v>
      </c>
      <c r="Y1279" s="1" t="s">
        <v>3345</v>
      </c>
    </row>
    <row r="1280" spans="1:25" x14ac:dyDescent="0.25">
      <c r="A1280" t="str">
        <f t="shared" si="19"/>
        <v>St. Clair , Michigan</v>
      </c>
      <c r="B1280" t="s">
        <v>1280</v>
      </c>
      <c r="C1280" t="s">
        <v>1279</v>
      </c>
      <c r="E1280" t="s">
        <v>3627</v>
      </c>
      <c r="F1280" t="s">
        <v>1353</v>
      </c>
      <c r="G1280" s="7">
        <v>836.50668120376133</v>
      </c>
      <c r="H1280" s="8">
        <v>163040</v>
      </c>
      <c r="I1280" s="9">
        <v>0</v>
      </c>
      <c r="J1280" s="9">
        <v>0</v>
      </c>
      <c r="K1280" s="9">
        <v>8.3970105696256306E-2</v>
      </c>
      <c r="L1280" s="9">
        <v>0.61351815505397445</v>
      </c>
      <c r="M1280" s="9">
        <v>6.4502529658949797E-5</v>
      </c>
      <c r="N1280" s="9">
        <v>2.4533856722276743E-5</v>
      </c>
      <c r="O1280" s="9">
        <v>0</v>
      </c>
      <c r="P1280" s="9">
        <v>0</v>
      </c>
      <c r="Q1280" s="9">
        <v>0</v>
      </c>
      <c r="R1280" s="9">
        <v>0</v>
      </c>
      <c r="S1280" s="9">
        <v>0.7837496342978727</v>
      </c>
      <c r="T1280" s="9">
        <v>0.3864573110893032</v>
      </c>
      <c r="U1280" s="16">
        <v>0</v>
      </c>
      <c r="V1280" s="16">
        <v>100032</v>
      </c>
      <c r="W1280" s="16">
        <v>63008</v>
      </c>
      <c r="X1280" s="1" t="s">
        <v>3345</v>
      </c>
      <c r="Y1280" s="1" t="s">
        <v>3347</v>
      </c>
    </row>
    <row r="1281" spans="1:25" x14ac:dyDescent="0.25">
      <c r="A1281" t="str">
        <f t="shared" si="19"/>
        <v>Livingston , Michigan</v>
      </c>
      <c r="B1281" t="s">
        <v>1280</v>
      </c>
      <c r="C1281" t="s">
        <v>1279</v>
      </c>
      <c r="E1281" t="s">
        <v>4077</v>
      </c>
      <c r="F1281" t="s">
        <v>1326</v>
      </c>
      <c r="G1281" s="7">
        <v>585.40593128829005</v>
      </c>
      <c r="H1281" s="8">
        <v>180967</v>
      </c>
      <c r="I1281" s="9">
        <v>0</v>
      </c>
      <c r="J1281" s="9">
        <v>0</v>
      </c>
      <c r="K1281" s="9">
        <v>0.19793075859468345</v>
      </c>
      <c r="L1281" s="9">
        <v>0.60998414075494423</v>
      </c>
      <c r="M1281" s="9">
        <v>6.3846388957198219E-3</v>
      </c>
      <c r="N1281" s="9">
        <v>2.0965148341962898E-2</v>
      </c>
      <c r="O1281" s="9">
        <v>0</v>
      </c>
      <c r="P1281" s="9">
        <v>0</v>
      </c>
      <c r="Q1281" s="9">
        <v>0</v>
      </c>
      <c r="R1281" s="9">
        <v>0</v>
      </c>
      <c r="S1281" s="9">
        <v>0.79568460228827476</v>
      </c>
      <c r="T1281" s="9">
        <v>0.36905071090309283</v>
      </c>
      <c r="U1281" s="16">
        <v>0</v>
      </c>
      <c r="V1281" s="16">
        <v>114181</v>
      </c>
      <c r="W1281" s="16">
        <v>66786</v>
      </c>
      <c r="X1281" s="1" t="s">
        <v>3345</v>
      </c>
      <c r="Y1281" s="1" t="s">
        <v>3347</v>
      </c>
    </row>
    <row r="1282" spans="1:25" x14ac:dyDescent="0.25">
      <c r="A1282" t="str">
        <f t="shared" si="19"/>
        <v>Tuscola , Michigan</v>
      </c>
      <c r="B1282" t="s">
        <v>1280</v>
      </c>
      <c r="C1282" t="s">
        <v>1279</v>
      </c>
      <c r="E1282" t="s">
        <v>4375</v>
      </c>
      <c r="F1282" t="s">
        <v>1358</v>
      </c>
      <c r="G1282" s="7">
        <v>913.90977079108177</v>
      </c>
      <c r="H1282" s="8">
        <v>55729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7.2559731755837721E-3</v>
      </c>
      <c r="P1282" s="9">
        <v>0.15839150173159397</v>
      </c>
      <c r="Q1282" s="9">
        <v>0</v>
      </c>
      <c r="R1282" s="9">
        <v>0</v>
      </c>
      <c r="S1282" s="9">
        <v>0.88359115355133044</v>
      </c>
      <c r="T1282" s="9">
        <v>0.841608498268406</v>
      </c>
      <c r="U1282" s="16">
        <v>0</v>
      </c>
      <c r="V1282" s="16">
        <v>0</v>
      </c>
      <c r="W1282" s="16">
        <v>55729</v>
      </c>
      <c r="X1282" s="1" t="s">
        <v>3345</v>
      </c>
      <c r="Y1282" s="1" t="s">
        <v>3345</v>
      </c>
    </row>
    <row r="1283" spans="1:25" x14ac:dyDescent="0.25">
      <c r="A1283" t="str">
        <f t="shared" si="19"/>
        <v>Oceana , Michigan</v>
      </c>
      <c r="B1283" t="s">
        <v>1280</v>
      </c>
      <c r="C1283" t="s">
        <v>1279</v>
      </c>
      <c r="E1283" t="s">
        <v>4376</v>
      </c>
      <c r="F1283" t="s">
        <v>1343</v>
      </c>
      <c r="G1283" s="7">
        <v>1305.9522836228723</v>
      </c>
      <c r="H1283" s="8">
        <v>26570</v>
      </c>
      <c r="I1283" s="9">
        <v>0</v>
      </c>
      <c r="J1283" s="9">
        <v>0</v>
      </c>
      <c r="K1283" s="9">
        <v>0</v>
      </c>
      <c r="L1283" s="9">
        <v>0</v>
      </c>
      <c r="M1283" s="9">
        <v>9.5665701631384733E-5</v>
      </c>
      <c r="N1283" s="9">
        <v>4.8927361686112152E-3</v>
      </c>
      <c r="O1283" s="9">
        <v>1.571531664060399E-3</v>
      </c>
      <c r="P1283" s="9">
        <v>9.6198720361309747E-2</v>
      </c>
      <c r="Q1283" s="9">
        <v>0</v>
      </c>
      <c r="R1283" s="9">
        <v>0</v>
      </c>
      <c r="S1283" s="9">
        <v>0.41591290636797917</v>
      </c>
      <c r="T1283" s="9">
        <v>0.89890854347007909</v>
      </c>
      <c r="U1283" s="16">
        <v>0</v>
      </c>
      <c r="V1283" s="16">
        <v>130</v>
      </c>
      <c r="W1283" s="16">
        <v>26440</v>
      </c>
      <c r="X1283" s="1" t="s">
        <v>3345</v>
      </c>
      <c r="Y1283" s="1" t="s">
        <v>3345</v>
      </c>
    </row>
    <row r="1284" spans="1:25" x14ac:dyDescent="0.25">
      <c r="A1284" t="str">
        <f t="shared" si="19"/>
        <v>Washtenaw , Michigan</v>
      </c>
      <c r="B1284" t="s">
        <v>1280</v>
      </c>
      <c r="C1284" t="s">
        <v>1279</v>
      </c>
      <c r="E1284" t="s">
        <v>4377</v>
      </c>
      <c r="F1284" t="s">
        <v>1360</v>
      </c>
      <c r="G1284" s="7">
        <v>722.42148674228622</v>
      </c>
      <c r="H1284" s="8">
        <v>344791</v>
      </c>
      <c r="I1284" s="9">
        <v>3.9789714512738203E-2</v>
      </c>
      <c r="J1284" s="9">
        <v>0.33049296530361871</v>
      </c>
      <c r="K1284" s="9">
        <v>0.14458806222282128</v>
      </c>
      <c r="L1284" s="9">
        <v>0.47405239695931739</v>
      </c>
      <c r="M1284" s="9">
        <v>8.3596429233556927E-3</v>
      </c>
      <c r="N1284" s="9">
        <v>3.0978186785617954E-2</v>
      </c>
      <c r="O1284" s="9">
        <v>0</v>
      </c>
      <c r="P1284" s="9">
        <v>0</v>
      </c>
      <c r="Q1284" s="9">
        <v>0</v>
      </c>
      <c r="R1284" s="9">
        <v>0</v>
      </c>
      <c r="S1284" s="9">
        <v>0.80726258034108478</v>
      </c>
      <c r="T1284" s="9">
        <v>0.16447645095144595</v>
      </c>
      <c r="U1284" s="16">
        <v>113951</v>
      </c>
      <c r="V1284" s="16">
        <v>174130</v>
      </c>
      <c r="W1284" s="16">
        <v>56710</v>
      </c>
      <c r="X1284" s="1" t="s">
        <v>3345</v>
      </c>
      <c r="Y1284" s="1" t="s">
        <v>3347</v>
      </c>
    </row>
    <row r="1285" spans="1:25" x14ac:dyDescent="0.25">
      <c r="A1285" t="str">
        <f t="shared" ref="A1285:A1348" si="20">E1285&amp;", "&amp;B1285</f>
        <v>Hillsdale , Michigan</v>
      </c>
      <c r="B1285" t="s">
        <v>1280</v>
      </c>
      <c r="C1285" t="s">
        <v>1279</v>
      </c>
      <c r="E1285" t="s">
        <v>4378</v>
      </c>
      <c r="F1285" t="s">
        <v>1309</v>
      </c>
      <c r="G1285" s="7">
        <v>607.00909706378695</v>
      </c>
      <c r="H1285" s="8">
        <v>46688</v>
      </c>
      <c r="I1285" s="9">
        <v>0</v>
      </c>
      <c r="J1285" s="9">
        <v>0</v>
      </c>
      <c r="K1285" s="9">
        <v>0</v>
      </c>
      <c r="L1285" s="9">
        <v>0</v>
      </c>
      <c r="M1285" s="9">
        <v>7.444984008904856E-3</v>
      </c>
      <c r="N1285" s="9">
        <v>5.9287183002056203E-2</v>
      </c>
      <c r="O1285" s="9">
        <v>1.2844346845523697E-2</v>
      </c>
      <c r="P1285" s="9">
        <v>0.24944311172035641</v>
      </c>
      <c r="Q1285" s="9">
        <v>0</v>
      </c>
      <c r="R1285" s="9">
        <v>0</v>
      </c>
      <c r="S1285" s="9">
        <v>0.97971066914557148</v>
      </c>
      <c r="T1285" s="9">
        <v>0.69126970527758735</v>
      </c>
      <c r="U1285" s="16">
        <v>0</v>
      </c>
      <c r="V1285" s="16">
        <v>2768</v>
      </c>
      <c r="W1285" s="16">
        <v>43920</v>
      </c>
      <c r="X1285" s="1" t="s">
        <v>3345</v>
      </c>
      <c r="Y1285" s="1" t="s">
        <v>3345</v>
      </c>
    </row>
    <row r="1286" spans="1:25" x14ac:dyDescent="0.25">
      <c r="A1286" t="str">
        <f t="shared" si="20"/>
        <v>Benzie , Michigan</v>
      </c>
      <c r="B1286" t="s">
        <v>1280</v>
      </c>
      <c r="C1286" t="s">
        <v>1279</v>
      </c>
      <c r="E1286" t="s">
        <v>4379</v>
      </c>
      <c r="F1286" t="s">
        <v>1289</v>
      </c>
      <c r="G1286" s="7">
        <v>859.56269971642212</v>
      </c>
      <c r="H1286" s="8">
        <v>17525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0.40375977910772898</v>
      </c>
      <c r="T1286" s="9">
        <v>1</v>
      </c>
      <c r="U1286" s="16">
        <v>0</v>
      </c>
      <c r="V1286" s="16">
        <v>0</v>
      </c>
      <c r="W1286" s="16">
        <v>17525</v>
      </c>
      <c r="X1286" s="1" t="s">
        <v>3345</v>
      </c>
      <c r="Y1286" s="1" t="s">
        <v>3345</v>
      </c>
    </row>
    <row r="1287" spans="1:25" x14ac:dyDescent="0.25">
      <c r="A1287" t="str">
        <f t="shared" si="20"/>
        <v>Gratiot , Michigan</v>
      </c>
      <c r="B1287" t="s">
        <v>1280</v>
      </c>
      <c r="C1287" t="s">
        <v>1279</v>
      </c>
      <c r="E1287" t="s">
        <v>4380</v>
      </c>
      <c r="F1287" t="s">
        <v>1308</v>
      </c>
      <c r="G1287" s="7">
        <v>571.61193340043326</v>
      </c>
      <c r="H1287" s="8">
        <v>42476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1.3277338757543181E-2</v>
      </c>
      <c r="P1287" s="9">
        <v>0.39843676429042285</v>
      </c>
      <c r="Q1287" s="9">
        <v>0</v>
      </c>
      <c r="R1287" s="9">
        <v>0</v>
      </c>
      <c r="S1287" s="9">
        <v>0.98672266124101804</v>
      </c>
      <c r="T1287" s="9">
        <v>0.60156323570957715</v>
      </c>
      <c r="U1287" s="16">
        <v>0</v>
      </c>
      <c r="V1287" s="16">
        <v>0</v>
      </c>
      <c r="W1287" s="16">
        <v>42476</v>
      </c>
      <c r="X1287" s="1" t="s">
        <v>3345</v>
      </c>
      <c r="Y1287" s="1" t="s">
        <v>3345</v>
      </c>
    </row>
    <row r="1288" spans="1:25" x14ac:dyDescent="0.25">
      <c r="A1288" t="str">
        <f t="shared" si="20"/>
        <v>Wexford , Michigan</v>
      </c>
      <c r="B1288" t="s">
        <v>1280</v>
      </c>
      <c r="C1288" t="s">
        <v>1279</v>
      </c>
      <c r="E1288" t="s">
        <v>4381</v>
      </c>
      <c r="F1288" t="s">
        <v>1362</v>
      </c>
      <c r="G1288" s="7">
        <v>575.41995504514398</v>
      </c>
      <c r="H1288" s="8">
        <v>32735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1.8373598938599581E-2</v>
      </c>
      <c r="R1288" s="9">
        <v>0.35711012677562243</v>
      </c>
      <c r="S1288" s="9">
        <v>0.98162640106050802</v>
      </c>
      <c r="T1288" s="9">
        <v>0.64288987322437763</v>
      </c>
      <c r="U1288" s="16">
        <v>0</v>
      </c>
      <c r="V1288" s="16">
        <v>0</v>
      </c>
      <c r="W1288" s="16">
        <v>32735</v>
      </c>
      <c r="X1288" s="1" t="s">
        <v>3345</v>
      </c>
      <c r="Y1288" s="1" t="s">
        <v>3345</v>
      </c>
    </row>
    <row r="1289" spans="1:25" x14ac:dyDescent="0.25">
      <c r="A1289" t="str">
        <f t="shared" si="20"/>
        <v>Genesee , Michigan</v>
      </c>
      <c r="B1289" t="s">
        <v>1280</v>
      </c>
      <c r="C1289" t="s">
        <v>1279</v>
      </c>
      <c r="E1289" t="s">
        <v>4382</v>
      </c>
      <c r="F1289" t="s">
        <v>1304</v>
      </c>
      <c r="G1289" s="7">
        <v>649.58701857923415</v>
      </c>
      <c r="H1289" s="8">
        <v>425790</v>
      </c>
      <c r="I1289" s="9">
        <v>5.2430622877516486E-2</v>
      </c>
      <c r="J1289" s="9">
        <v>0.24057399187392847</v>
      </c>
      <c r="K1289" s="9">
        <v>0.31312399567836563</v>
      </c>
      <c r="L1289" s="9">
        <v>0.58520397378989641</v>
      </c>
      <c r="M1289" s="9">
        <v>5.7420327886343481E-3</v>
      </c>
      <c r="N1289" s="9">
        <v>6.6699546724911345E-3</v>
      </c>
      <c r="O1289" s="9">
        <v>0</v>
      </c>
      <c r="P1289" s="9">
        <v>0</v>
      </c>
      <c r="Q1289" s="9">
        <v>0</v>
      </c>
      <c r="R1289" s="9">
        <v>0</v>
      </c>
      <c r="S1289" s="9">
        <v>0.62870334865326005</v>
      </c>
      <c r="T1289" s="9">
        <v>0.16755207966368399</v>
      </c>
      <c r="U1289" s="16">
        <v>102434</v>
      </c>
      <c r="V1289" s="16">
        <v>252014</v>
      </c>
      <c r="W1289" s="16">
        <v>71342</v>
      </c>
      <c r="X1289" s="1" t="s">
        <v>3345</v>
      </c>
      <c r="Y1289" s="1" t="s">
        <v>3347</v>
      </c>
    </row>
    <row r="1290" spans="1:25" x14ac:dyDescent="0.25">
      <c r="A1290" t="str">
        <f t="shared" si="20"/>
        <v>Presque Isle , Michigan</v>
      </c>
      <c r="B1290" t="s">
        <v>1280</v>
      </c>
      <c r="C1290" t="s">
        <v>1279</v>
      </c>
      <c r="E1290" t="s">
        <v>4383</v>
      </c>
      <c r="F1290" t="s">
        <v>1350</v>
      </c>
      <c r="G1290" s="7">
        <v>2572.7265135247753</v>
      </c>
      <c r="H1290" s="8">
        <v>13376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5.438814266297044E-4</v>
      </c>
      <c r="R1290" s="9">
        <v>0.19138755980861244</v>
      </c>
      <c r="S1290" s="9">
        <v>0.265557878292838</v>
      </c>
      <c r="T1290" s="9">
        <v>0.80861244019138756</v>
      </c>
      <c r="U1290" s="16">
        <v>0</v>
      </c>
      <c r="V1290" s="16">
        <v>0</v>
      </c>
      <c r="W1290" s="16">
        <v>13376</v>
      </c>
      <c r="X1290" s="1" t="s">
        <v>3345</v>
      </c>
      <c r="Y1290" s="1" t="s">
        <v>3345</v>
      </c>
    </row>
    <row r="1291" spans="1:25" x14ac:dyDescent="0.25">
      <c r="A1291" t="str">
        <f t="shared" si="20"/>
        <v>Calhoun , Michigan</v>
      </c>
      <c r="B1291" t="s">
        <v>1280</v>
      </c>
      <c r="C1291" t="s">
        <v>1279</v>
      </c>
      <c r="E1291" t="s">
        <v>3644</v>
      </c>
      <c r="F1291" t="s">
        <v>1292</v>
      </c>
      <c r="G1291" s="7">
        <v>718.33034731223972</v>
      </c>
      <c r="H1291" s="8">
        <v>136146</v>
      </c>
      <c r="I1291" s="9">
        <v>3.8311471043729256E-2</v>
      </c>
      <c r="J1291" s="9">
        <v>0.37760933115919676</v>
      </c>
      <c r="K1291" s="9">
        <v>3.560054524222088E-2</v>
      </c>
      <c r="L1291" s="9">
        <v>0.19034712734858167</v>
      </c>
      <c r="M1291" s="9">
        <v>1.5471325532323469E-2</v>
      </c>
      <c r="N1291" s="9">
        <v>0.12227314794411881</v>
      </c>
      <c r="O1291" s="9">
        <v>0</v>
      </c>
      <c r="P1291" s="9">
        <v>0</v>
      </c>
      <c r="Q1291" s="9">
        <v>0</v>
      </c>
      <c r="R1291" s="9">
        <v>0</v>
      </c>
      <c r="S1291" s="9">
        <v>0.91061665818172643</v>
      </c>
      <c r="T1291" s="9">
        <v>0.30977039354810276</v>
      </c>
      <c r="U1291" s="16">
        <v>51410</v>
      </c>
      <c r="V1291" s="16">
        <v>42562</v>
      </c>
      <c r="W1291" s="16">
        <v>42174</v>
      </c>
      <c r="X1291" s="1" t="s">
        <v>3345</v>
      </c>
      <c r="Y1291" s="1" t="s">
        <v>3346</v>
      </c>
    </row>
    <row r="1292" spans="1:25" x14ac:dyDescent="0.25">
      <c r="A1292" t="str">
        <f t="shared" si="20"/>
        <v>Otsego , Michigan</v>
      </c>
      <c r="B1292" t="s">
        <v>1280</v>
      </c>
      <c r="C1292" t="s">
        <v>1279</v>
      </c>
      <c r="E1292" t="s">
        <v>4384</v>
      </c>
      <c r="F1292" t="s">
        <v>1348</v>
      </c>
      <c r="G1292" s="7">
        <v>526.22288570022226</v>
      </c>
      <c r="H1292" s="8">
        <v>24164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2.1083586341721632E-2</v>
      </c>
      <c r="R1292" s="9">
        <v>0.34340341003145175</v>
      </c>
      <c r="S1292" s="9">
        <v>0.97891641365550197</v>
      </c>
      <c r="T1292" s="9">
        <v>0.65659658996854831</v>
      </c>
      <c r="U1292" s="16">
        <v>0</v>
      </c>
      <c r="V1292" s="16">
        <v>0</v>
      </c>
      <c r="W1292" s="16">
        <v>24164</v>
      </c>
      <c r="X1292" s="1" t="s">
        <v>3345</v>
      </c>
      <c r="Y1292" s="1" t="s">
        <v>3345</v>
      </c>
    </row>
    <row r="1293" spans="1:25" x14ac:dyDescent="0.25">
      <c r="A1293" t="str">
        <f t="shared" si="20"/>
        <v>Mecosta , Michigan</v>
      </c>
      <c r="B1293" t="s">
        <v>1280</v>
      </c>
      <c r="C1293" t="s">
        <v>1279</v>
      </c>
      <c r="E1293" t="s">
        <v>4385</v>
      </c>
      <c r="F1293" t="s">
        <v>1333</v>
      </c>
      <c r="G1293" s="7">
        <v>571.24151254963078</v>
      </c>
      <c r="H1293" s="8">
        <v>42798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1.6425550723650081E-2</v>
      </c>
      <c r="P1293" s="9">
        <v>0.33274919388756485</v>
      </c>
      <c r="Q1293" s="9">
        <v>0</v>
      </c>
      <c r="R1293" s="9">
        <v>0</v>
      </c>
      <c r="S1293" s="9">
        <v>0.98357444927634985</v>
      </c>
      <c r="T1293" s="9">
        <v>0.66725080611243515</v>
      </c>
      <c r="U1293" s="16">
        <v>0</v>
      </c>
      <c r="V1293" s="16">
        <v>0</v>
      </c>
      <c r="W1293" s="16">
        <v>42798</v>
      </c>
      <c r="X1293" s="1" t="s">
        <v>3345</v>
      </c>
      <c r="Y1293" s="1" t="s">
        <v>3345</v>
      </c>
    </row>
    <row r="1294" spans="1:25" x14ac:dyDescent="0.25">
      <c r="A1294" t="str">
        <f t="shared" si="20"/>
        <v>Huron , Michigan</v>
      </c>
      <c r="B1294" t="s">
        <v>1280</v>
      </c>
      <c r="C1294" t="s">
        <v>1279</v>
      </c>
      <c r="E1294" t="s">
        <v>4386</v>
      </c>
      <c r="F1294" t="s">
        <v>1311</v>
      </c>
      <c r="G1294" s="7">
        <v>2136.7480039937632</v>
      </c>
      <c r="H1294" s="8">
        <v>33118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1.1670705072660164E-3</v>
      </c>
      <c r="R1294" s="9">
        <v>0.10538075970771182</v>
      </c>
      <c r="S1294" s="9">
        <v>0.39134959647386097</v>
      </c>
      <c r="T1294" s="9">
        <v>0.89461924029228823</v>
      </c>
      <c r="U1294" s="16">
        <v>0</v>
      </c>
      <c r="V1294" s="16">
        <v>0</v>
      </c>
      <c r="W1294" s="16">
        <v>33118</v>
      </c>
      <c r="X1294" s="1" t="s">
        <v>3345</v>
      </c>
      <c r="Y1294" s="1" t="s">
        <v>3345</v>
      </c>
    </row>
    <row r="1295" spans="1:25" x14ac:dyDescent="0.25">
      <c r="A1295" t="str">
        <f t="shared" si="20"/>
        <v>Iosco , Michigan</v>
      </c>
      <c r="B1295" t="s">
        <v>1280</v>
      </c>
      <c r="C1295" t="s">
        <v>1279</v>
      </c>
      <c r="E1295" t="s">
        <v>4387</v>
      </c>
      <c r="F1295" t="s">
        <v>1314</v>
      </c>
      <c r="G1295" s="7">
        <v>1890.1152424200316</v>
      </c>
      <c r="H1295" s="8">
        <v>25887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7.1767100418989758E-3</v>
      </c>
      <c r="R1295" s="9">
        <v>0.41093985398076255</v>
      </c>
      <c r="S1295" s="9">
        <v>0.29239278587752637</v>
      </c>
      <c r="T1295" s="9">
        <v>0.58906014601923751</v>
      </c>
      <c r="U1295" s="16">
        <v>0</v>
      </c>
      <c r="V1295" s="16">
        <v>0</v>
      </c>
      <c r="W1295" s="16">
        <v>25887</v>
      </c>
      <c r="X1295" s="1" t="s">
        <v>3345</v>
      </c>
      <c r="Y1295" s="1" t="s">
        <v>3345</v>
      </c>
    </row>
    <row r="1296" spans="1:25" x14ac:dyDescent="0.25">
      <c r="A1296" t="str">
        <f t="shared" si="20"/>
        <v>Ionia , Michigan</v>
      </c>
      <c r="B1296" t="s">
        <v>1280</v>
      </c>
      <c r="C1296" t="s">
        <v>1279</v>
      </c>
      <c r="E1296" t="s">
        <v>4388</v>
      </c>
      <c r="F1296" t="s">
        <v>1313</v>
      </c>
      <c r="G1296" s="7">
        <v>580.04176301431687</v>
      </c>
      <c r="H1296" s="8">
        <v>63905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2.701957131202988E-2</v>
      </c>
      <c r="P1296" s="9">
        <v>0.39461700962366014</v>
      </c>
      <c r="Q1296" s="9">
        <v>0</v>
      </c>
      <c r="R1296" s="9">
        <v>0</v>
      </c>
      <c r="S1296" s="9">
        <v>0.97298042868797019</v>
      </c>
      <c r="T1296" s="9">
        <v>0.60538299037633991</v>
      </c>
      <c r="U1296" s="16">
        <v>0</v>
      </c>
      <c r="V1296" s="16">
        <v>0</v>
      </c>
      <c r="W1296" s="16">
        <v>63905</v>
      </c>
      <c r="X1296" s="1" t="s">
        <v>3345</v>
      </c>
      <c r="Y1296" s="1" t="s">
        <v>3345</v>
      </c>
    </row>
    <row r="1297" spans="1:25" x14ac:dyDescent="0.25">
      <c r="A1297" t="str">
        <f t="shared" si="20"/>
        <v>Kent , Michigan</v>
      </c>
      <c r="B1297" t="s">
        <v>1280</v>
      </c>
      <c r="C1297" t="s">
        <v>1279</v>
      </c>
      <c r="E1297" t="s">
        <v>3855</v>
      </c>
      <c r="F1297" t="s">
        <v>1320</v>
      </c>
      <c r="G1297" s="7">
        <v>871.9421662554588</v>
      </c>
      <c r="H1297" s="8">
        <v>602622</v>
      </c>
      <c r="I1297" s="9">
        <v>8.02264387800673E-2</v>
      </c>
      <c r="J1297" s="9">
        <v>0.43173996302823331</v>
      </c>
      <c r="K1297" s="9">
        <v>0.19082008900762518</v>
      </c>
      <c r="L1297" s="9">
        <v>0.38757297277563713</v>
      </c>
      <c r="M1297" s="9">
        <v>9.8953938342768288E-3</v>
      </c>
      <c r="N1297" s="9">
        <v>2.3933742876961015E-2</v>
      </c>
      <c r="O1297" s="9">
        <v>0</v>
      </c>
      <c r="P1297" s="9">
        <v>0</v>
      </c>
      <c r="Q1297" s="9">
        <v>0</v>
      </c>
      <c r="R1297" s="9">
        <v>0</v>
      </c>
      <c r="S1297" s="9">
        <v>0.7190580783603473</v>
      </c>
      <c r="T1297" s="9">
        <v>0.15675332131916855</v>
      </c>
      <c r="U1297" s="16">
        <v>260176</v>
      </c>
      <c r="V1297" s="16">
        <v>247983</v>
      </c>
      <c r="W1297" s="16">
        <v>94463</v>
      </c>
      <c r="X1297" s="1" t="s">
        <v>3345</v>
      </c>
      <c r="Y1297" s="1" t="s">
        <v>3346</v>
      </c>
    </row>
    <row r="1298" spans="1:25" x14ac:dyDescent="0.25">
      <c r="A1298" t="str">
        <f t="shared" si="20"/>
        <v>Macomb , Michigan</v>
      </c>
      <c r="B1298" t="s">
        <v>1280</v>
      </c>
      <c r="C1298" t="s">
        <v>1279</v>
      </c>
      <c r="E1298" t="s">
        <v>4389</v>
      </c>
      <c r="F1298" t="s">
        <v>1329</v>
      </c>
      <c r="G1298" s="7">
        <v>570.92107983217386</v>
      </c>
      <c r="H1298" s="8">
        <v>840990</v>
      </c>
      <c r="I1298" s="9">
        <v>6.0353762644081425E-2</v>
      </c>
      <c r="J1298" s="9">
        <v>0.15940260883006932</v>
      </c>
      <c r="K1298" s="9">
        <v>0.40662852710201841</v>
      </c>
      <c r="L1298" s="9">
        <v>0.80524857608294986</v>
      </c>
      <c r="M1298" s="9">
        <v>5.867457551026278E-3</v>
      </c>
      <c r="N1298" s="9">
        <v>7.2961628556819941E-3</v>
      </c>
      <c r="O1298" s="9">
        <v>0</v>
      </c>
      <c r="P1298" s="9">
        <v>0</v>
      </c>
      <c r="Q1298" s="9">
        <v>0</v>
      </c>
      <c r="R1298" s="9">
        <v>0</v>
      </c>
      <c r="S1298" s="9">
        <v>0.37420216862419159</v>
      </c>
      <c r="T1298" s="9">
        <v>2.8052652231298825E-2</v>
      </c>
      <c r="U1298" s="16">
        <v>134056</v>
      </c>
      <c r="V1298" s="16">
        <v>683342</v>
      </c>
      <c r="W1298" s="16">
        <v>23592</v>
      </c>
      <c r="X1298" s="1" t="s">
        <v>3347</v>
      </c>
      <c r="Y1298" s="1" t="s">
        <v>3347</v>
      </c>
    </row>
    <row r="1299" spans="1:25" x14ac:dyDescent="0.25">
      <c r="A1299" t="str">
        <f t="shared" si="20"/>
        <v>Dickinson , Michigan</v>
      </c>
      <c r="B1299" t="s">
        <v>1280</v>
      </c>
      <c r="C1299" t="s">
        <v>1279</v>
      </c>
      <c r="E1299" t="s">
        <v>4157</v>
      </c>
      <c r="F1299" t="s">
        <v>1301</v>
      </c>
      <c r="G1299" s="7">
        <v>776.58704235400489</v>
      </c>
      <c r="H1299" s="8">
        <v>26168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2.0581295695335702E-2</v>
      </c>
      <c r="R1299" s="9">
        <v>0.67234790583919291</v>
      </c>
      <c r="S1299" s="9">
        <v>0.97941870429744515</v>
      </c>
      <c r="T1299" s="9">
        <v>0.32765209416080709</v>
      </c>
      <c r="U1299" s="16">
        <v>0</v>
      </c>
      <c r="V1299" s="16">
        <v>0</v>
      </c>
      <c r="W1299" s="16">
        <v>26168</v>
      </c>
      <c r="X1299" s="1" t="s">
        <v>3345</v>
      </c>
      <c r="Y1299" s="1" t="s">
        <v>3345</v>
      </c>
    </row>
    <row r="1300" spans="1:25" x14ac:dyDescent="0.25">
      <c r="A1300" t="str">
        <f t="shared" si="20"/>
        <v>Montcalm , Michigan</v>
      </c>
      <c r="B1300" t="s">
        <v>1280</v>
      </c>
      <c r="C1300" t="s">
        <v>1279</v>
      </c>
      <c r="E1300" t="s">
        <v>4390</v>
      </c>
      <c r="F1300" t="s">
        <v>1338</v>
      </c>
      <c r="G1300" s="7">
        <v>720.75163438747995</v>
      </c>
      <c r="H1300" s="8">
        <v>63342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8.722540157196472E-3</v>
      </c>
      <c r="P1300" s="9">
        <v>0.15381579362824035</v>
      </c>
      <c r="Q1300" s="9">
        <v>0</v>
      </c>
      <c r="R1300" s="9">
        <v>0</v>
      </c>
      <c r="S1300" s="9">
        <v>0.99127745984280358</v>
      </c>
      <c r="T1300" s="9">
        <v>0.84618420637175962</v>
      </c>
      <c r="U1300" s="16">
        <v>0</v>
      </c>
      <c r="V1300" s="16">
        <v>0</v>
      </c>
      <c r="W1300" s="16">
        <v>63342</v>
      </c>
      <c r="X1300" s="1" t="s">
        <v>3345</v>
      </c>
      <c r="Y1300" s="1" t="s">
        <v>3345</v>
      </c>
    </row>
    <row r="1301" spans="1:25" x14ac:dyDescent="0.25">
      <c r="A1301" t="str">
        <f t="shared" si="20"/>
        <v>Saginaw , Michigan</v>
      </c>
      <c r="B1301" t="s">
        <v>1280</v>
      </c>
      <c r="C1301" t="s">
        <v>1279</v>
      </c>
      <c r="E1301" t="s">
        <v>4391</v>
      </c>
      <c r="F1301" t="s">
        <v>1352</v>
      </c>
      <c r="G1301" s="7">
        <v>815.96567618072697</v>
      </c>
      <c r="H1301" s="8">
        <v>200169</v>
      </c>
      <c r="I1301" s="9">
        <v>2.1674231705643952E-2</v>
      </c>
      <c r="J1301" s="9">
        <v>0.25730757509904129</v>
      </c>
      <c r="K1301" s="9">
        <v>7.6275695333564902E-2</v>
      </c>
      <c r="L1301" s="9">
        <v>0.40667136269851978</v>
      </c>
      <c r="M1301" s="9">
        <v>3.3712905954965339E-3</v>
      </c>
      <c r="N1301" s="9">
        <v>2.4839011035674853E-2</v>
      </c>
      <c r="O1301" s="9">
        <v>0</v>
      </c>
      <c r="P1301" s="9">
        <v>0</v>
      </c>
      <c r="Q1301" s="9">
        <v>0</v>
      </c>
      <c r="R1301" s="9">
        <v>0</v>
      </c>
      <c r="S1301" s="9">
        <v>0.89867878236529464</v>
      </c>
      <c r="T1301" s="9">
        <v>0.31118205116676406</v>
      </c>
      <c r="U1301" s="16">
        <v>51505</v>
      </c>
      <c r="V1301" s="16">
        <v>86375</v>
      </c>
      <c r="W1301" s="16">
        <v>62289</v>
      </c>
      <c r="X1301" s="1" t="s">
        <v>3345</v>
      </c>
      <c r="Y1301" s="1" t="s">
        <v>3347</v>
      </c>
    </row>
    <row r="1302" spans="1:25" x14ac:dyDescent="0.25">
      <c r="A1302" t="str">
        <f t="shared" si="20"/>
        <v>Bay , Michigan</v>
      </c>
      <c r="B1302" t="s">
        <v>1280</v>
      </c>
      <c r="C1302" t="s">
        <v>1279</v>
      </c>
      <c r="E1302" t="s">
        <v>3880</v>
      </c>
      <c r="F1302" t="s">
        <v>1288</v>
      </c>
      <c r="G1302" s="7">
        <v>630.71579831445638</v>
      </c>
      <c r="H1302" s="8">
        <v>107771</v>
      </c>
      <c r="I1302" s="9">
        <v>1.7896920604308249E-2</v>
      </c>
      <c r="J1302" s="9">
        <v>0.32554212172105668</v>
      </c>
      <c r="K1302" s="9">
        <v>5.3474681694695082E-2</v>
      </c>
      <c r="L1302" s="9">
        <v>0.37134294012303865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0.63755591540865952</v>
      </c>
      <c r="T1302" s="9">
        <v>0.30311493815590462</v>
      </c>
      <c r="U1302" s="16">
        <v>35084</v>
      </c>
      <c r="V1302" s="16">
        <v>40020</v>
      </c>
      <c r="W1302" s="16">
        <v>32667</v>
      </c>
      <c r="X1302" s="1" t="s">
        <v>3345</v>
      </c>
      <c r="Y1302" s="1" t="s">
        <v>3347</v>
      </c>
    </row>
    <row r="1303" spans="1:25" x14ac:dyDescent="0.25">
      <c r="A1303" t="str">
        <f t="shared" si="20"/>
        <v>Arenac , Michigan</v>
      </c>
      <c r="B1303" t="s">
        <v>1280</v>
      </c>
      <c r="C1303" t="s">
        <v>1279</v>
      </c>
      <c r="E1303" t="s">
        <v>4392</v>
      </c>
      <c r="F1303" t="s">
        <v>1285</v>
      </c>
      <c r="G1303" s="7">
        <v>680.6756915017055</v>
      </c>
      <c r="H1303" s="8">
        <v>15899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0.5405882215825385</v>
      </c>
      <c r="T1303" s="9">
        <v>1</v>
      </c>
      <c r="U1303" s="16">
        <v>0</v>
      </c>
      <c r="V1303" s="16">
        <v>0</v>
      </c>
      <c r="W1303" s="16">
        <v>15899</v>
      </c>
      <c r="X1303" s="1" t="s">
        <v>3345</v>
      </c>
      <c r="Y1303" s="1" t="s">
        <v>3345</v>
      </c>
    </row>
    <row r="1304" spans="1:25" x14ac:dyDescent="0.25">
      <c r="A1304" t="str">
        <f t="shared" si="20"/>
        <v>Emmet , Michigan</v>
      </c>
      <c r="B1304" t="s">
        <v>1280</v>
      </c>
      <c r="C1304" t="s">
        <v>1279</v>
      </c>
      <c r="E1304" t="s">
        <v>4174</v>
      </c>
      <c r="F1304" t="s">
        <v>1303</v>
      </c>
      <c r="G1304" s="7">
        <v>881.99822436681859</v>
      </c>
      <c r="H1304" s="8">
        <v>32694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6.7716772466192609E-3</v>
      </c>
      <c r="R1304" s="9">
        <v>0.25111641279745522</v>
      </c>
      <c r="S1304" s="9">
        <v>0.53455057933190919</v>
      </c>
      <c r="T1304" s="9">
        <v>0.74888358720254478</v>
      </c>
      <c r="U1304" s="16">
        <v>0</v>
      </c>
      <c r="V1304" s="16">
        <v>0</v>
      </c>
      <c r="W1304" s="16">
        <v>32694</v>
      </c>
      <c r="X1304" s="1" t="s">
        <v>3345</v>
      </c>
      <c r="Y1304" s="1" t="s">
        <v>3345</v>
      </c>
    </row>
    <row r="1305" spans="1:25" x14ac:dyDescent="0.25">
      <c r="A1305" t="str">
        <f t="shared" si="20"/>
        <v>Cheboygan , Michigan</v>
      </c>
      <c r="B1305" t="s">
        <v>1280</v>
      </c>
      <c r="C1305" t="s">
        <v>1279</v>
      </c>
      <c r="E1305" t="s">
        <v>4393</v>
      </c>
      <c r="F1305" t="s">
        <v>1295</v>
      </c>
      <c r="G1305" s="7">
        <v>885.39831187849438</v>
      </c>
      <c r="H1305" s="8">
        <v>26152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3.9301916237290228E-3</v>
      </c>
      <c r="R1305" s="9">
        <v>0.17272101560110126</v>
      </c>
      <c r="S1305" s="9">
        <v>0.83348759926413507</v>
      </c>
      <c r="T1305" s="9">
        <v>0.82727898439889869</v>
      </c>
      <c r="U1305" s="16">
        <v>0</v>
      </c>
      <c r="V1305" s="16">
        <v>0</v>
      </c>
      <c r="W1305" s="16">
        <v>26152</v>
      </c>
      <c r="X1305" s="1" t="s">
        <v>3345</v>
      </c>
      <c r="Y1305" s="1" t="s">
        <v>3345</v>
      </c>
    </row>
    <row r="1306" spans="1:25" x14ac:dyDescent="0.25">
      <c r="A1306" t="str">
        <f t="shared" si="20"/>
        <v>Gladwin , Michigan</v>
      </c>
      <c r="B1306" t="s">
        <v>1280</v>
      </c>
      <c r="C1306" t="s">
        <v>1279</v>
      </c>
      <c r="E1306" t="s">
        <v>4394</v>
      </c>
      <c r="F1306" t="s">
        <v>1305</v>
      </c>
      <c r="G1306" s="7">
        <v>515.94750993762921</v>
      </c>
      <c r="H1306" s="8">
        <v>25692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5.2871703830402652E-3</v>
      </c>
      <c r="P1306" s="9">
        <v>0.11419897244278375</v>
      </c>
      <c r="Q1306" s="9">
        <v>0</v>
      </c>
      <c r="R1306" s="9">
        <v>0</v>
      </c>
      <c r="S1306" s="9">
        <v>0.99471282961399643</v>
      </c>
      <c r="T1306" s="9">
        <v>0.88580102755721624</v>
      </c>
      <c r="U1306" s="16">
        <v>0</v>
      </c>
      <c r="V1306" s="16">
        <v>0</v>
      </c>
      <c r="W1306" s="16">
        <v>25692</v>
      </c>
      <c r="X1306" s="1" t="s">
        <v>3345</v>
      </c>
      <c r="Y1306" s="1" t="s">
        <v>3345</v>
      </c>
    </row>
    <row r="1307" spans="1:25" x14ac:dyDescent="0.25">
      <c r="A1307" t="str">
        <f t="shared" si="20"/>
        <v>Monroe , Michigan</v>
      </c>
      <c r="B1307" t="s">
        <v>1280</v>
      </c>
      <c r="C1307" t="s">
        <v>1279</v>
      </c>
      <c r="E1307" t="s">
        <v>3614</v>
      </c>
      <c r="F1307" t="s">
        <v>1337</v>
      </c>
      <c r="G1307" s="7">
        <v>679.93488097638658</v>
      </c>
      <c r="H1307" s="8">
        <v>152021</v>
      </c>
      <c r="I1307" s="9">
        <v>1.1114683852226933E-2</v>
      </c>
      <c r="J1307" s="9">
        <v>0.13417225251774426</v>
      </c>
      <c r="K1307" s="9">
        <v>8.4420612214653259E-2</v>
      </c>
      <c r="L1307" s="9">
        <v>0.4510561040908822</v>
      </c>
      <c r="M1307" s="9">
        <v>5.9164527378407434E-3</v>
      </c>
      <c r="N1307" s="9">
        <v>3.9211687858914226E-2</v>
      </c>
      <c r="O1307" s="9">
        <v>0</v>
      </c>
      <c r="P1307" s="9">
        <v>0</v>
      </c>
      <c r="Q1307" s="9">
        <v>0</v>
      </c>
      <c r="R1307" s="9">
        <v>0</v>
      </c>
      <c r="S1307" s="9">
        <v>0.71575402221746554</v>
      </c>
      <c r="T1307" s="9">
        <v>0.3755599555324593</v>
      </c>
      <c r="U1307" s="16">
        <v>20397</v>
      </c>
      <c r="V1307" s="16">
        <v>74531</v>
      </c>
      <c r="W1307" s="16">
        <v>57093</v>
      </c>
      <c r="X1307" s="1" t="s">
        <v>3345</v>
      </c>
      <c r="Y1307" s="1" t="s">
        <v>3347</v>
      </c>
    </row>
    <row r="1308" spans="1:25" x14ac:dyDescent="0.25">
      <c r="A1308" t="str">
        <f t="shared" si="20"/>
        <v>Kalamazoo , Michigan</v>
      </c>
      <c r="B1308" t="s">
        <v>1280</v>
      </c>
      <c r="C1308" t="s">
        <v>1279</v>
      </c>
      <c r="E1308" t="s">
        <v>4395</v>
      </c>
      <c r="F1308" t="s">
        <v>1318</v>
      </c>
      <c r="G1308" s="7">
        <v>580.2981882268856</v>
      </c>
      <c r="H1308" s="8">
        <v>250331</v>
      </c>
      <c r="I1308" s="9">
        <v>9.7125626607359891E-2</v>
      </c>
      <c r="J1308" s="9">
        <v>0.47904973814669377</v>
      </c>
      <c r="K1308" s="9">
        <v>0.13324274377600165</v>
      </c>
      <c r="L1308" s="9">
        <v>0.34547858635167039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0.76963162961605958</v>
      </c>
      <c r="T1308" s="9">
        <v>0.17547167550163584</v>
      </c>
      <c r="U1308" s="16">
        <v>119921</v>
      </c>
      <c r="V1308" s="16">
        <v>86484</v>
      </c>
      <c r="W1308" s="16">
        <v>43926</v>
      </c>
      <c r="X1308" s="1" t="s">
        <v>3345</v>
      </c>
      <c r="Y1308" s="1" t="s">
        <v>3346</v>
      </c>
    </row>
    <row r="1309" spans="1:25" x14ac:dyDescent="0.25">
      <c r="A1309" t="str">
        <f t="shared" si="20"/>
        <v>Grand Traverse , Michigan</v>
      </c>
      <c r="B1309" t="s">
        <v>1280</v>
      </c>
      <c r="C1309" t="s">
        <v>1279</v>
      </c>
      <c r="E1309" t="s">
        <v>4396</v>
      </c>
      <c r="F1309" t="s">
        <v>1307</v>
      </c>
      <c r="G1309" s="7">
        <v>601.31367758570104</v>
      </c>
      <c r="H1309" s="8">
        <v>86986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7.1208532633690161E-2</v>
      </c>
      <c r="R1309" s="9">
        <v>0.51976180074954592</v>
      </c>
      <c r="S1309" s="9">
        <v>0.74427889969971295</v>
      </c>
      <c r="T1309" s="9">
        <v>0.48023819925045408</v>
      </c>
      <c r="U1309" s="16">
        <v>0</v>
      </c>
      <c r="V1309" s="16">
        <v>0</v>
      </c>
      <c r="W1309" s="16">
        <v>86986</v>
      </c>
      <c r="X1309" s="1" t="s">
        <v>3345</v>
      </c>
      <c r="Y1309" s="1" t="s">
        <v>3345</v>
      </c>
    </row>
    <row r="1310" spans="1:25" x14ac:dyDescent="0.25">
      <c r="A1310" t="str">
        <f t="shared" si="20"/>
        <v>Crawford , Michigan</v>
      </c>
      <c r="B1310" t="s">
        <v>1280</v>
      </c>
      <c r="C1310" t="s">
        <v>1279</v>
      </c>
      <c r="E1310" t="s">
        <v>3704</v>
      </c>
      <c r="F1310" t="s">
        <v>1299</v>
      </c>
      <c r="G1310" s="7">
        <v>563.32137483946963</v>
      </c>
      <c r="H1310" s="8">
        <v>14074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7.563881017403541E-3</v>
      </c>
      <c r="R1310" s="9">
        <v>0.27412249538155464</v>
      </c>
      <c r="S1310" s="9">
        <v>0.9924361189804134</v>
      </c>
      <c r="T1310" s="9">
        <v>0.72587750461844536</v>
      </c>
      <c r="U1310" s="16">
        <v>0</v>
      </c>
      <c r="V1310" s="16">
        <v>0</v>
      </c>
      <c r="W1310" s="16">
        <v>14074</v>
      </c>
      <c r="X1310" s="1" t="s">
        <v>3345</v>
      </c>
      <c r="Y1310" s="1" t="s">
        <v>3345</v>
      </c>
    </row>
    <row r="1311" spans="1:25" x14ac:dyDescent="0.25">
      <c r="A1311" t="str">
        <f t="shared" si="20"/>
        <v>Mackinac , Michigan</v>
      </c>
      <c r="B1311" t="s">
        <v>1280</v>
      </c>
      <c r="C1311" t="s">
        <v>1279</v>
      </c>
      <c r="E1311" t="s">
        <v>4397</v>
      </c>
      <c r="F1311" t="s">
        <v>1328</v>
      </c>
      <c r="G1311" s="7">
        <v>2100.5508255973373</v>
      </c>
      <c r="H1311" s="8">
        <v>11113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1.0167722538866242E-3</v>
      </c>
      <c r="R1311" s="9">
        <v>0.22775128228201205</v>
      </c>
      <c r="S1311" s="9">
        <v>0.50568190528278878</v>
      </c>
      <c r="T1311" s="9">
        <v>0.77224871771798798</v>
      </c>
      <c r="U1311" s="16">
        <v>0</v>
      </c>
      <c r="V1311" s="16">
        <v>0</v>
      </c>
      <c r="W1311" s="16">
        <v>11113</v>
      </c>
      <c r="X1311" s="1" t="s">
        <v>3345</v>
      </c>
      <c r="Y1311" s="1" t="s">
        <v>3345</v>
      </c>
    </row>
    <row r="1312" spans="1:25" x14ac:dyDescent="0.25">
      <c r="A1312" t="str">
        <f t="shared" si="20"/>
        <v>Midland , Michigan</v>
      </c>
      <c r="B1312" t="s">
        <v>1280</v>
      </c>
      <c r="C1312" t="s">
        <v>1279</v>
      </c>
      <c r="E1312" t="s">
        <v>4398</v>
      </c>
      <c r="F1312" t="s">
        <v>1335</v>
      </c>
      <c r="G1312" s="7">
        <v>528.06860222447813</v>
      </c>
      <c r="H1312" s="8">
        <v>83629</v>
      </c>
      <c r="I1312" s="9">
        <v>4.7713770971122858E-2</v>
      </c>
      <c r="J1312" s="9">
        <v>0.49359671884155015</v>
      </c>
      <c r="K1312" s="9">
        <v>1.8758456244029574E-2</v>
      </c>
      <c r="L1312" s="9">
        <v>7.8585179782132988E-2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0.93352777278484755</v>
      </c>
      <c r="T1312" s="9">
        <v>0.42781810137631682</v>
      </c>
      <c r="U1312" s="16">
        <v>41279</v>
      </c>
      <c r="V1312" s="16">
        <v>6572</v>
      </c>
      <c r="W1312" s="16">
        <v>35778</v>
      </c>
      <c r="X1312" s="1" t="s">
        <v>3345</v>
      </c>
      <c r="Y1312" s="1" t="s">
        <v>3346</v>
      </c>
    </row>
    <row r="1313" spans="1:25" x14ac:dyDescent="0.25">
      <c r="A1313" t="str">
        <f t="shared" si="20"/>
        <v>Eaton , Michigan</v>
      </c>
      <c r="B1313" t="s">
        <v>1280</v>
      </c>
      <c r="C1313" t="s">
        <v>1279</v>
      </c>
      <c r="E1313" t="s">
        <v>4399</v>
      </c>
      <c r="F1313" t="s">
        <v>1302</v>
      </c>
      <c r="G1313" s="7">
        <v>579.43330438624378</v>
      </c>
      <c r="H1313" s="8">
        <v>107759</v>
      </c>
      <c r="I1313" s="9">
        <v>2.4361603051362775E-3</v>
      </c>
      <c r="J1313" s="9">
        <v>4.3875685557586835E-2</v>
      </c>
      <c r="K1313" s="9">
        <v>5.9432757472186605E-2</v>
      </c>
      <c r="L1313" s="9">
        <v>0.40853200196735306</v>
      </c>
      <c r="M1313" s="9">
        <v>2.2827923579340673E-2</v>
      </c>
      <c r="N1313" s="9">
        <v>0.16787460908137602</v>
      </c>
      <c r="O1313" s="9">
        <v>0</v>
      </c>
      <c r="P1313" s="9">
        <v>0</v>
      </c>
      <c r="Q1313" s="9">
        <v>0</v>
      </c>
      <c r="R1313" s="9">
        <v>0</v>
      </c>
      <c r="S1313" s="9">
        <v>0.91530315853658772</v>
      </c>
      <c r="T1313" s="9">
        <v>0.37971770339368405</v>
      </c>
      <c r="U1313" s="16">
        <v>4728</v>
      </c>
      <c r="V1313" s="16">
        <v>62113</v>
      </c>
      <c r="W1313" s="16">
        <v>40918</v>
      </c>
      <c r="X1313" s="1" t="s">
        <v>3345</v>
      </c>
      <c r="Y1313" s="1" t="s">
        <v>3347</v>
      </c>
    </row>
    <row r="1314" spans="1:25" x14ac:dyDescent="0.25">
      <c r="A1314" t="str">
        <f t="shared" si="20"/>
        <v>Cass , Michigan</v>
      </c>
      <c r="B1314" t="s">
        <v>1280</v>
      </c>
      <c r="C1314" t="s">
        <v>1279</v>
      </c>
      <c r="E1314" t="s">
        <v>4087</v>
      </c>
      <c r="F1314" t="s">
        <v>1293</v>
      </c>
      <c r="G1314" s="7">
        <v>508.30929106528828</v>
      </c>
      <c r="H1314" s="8">
        <v>52293</v>
      </c>
      <c r="I1314" s="9">
        <v>3.1611080533972807E-10</v>
      </c>
      <c r="J1314" s="9">
        <v>0</v>
      </c>
      <c r="K1314" s="9">
        <v>2.3821219347060808E-2</v>
      </c>
      <c r="L1314" s="9">
        <v>0.17187768917445931</v>
      </c>
      <c r="M1314" s="9">
        <v>6.9283538210605433E-3</v>
      </c>
      <c r="N1314" s="9">
        <v>0.11630619777025605</v>
      </c>
      <c r="O1314" s="9">
        <v>0</v>
      </c>
      <c r="P1314" s="9">
        <v>0</v>
      </c>
      <c r="Q1314" s="9">
        <v>0</v>
      </c>
      <c r="R1314" s="9">
        <v>0</v>
      </c>
      <c r="S1314" s="9">
        <v>0.96925042651576765</v>
      </c>
      <c r="T1314" s="9">
        <v>0.71181611305528469</v>
      </c>
      <c r="U1314" s="16">
        <v>0</v>
      </c>
      <c r="V1314" s="16">
        <v>15070</v>
      </c>
      <c r="W1314" s="16">
        <v>37223</v>
      </c>
      <c r="X1314" s="1" t="s">
        <v>3345</v>
      </c>
      <c r="Y1314" s="1" t="s">
        <v>3345</v>
      </c>
    </row>
    <row r="1315" spans="1:25" x14ac:dyDescent="0.25">
      <c r="A1315" t="str">
        <f t="shared" si="20"/>
        <v>Manistee , Michigan</v>
      </c>
      <c r="B1315" t="s">
        <v>1280</v>
      </c>
      <c r="C1315" t="s">
        <v>1279</v>
      </c>
      <c r="E1315" t="s">
        <v>4400</v>
      </c>
      <c r="F1315" t="s">
        <v>1330</v>
      </c>
      <c r="G1315" s="7">
        <v>1280.7217981684928</v>
      </c>
      <c r="H1315" s="8">
        <v>24733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6.2944690265824754E-3</v>
      </c>
      <c r="R1315" s="9">
        <v>0.38838798366554805</v>
      </c>
      <c r="S1315" s="9">
        <v>0.42632393569428173</v>
      </c>
      <c r="T1315" s="9">
        <v>0.61161201633445195</v>
      </c>
      <c r="U1315" s="16">
        <v>0</v>
      </c>
      <c r="V1315" s="16">
        <v>0</v>
      </c>
      <c r="W1315" s="16">
        <v>24733</v>
      </c>
      <c r="X1315" s="1" t="s">
        <v>3345</v>
      </c>
      <c r="Y1315" s="1" t="s">
        <v>3345</v>
      </c>
    </row>
    <row r="1316" spans="1:25" x14ac:dyDescent="0.25">
      <c r="A1316" t="str">
        <f t="shared" si="20"/>
        <v>Missaukee , Michigan</v>
      </c>
      <c r="B1316" t="s">
        <v>1280</v>
      </c>
      <c r="C1316" t="s">
        <v>1279</v>
      </c>
      <c r="E1316" t="s">
        <v>4401</v>
      </c>
      <c r="F1316" t="s">
        <v>1336</v>
      </c>
      <c r="G1316" s="7">
        <v>573.89548319542757</v>
      </c>
      <c r="H1316" s="8">
        <v>14849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0.99999999999824407</v>
      </c>
      <c r="T1316" s="9">
        <v>1</v>
      </c>
      <c r="U1316" s="16">
        <v>0</v>
      </c>
      <c r="V1316" s="16">
        <v>0</v>
      </c>
      <c r="W1316" s="16">
        <v>14849</v>
      </c>
      <c r="X1316" s="1" t="s">
        <v>3345</v>
      </c>
      <c r="Y1316" s="1" t="s">
        <v>3345</v>
      </c>
    </row>
    <row r="1317" spans="1:25" x14ac:dyDescent="0.25">
      <c r="A1317" t="str">
        <f t="shared" si="20"/>
        <v>Oakland , Michigan</v>
      </c>
      <c r="B1317" t="s">
        <v>1280</v>
      </c>
      <c r="C1317" t="s">
        <v>1279</v>
      </c>
      <c r="E1317" t="s">
        <v>4402</v>
      </c>
      <c r="F1317" t="s">
        <v>1342</v>
      </c>
      <c r="G1317" s="7">
        <v>907.23696644619395</v>
      </c>
      <c r="H1317" s="8">
        <v>1202355</v>
      </c>
      <c r="I1317" s="9">
        <v>0.15851327885920552</v>
      </c>
      <c r="J1317" s="9">
        <v>0.28858614968125057</v>
      </c>
      <c r="K1317" s="9">
        <v>0.46318072973784985</v>
      </c>
      <c r="L1317" s="9">
        <v>0.65419114986838334</v>
      </c>
      <c r="M1317" s="9">
        <v>9.9643032074180869E-3</v>
      </c>
      <c r="N1317" s="9">
        <v>9.3558058975926409E-3</v>
      </c>
      <c r="O1317" s="9">
        <v>0</v>
      </c>
      <c r="P1317" s="9">
        <v>0</v>
      </c>
      <c r="Q1317" s="9">
        <v>0</v>
      </c>
      <c r="R1317" s="9">
        <v>0</v>
      </c>
      <c r="S1317" s="9">
        <v>0.3683416881955266</v>
      </c>
      <c r="T1317" s="9">
        <v>4.7866894552773515E-2</v>
      </c>
      <c r="U1317" s="16">
        <v>346983</v>
      </c>
      <c r="V1317" s="16">
        <v>797819</v>
      </c>
      <c r="W1317" s="16">
        <v>57553</v>
      </c>
      <c r="X1317" s="1" t="s">
        <v>3347</v>
      </c>
      <c r="Y1317" s="1" t="s">
        <v>3347</v>
      </c>
    </row>
    <row r="1318" spans="1:25" x14ac:dyDescent="0.25">
      <c r="A1318" t="str">
        <f t="shared" si="20"/>
        <v>Osceola , Michigan</v>
      </c>
      <c r="B1318" t="s">
        <v>1280</v>
      </c>
      <c r="C1318" t="s">
        <v>1279</v>
      </c>
      <c r="E1318" t="s">
        <v>3892</v>
      </c>
      <c r="F1318" t="s">
        <v>1346</v>
      </c>
      <c r="G1318" s="7">
        <v>573.01403761537881</v>
      </c>
      <c r="H1318" s="8">
        <v>23528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0.99999999999971712</v>
      </c>
      <c r="T1318" s="9">
        <v>1</v>
      </c>
      <c r="U1318" s="16">
        <v>0</v>
      </c>
      <c r="V1318" s="16">
        <v>0</v>
      </c>
      <c r="W1318" s="16">
        <v>23528</v>
      </c>
      <c r="X1318" s="1" t="s">
        <v>3345</v>
      </c>
      <c r="Y1318" s="1" t="s">
        <v>3345</v>
      </c>
    </row>
    <row r="1319" spans="1:25" x14ac:dyDescent="0.25">
      <c r="A1319" t="str">
        <f t="shared" si="20"/>
        <v>Branch , Michigan</v>
      </c>
      <c r="B1319" t="s">
        <v>1280</v>
      </c>
      <c r="C1319" t="s">
        <v>1279</v>
      </c>
      <c r="E1319" t="s">
        <v>4403</v>
      </c>
      <c r="F1319" t="s">
        <v>1291</v>
      </c>
      <c r="G1319" s="7">
        <v>519.70339787382068</v>
      </c>
      <c r="H1319" s="8">
        <v>45248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2.2314650576947915E-2</v>
      </c>
      <c r="P1319" s="9">
        <v>0.37296676096181047</v>
      </c>
      <c r="Q1319" s="9">
        <v>0</v>
      </c>
      <c r="R1319" s="9">
        <v>0</v>
      </c>
      <c r="S1319" s="9">
        <v>0.97768534942305207</v>
      </c>
      <c r="T1319" s="9">
        <v>0.62703323903818953</v>
      </c>
      <c r="U1319" s="16">
        <v>0</v>
      </c>
      <c r="V1319" s="16">
        <v>0</v>
      </c>
      <c r="W1319" s="16">
        <v>45248</v>
      </c>
      <c r="X1319" s="1" t="s">
        <v>3345</v>
      </c>
      <c r="Y1319" s="1" t="s">
        <v>3345</v>
      </c>
    </row>
    <row r="1320" spans="1:25" x14ac:dyDescent="0.25">
      <c r="A1320" t="str">
        <f t="shared" si="20"/>
        <v>Allegan , Michigan</v>
      </c>
      <c r="B1320" t="s">
        <v>1280</v>
      </c>
      <c r="C1320" t="s">
        <v>1279</v>
      </c>
      <c r="E1320" t="s">
        <v>4404</v>
      </c>
      <c r="F1320" t="s">
        <v>1282</v>
      </c>
      <c r="G1320" s="7">
        <v>1833.2894316454733</v>
      </c>
      <c r="H1320" s="8">
        <v>111408</v>
      </c>
      <c r="I1320" s="9">
        <v>2.9545735142021317E-3</v>
      </c>
      <c r="J1320" s="9">
        <v>6.2140959356599169E-2</v>
      </c>
      <c r="K1320" s="9">
        <v>1.3091798422867884E-3</v>
      </c>
      <c r="L1320" s="9">
        <v>2.3651802384029873E-2</v>
      </c>
      <c r="M1320" s="9">
        <v>1.069201382874454E-2</v>
      </c>
      <c r="N1320" s="9">
        <v>0.21120565848053999</v>
      </c>
      <c r="O1320" s="9">
        <v>2.7720237397492738E-3</v>
      </c>
      <c r="P1320" s="9">
        <v>5.8326152520465316E-2</v>
      </c>
      <c r="Q1320" s="9">
        <v>0</v>
      </c>
      <c r="R1320" s="9">
        <v>0</v>
      </c>
      <c r="S1320" s="9">
        <v>0.44147833797703528</v>
      </c>
      <c r="T1320" s="9">
        <v>0.64467542725836569</v>
      </c>
      <c r="U1320" s="16">
        <v>6923</v>
      </c>
      <c r="V1320" s="16">
        <v>26165</v>
      </c>
      <c r="W1320" s="16">
        <v>78320</v>
      </c>
      <c r="X1320" s="1" t="s">
        <v>3345</v>
      </c>
      <c r="Y1320" s="1" t="s">
        <v>3345</v>
      </c>
    </row>
    <row r="1321" spans="1:25" x14ac:dyDescent="0.25">
      <c r="A1321" t="str">
        <f t="shared" si="20"/>
        <v>Keweenaw , Michigan</v>
      </c>
      <c r="B1321" t="s">
        <v>1280</v>
      </c>
      <c r="C1321" t="s">
        <v>1279</v>
      </c>
      <c r="E1321" t="s">
        <v>4405</v>
      </c>
      <c r="F1321" t="s">
        <v>1321</v>
      </c>
      <c r="G1321" s="7">
        <v>5966.2589788867672</v>
      </c>
      <c r="H1321" s="8">
        <v>2156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9.40339960274168E-2</v>
      </c>
      <c r="T1321" s="9">
        <v>1</v>
      </c>
      <c r="U1321" s="16">
        <v>0</v>
      </c>
      <c r="V1321" s="16">
        <v>0</v>
      </c>
      <c r="W1321" s="16">
        <v>2156</v>
      </c>
      <c r="X1321" s="1" t="s">
        <v>3345</v>
      </c>
      <c r="Y1321" s="1" t="s">
        <v>3345</v>
      </c>
    </row>
    <row r="1322" spans="1:25" x14ac:dyDescent="0.25">
      <c r="A1322" t="str">
        <f t="shared" si="20"/>
        <v>Houghton , Michigan</v>
      </c>
      <c r="B1322" t="s">
        <v>1280</v>
      </c>
      <c r="C1322" t="s">
        <v>1279</v>
      </c>
      <c r="E1322" t="s">
        <v>4406</v>
      </c>
      <c r="F1322" t="s">
        <v>1310</v>
      </c>
      <c r="G1322" s="7">
        <v>1501.515685037557</v>
      </c>
      <c r="H1322" s="8">
        <v>36628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8.1498810575732078E-3</v>
      </c>
      <c r="R1322" s="9">
        <v>0.6218466746751119</v>
      </c>
      <c r="S1322" s="9">
        <v>0.67118359245087167</v>
      </c>
      <c r="T1322" s="9">
        <v>0.37815332532488805</v>
      </c>
      <c r="U1322" s="16">
        <v>0</v>
      </c>
      <c r="V1322" s="16">
        <v>0</v>
      </c>
      <c r="W1322" s="16">
        <v>36628</v>
      </c>
      <c r="X1322" s="1" t="s">
        <v>3345</v>
      </c>
      <c r="Y1322" s="1" t="s">
        <v>3345</v>
      </c>
    </row>
    <row r="1323" spans="1:25" x14ac:dyDescent="0.25">
      <c r="A1323" t="str">
        <f t="shared" si="20"/>
        <v>Charlevoix , Michigan</v>
      </c>
      <c r="B1323" t="s">
        <v>1280</v>
      </c>
      <c r="C1323" t="s">
        <v>1279</v>
      </c>
      <c r="E1323" t="s">
        <v>4407</v>
      </c>
      <c r="F1323" t="s">
        <v>1294</v>
      </c>
      <c r="G1323" s="7">
        <v>1390.4377853843509</v>
      </c>
      <c r="H1323" s="8">
        <v>25949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5.2174745785478248E-3</v>
      </c>
      <c r="R1323" s="9">
        <v>0.29596516243400517</v>
      </c>
      <c r="S1323" s="9">
        <v>0.3015722214937564</v>
      </c>
      <c r="T1323" s="9">
        <v>0.70403483756599483</v>
      </c>
      <c r="U1323" s="16">
        <v>0</v>
      </c>
      <c r="V1323" s="16">
        <v>0</v>
      </c>
      <c r="W1323" s="16">
        <v>25949</v>
      </c>
      <c r="X1323" s="1" t="s">
        <v>3345</v>
      </c>
      <c r="Y1323" s="1" t="s">
        <v>3345</v>
      </c>
    </row>
    <row r="1324" spans="1:25" x14ac:dyDescent="0.25">
      <c r="A1324" t="str">
        <f t="shared" si="20"/>
        <v>Muskegon , Michigan</v>
      </c>
      <c r="B1324" t="s">
        <v>1280</v>
      </c>
      <c r="C1324" t="s">
        <v>1279</v>
      </c>
      <c r="E1324" t="s">
        <v>4408</v>
      </c>
      <c r="F1324" t="s">
        <v>1340</v>
      </c>
      <c r="G1324" s="7">
        <v>1460.0278466141783</v>
      </c>
      <c r="H1324" s="8">
        <v>172188</v>
      </c>
      <c r="I1324" s="9">
        <v>8.8296059079852676E-3</v>
      </c>
      <c r="J1324" s="9">
        <v>0.22301205658930937</v>
      </c>
      <c r="K1324" s="9">
        <v>4.7977227251935366E-2</v>
      </c>
      <c r="L1324" s="9">
        <v>0.48322182730503865</v>
      </c>
      <c r="M1324" s="9">
        <v>9.9405498967767621E-3</v>
      </c>
      <c r="N1324" s="9">
        <v>6.0619787673937789E-2</v>
      </c>
      <c r="O1324" s="9">
        <v>0</v>
      </c>
      <c r="P1324" s="9">
        <v>0</v>
      </c>
      <c r="Q1324" s="9">
        <v>0</v>
      </c>
      <c r="R1324" s="9">
        <v>0</v>
      </c>
      <c r="S1324" s="9">
        <v>0.28672040141998495</v>
      </c>
      <c r="T1324" s="9">
        <v>0.23314632843171415</v>
      </c>
      <c r="U1324" s="16">
        <v>38400</v>
      </c>
      <c r="V1324" s="16">
        <v>93643</v>
      </c>
      <c r="W1324" s="16">
        <v>40145</v>
      </c>
      <c r="X1324" s="1" t="s">
        <v>3345</v>
      </c>
      <c r="Y1324" s="1" t="s">
        <v>3347</v>
      </c>
    </row>
    <row r="1325" spans="1:25" x14ac:dyDescent="0.25">
      <c r="A1325" t="str">
        <f t="shared" si="20"/>
        <v>Delta , Michigan</v>
      </c>
      <c r="B1325" t="s">
        <v>1280</v>
      </c>
      <c r="C1325" t="s">
        <v>1279</v>
      </c>
      <c r="E1325" t="s">
        <v>3814</v>
      </c>
      <c r="F1325" t="s">
        <v>1300</v>
      </c>
      <c r="G1325" s="7">
        <v>1991.3339616165765</v>
      </c>
      <c r="H1325" s="8">
        <v>37069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8.8720221151728593E-3</v>
      </c>
      <c r="R1325" s="9">
        <v>0.56246459305619245</v>
      </c>
      <c r="S1325" s="9">
        <v>0.583160596547041</v>
      </c>
      <c r="T1325" s="9">
        <v>0.43753540694380749</v>
      </c>
      <c r="U1325" s="16">
        <v>0</v>
      </c>
      <c r="V1325" s="16">
        <v>0</v>
      </c>
      <c r="W1325" s="16">
        <v>37069</v>
      </c>
      <c r="X1325" s="1" t="s">
        <v>3345</v>
      </c>
      <c r="Y1325" s="1" t="s">
        <v>3345</v>
      </c>
    </row>
    <row r="1326" spans="1:25" x14ac:dyDescent="0.25">
      <c r="A1326" t="str">
        <f t="shared" si="20"/>
        <v>Isabella , Michigan</v>
      </c>
      <c r="B1326" t="s">
        <v>1280</v>
      </c>
      <c r="C1326" t="s">
        <v>1279</v>
      </c>
      <c r="E1326" t="s">
        <v>4409</v>
      </c>
      <c r="F1326" t="s">
        <v>1316</v>
      </c>
      <c r="G1326" s="7">
        <v>577.68172751902398</v>
      </c>
      <c r="H1326" s="8">
        <v>70311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2.9476255642515752E-2</v>
      </c>
      <c r="P1326" s="9">
        <v>0.53411272773819174</v>
      </c>
      <c r="Q1326" s="9">
        <v>0</v>
      </c>
      <c r="R1326" s="9">
        <v>0</v>
      </c>
      <c r="S1326" s="9">
        <v>0.97052374435479083</v>
      </c>
      <c r="T1326" s="9">
        <v>0.46588727226180826</v>
      </c>
      <c r="U1326" s="16">
        <v>0</v>
      </c>
      <c r="V1326" s="16">
        <v>0</v>
      </c>
      <c r="W1326" s="16">
        <v>70311</v>
      </c>
      <c r="X1326" s="1" t="s">
        <v>3345</v>
      </c>
      <c r="Y1326" s="1" t="s">
        <v>3345</v>
      </c>
    </row>
    <row r="1327" spans="1:25" x14ac:dyDescent="0.25">
      <c r="A1327" t="str">
        <f t="shared" si="20"/>
        <v>Lenawee , Michigan</v>
      </c>
      <c r="B1327" t="s">
        <v>1280</v>
      </c>
      <c r="C1327" t="s">
        <v>1279</v>
      </c>
      <c r="E1327" t="s">
        <v>4410</v>
      </c>
      <c r="F1327" t="s">
        <v>1325</v>
      </c>
      <c r="G1327" s="7">
        <v>761.40262601728375</v>
      </c>
      <c r="H1327" s="8">
        <v>99892</v>
      </c>
      <c r="I1327" s="9">
        <v>0</v>
      </c>
      <c r="J1327" s="9">
        <v>0</v>
      </c>
      <c r="K1327" s="9">
        <v>0</v>
      </c>
      <c r="L1327" s="9">
        <v>0</v>
      </c>
      <c r="M1327" s="9">
        <v>2.4124776000378351E-3</v>
      </c>
      <c r="N1327" s="9">
        <v>3.3065710967845274E-2</v>
      </c>
      <c r="O1327" s="9">
        <v>3.1855521486695529E-2</v>
      </c>
      <c r="P1327" s="9">
        <v>0.44871461178072319</v>
      </c>
      <c r="Q1327" s="9">
        <v>0</v>
      </c>
      <c r="R1327" s="9">
        <v>0</v>
      </c>
      <c r="S1327" s="9">
        <v>0.96573200091259426</v>
      </c>
      <c r="T1327" s="9">
        <v>0.51821967725143159</v>
      </c>
      <c r="U1327" s="16">
        <v>0</v>
      </c>
      <c r="V1327" s="16">
        <v>3303</v>
      </c>
      <c r="W1327" s="16">
        <v>96589</v>
      </c>
      <c r="X1327" s="1" t="s">
        <v>3345</v>
      </c>
      <c r="Y1327" s="1" t="s">
        <v>3345</v>
      </c>
    </row>
    <row r="1328" spans="1:25" x14ac:dyDescent="0.25">
      <c r="A1328" t="str">
        <f t="shared" si="20"/>
        <v>Mille Lacs , Minnesota</v>
      </c>
      <c r="B1328" t="s">
        <v>1365</v>
      </c>
      <c r="C1328" t="s">
        <v>1364</v>
      </c>
      <c r="E1328" t="s">
        <v>4411</v>
      </c>
      <c r="F1328" t="s">
        <v>1412</v>
      </c>
      <c r="G1328" s="7">
        <v>681.60456631868863</v>
      </c>
      <c r="H1328" s="8">
        <v>26097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6.2896745728042575E-3</v>
      </c>
      <c r="P1328" s="9">
        <v>0.29175767329578112</v>
      </c>
      <c r="Q1328" s="9">
        <v>0</v>
      </c>
      <c r="R1328" s="9">
        <v>0</v>
      </c>
      <c r="S1328" s="9">
        <v>0.99371032542261772</v>
      </c>
      <c r="T1328" s="9">
        <v>0.70824232670421883</v>
      </c>
      <c r="U1328" s="16">
        <v>0</v>
      </c>
      <c r="V1328" s="16">
        <v>0</v>
      </c>
      <c r="W1328" s="16">
        <v>26097</v>
      </c>
      <c r="X1328" s="1" t="s">
        <v>3345</v>
      </c>
      <c r="Y1328" s="1" t="s">
        <v>3345</v>
      </c>
    </row>
    <row r="1329" spans="1:25" x14ac:dyDescent="0.25">
      <c r="A1329" t="str">
        <f t="shared" si="20"/>
        <v>Fillmore , Minnesota</v>
      </c>
      <c r="B1329" t="s">
        <v>1365</v>
      </c>
      <c r="C1329" t="s">
        <v>1364</v>
      </c>
      <c r="E1329" t="s">
        <v>4412</v>
      </c>
      <c r="F1329" t="s">
        <v>1387</v>
      </c>
      <c r="G1329" s="7">
        <v>862.08983179237555</v>
      </c>
      <c r="H1329" s="8">
        <v>20866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8.5442359504380447E-4</v>
      </c>
      <c r="P1329" s="9">
        <v>6.7190645068532534E-2</v>
      </c>
      <c r="Q1329" s="9">
        <v>0</v>
      </c>
      <c r="R1329" s="9">
        <v>0</v>
      </c>
      <c r="S1329" s="9">
        <v>0.99914557640495616</v>
      </c>
      <c r="T1329" s="9">
        <v>0.93280935493146744</v>
      </c>
      <c r="U1329" s="16">
        <v>0</v>
      </c>
      <c r="V1329" s="16">
        <v>0</v>
      </c>
      <c r="W1329" s="16">
        <v>20866</v>
      </c>
      <c r="X1329" s="1" t="s">
        <v>3345</v>
      </c>
      <c r="Y1329" s="1" t="s">
        <v>3345</v>
      </c>
    </row>
    <row r="1330" spans="1:25" x14ac:dyDescent="0.25">
      <c r="A1330" t="str">
        <f t="shared" si="20"/>
        <v>Lac qui Parle , Minnesota</v>
      </c>
      <c r="B1330" t="s">
        <v>1365</v>
      </c>
      <c r="C1330" t="s">
        <v>1364</v>
      </c>
      <c r="E1330" t="s">
        <v>4413</v>
      </c>
      <c r="F1330" t="s">
        <v>1401</v>
      </c>
      <c r="G1330" s="7">
        <v>778.01037736549802</v>
      </c>
      <c r="H1330" s="8">
        <v>7259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1</v>
      </c>
      <c r="T1330" s="9">
        <v>1</v>
      </c>
      <c r="U1330" s="16">
        <v>0</v>
      </c>
      <c r="V1330" s="16">
        <v>0</v>
      </c>
      <c r="W1330" s="16">
        <v>7259</v>
      </c>
      <c r="X1330" s="1" t="s">
        <v>3345</v>
      </c>
      <c r="Y1330" s="1" t="s">
        <v>3345</v>
      </c>
    </row>
    <row r="1331" spans="1:25" x14ac:dyDescent="0.25">
      <c r="A1331" t="str">
        <f t="shared" si="20"/>
        <v>McLeod , Minnesota</v>
      </c>
      <c r="B1331" t="s">
        <v>1365</v>
      </c>
      <c r="C1331" t="s">
        <v>1364</v>
      </c>
      <c r="E1331" t="s">
        <v>4414</v>
      </c>
      <c r="F1331" t="s">
        <v>1407</v>
      </c>
      <c r="G1331" s="7">
        <v>505.52761471802648</v>
      </c>
      <c r="H1331" s="8">
        <v>36651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1.8881736225718516E-2</v>
      </c>
      <c r="P1331" s="9">
        <v>0.53444653624730565</v>
      </c>
      <c r="Q1331" s="9">
        <v>0</v>
      </c>
      <c r="R1331" s="9">
        <v>0</v>
      </c>
      <c r="S1331" s="9">
        <v>0.98111826377113476</v>
      </c>
      <c r="T1331" s="9">
        <v>0.46555346375269435</v>
      </c>
      <c r="U1331" s="16">
        <v>0</v>
      </c>
      <c r="V1331" s="16">
        <v>0</v>
      </c>
      <c r="W1331" s="16">
        <v>36651</v>
      </c>
      <c r="X1331" s="1" t="s">
        <v>3345</v>
      </c>
      <c r="Y1331" s="1" t="s">
        <v>3345</v>
      </c>
    </row>
    <row r="1332" spans="1:25" x14ac:dyDescent="0.25">
      <c r="A1332" t="str">
        <f t="shared" si="20"/>
        <v>Todd , Minnesota</v>
      </c>
      <c r="B1332" t="s">
        <v>1365</v>
      </c>
      <c r="C1332" t="s">
        <v>1364</v>
      </c>
      <c r="E1332" t="s">
        <v>4292</v>
      </c>
      <c r="F1332" t="s">
        <v>1441</v>
      </c>
      <c r="G1332" s="7">
        <v>979.50070809362217</v>
      </c>
      <c r="H1332" s="8">
        <v>24895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2.5502394711603669E-3</v>
      </c>
      <c r="R1332" s="9">
        <v>0.21610765213898372</v>
      </c>
      <c r="S1332" s="9">
        <v>0.99744976052883971</v>
      </c>
      <c r="T1332" s="9">
        <v>0.78389234786101625</v>
      </c>
      <c r="U1332" s="16">
        <v>0</v>
      </c>
      <c r="V1332" s="16">
        <v>0</v>
      </c>
      <c r="W1332" s="16">
        <v>24895</v>
      </c>
      <c r="X1332" s="1" t="s">
        <v>3345</v>
      </c>
      <c r="Y1332" s="1" t="s">
        <v>3345</v>
      </c>
    </row>
    <row r="1333" spans="1:25" x14ac:dyDescent="0.25">
      <c r="A1333" t="str">
        <f t="shared" si="20"/>
        <v>Nobles , Minnesota</v>
      </c>
      <c r="B1333" t="s">
        <v>1365</v>
      </c>
      <c r="C1333" t="s">
        <v>1364</v>
      </c>
      <c r="E1333" t="s">
        <v>4415</v>
      </c>
      <c r="F1333" t="s">
        <v>1417</v>
      </c>
      <c r="G1333" s="7">
        <v>722.55193156394716</v>
      </c>
      <c r="H1333" s="8">
        <v>21378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8.8564886781532445E-3</v>
      </c>
      <c r="R1333" s="9">
        <v>0.59013939564037798</v>
      </c>
      <c r="S1333" s="9">
        <v>0.99114351132184675</v>
      </c>
      <c r="T1333" s="9">
        <v>0.40986060435962202</v>
      </c>
      <c r="U1333" s="16">
        <v>0</v>
      </c>
      <c r="V1333" s="16">
        <v>0</v>
      </c>
      <c r="W1333" s="16">
        <v>21378</v>
      </c>
      <c r="X1333" s="1" t="s">
        <v>3345</v>
      </c>
      <c r="Y1333" s="1" t="s">
        <v>3345</v>
      </c>
    </row>
    <row r="1334" spans="1:25" x14ac:dyDescent="0.25">
      <c r="A1334" t="str">
        <f t="shared" si="20"/>
        <v>Aitkin , Minnesota</v>
      </c>
      <c r="B1334" t="s">
        <v>1365</v>
      </c>
      <c r="C1334" t="s">
        <v>1364</v>
      </c>
      <c r="E1334" t="s">
        <v>4416</v>
      </c>
      <c r="F1334" t="s">
        <v>1363</v>
      </c>
      <c r="G1334" s="7">
        <v>1995.3016198202306</v>
      </c>
      <c r="H1334" s="8">
        <v>16202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1</v>
      </c>
      <c r="T1334" s="9">
        <v>1</v>
      </c>
      <c r="U1334" s="16">
        <v>0</v>
      </c>
      <c r="V1334" s="16">
        <v>0</v>
      </c>
      <c r="W1334" s="16">
        <v>16202</v>
      </c>
      <c r="X1334" s="1" t="s">
        <v>3345</v>
      </c>
      <c r="Y1334" s="1" t="s">
        <v>3345</v>
      </c>
    </row>
    <row r="1335" spans="1:25" x14ac:dyDescent="0.25">
      <c r="A1335" t="str">
        <f t="shared" si="20"/>
        <v>Hubbard , Minnesota</v>
      </c>
      <c r="B1335" t="s">
        <v>1365</v>
      </c>
      <c r="C1335" t="s">
        <v>1364</v>
      </c>
      <c r="E1335" t="s">
        <v>4417</v>
      </c>
      <c r="F1335" t="s">
        <v>1393</v>
      </c>
      <c r="G1335" s="7">
        <v>999.49134079081489</v>
      </c>
      <c r="H1335" s="8">
        <v>20428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2.3997275777111081E-3</v>
      </c>
      <c r="R1335" s="9">
        <v>0.16634031721167025</v>
      </c>
      <c r="S1335" s="9">
        <v>0.99760027242228899</v>
      </c>
      <c r="T1335" s="9">
        <v>0.83365968278832969</v>
      </c>
      <c r="U1335" s="16">
        <v>0</v>
      </c>
      <c r="V1335" s="16">
        <v>0</v>
      </c>
      <c r="W1335" s="16">
        <v>20428</v>
      </c>
      <c r="X1335" s="1" t="s">
        <v>3345</v>
      </c>
      <c r="Y1335" s="1" t="s">
        <v>3345</v>
      </c>
    </row>
    <row r="1336" spans="1:25" x14ac:dyDescent="0.25">
      <c r="A1336" t="str">
        <f t="shared" si="20"/>
        <v>Jackson , Minnesota</v>
      </c>
      <c r="B1336" t="s">
        <v>1365</v>
      </c>
      <c r="C1336" t="s">
        <v>1364</v>
      </c>
      <c r="E1336" t="s">
        <v>3622</v>
      </c>
      <c r="F1336" t="s">
        <v>1396</v>
      </c>
      <c r="G1336" s="7">
        <v>719.23492159554087</v>
      </c>
      <c r="H1336" s="8">
        <v>10266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3.5994618530534508E-3</v>
      </c>
      <c r="R1336" s="9">
        <v>0.30868887590103256</v>
      </c>
      <c r="S1336" s="9">
        <v>0.99640053814694651</v>
      </c>
      <c r="T1336" s="9">
        <v>0.69131112409896744</v>
      </c>
      <c r="U1336" s="16">
        <v>0</v>
      </c>
      <c r="V1336" s="16">
        <v>0</v>
      </c>
      <c r="W1336" s="16">
        <v>10266</v>
      </c>
      <c r="X1336" s="1" t="s">
        <v>3345</v>
      </c>
      <c r="Y1336" s="1" t="s">
        <v>3345</v>
      </c>
    </row>
    <row r="1337" spans="1:25" x14ac:dyDescent="0.25">
      <c r="A1337" t="str">
        <f t="shared" si="20"/>
        <v>Dodge , Minnesota</v>
      </c>
      <c r="B1337" t="s">
        <v>1365</v>
      </c>
      <c r="C1337" t="s">
        <v>1364</v>
      </c>
      <c r="E1337" t="s">
        <v>3944</v>
      </c>
      <c r="F1337" t="s">
        <v>1384</v>
      </c>
      <c r="G1337" s="7">
        <v>439.58700810656393</v>
      </c>
      <c r="H1337" s="8">
        <v>20087</v>
      </c>
      <c r="I1337" s="9">
        <v>0</v>
      </c>
      <c r="J1337" s="9">
        <v>0</v>
      </c>
      <c r="K1337" s="9">
        <v>0</v>
      </c>
      <c r="L1337" s="9">
        <v>0</v>
      </c>
      <c r="M1337" s="9">
        <v>9.8704661585882706E-3</v>
      </c>
      <c r="N1337" s="9">
        <v>0.35087369940757707</v>
      </c>
      <c r="O1337" s="9">
        <v>3.5033818310280128E-3</v>
      </c>
      <c r="P1337" s="9">
        <v>0.13147807039378703</v>
      </c>
      <c r="Q1337" s="9">
        <v>0</v>
      </c>
      <c r="R1337" s="9">
        <v>0</v>
      </c>
      <c r="S1337" s="9">
        <v>0.98662615201038362</v>
      </c>
      <c r="T1337" s="9">
        <v>0.51764823019863593</v>
      </c>
      <c r="U1337" s="16">
        <v>0</v>
      </c>
      <c r="V1337" s="16">
        <v>7048</v>
      </c>
      <c r="W1337" s="16">
        <v>13039</v>
      </c>
      <c r="X1337" s="1" t="s">
        <v>3345</v>
      </c>
      <c r="Y1337" s="1" t="s">
        <v>3345</v>
      </c>
    </row>
    <row r="1338" spans="1:25" x14ac:dyDescent="0.25">
      <c r="A1338" t="str">
        <f t="shared" si="20"/>
        <v>Freeborn , Minnesota</v>
      </c>
      <c r="B1338" t="s">
        <v>1365</v>
      </c>
      <c r="C1338" t="s">
        <v>1364</v>
      </c>
      <c r="E1338" t="s">
        <v>4418</v>
      </c>
      <c r="F1338" t="s">
        <v>1388</v>
      </c>
      <c r="G1338" s="7">
        <v>722.42095579808438</v>
      </c>
      <c r="H1338" s="8">
        <v>31255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1.4383863207883209E-2</v>
      </c>
      <c r="R1338" s="9">
        <v>0.57168453047512402</v>
      </c>
      <c r="S1338" s="9">
        <v>0.9856161367915397</v>
      </c>
      <c r="T1338" s="9">
        <v>0.42831546952487604</v>
      </c>
      <c r="U1338" s="16">
        <v>0</v>
      </c>
      <c r="V1338" s="16">
        <v>0</v>
      </c>
      <c r="W1338" s="16">
        <v>31255</v>
      </c>
      <c r="X1338" s="1" t="s">
        <v>3345</v>
      </c>
      <c r="Y1338" s="1" t="s">
        <v>3345</v>
      </c>
    </row>
    <row r="1339" spans="1:25" x14ac:dyDescent="0.25">
      <c r="A1339" t="str">
        <f t="shared" si="20"/>
        <v>Pope , Minnesota</v>
      </c>
      <c r="B1339" t="s">
        <v>1365</v>
      </c>
      <c r="C1339" t="s">
        <v>1364</v>
      </c>
      <c r="E1339" t="s">
        <v>3726</v>
      </c>
      <c r="F1339" t="s">
        <v>1425</v>
      </c>
      <c r="G1339" s="7">
        <v>717.13298299090366</v>
      </c>
      <c r="H1339" s="8">
        <v>10995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1</v>
      </c>
      <c r="T1339" s="9">
        <v>1</v>
      </c>
      <c r="U1339" s="16">
        <v>0</v>
      </c>
      <c r="V1339" s="16">
        <v>0</v>
      </c>
      <c r="W1339" s="16">
        <v>10995</v>
      </c>
      <c r="X1339" s="1" t="s">
        <v>3345</v>
      </c>
      <c r="Y1339" s="1" t="s">
        <v>3345</v>
      </c>
    </row>
    <row r="1340" spans="1:25" x14ac:dyDescent="0.25">
      <c r="A1340" t="str">
        <f t="shared" si="20"/>
        <v>Sibley , Minnesota</v>
      </c>
      <c r="B1340" t="s">
        <v>1365</v>
      </c>
      <c r="C1340" t="s">
        <v>1364</v>
      </c>
      <c r="E1340" t="s">
        <v>4419</v>
      </c>
      <c r="F1340" t="s">
        <v>1436</v>
      </c>
      <c r="G1340" s="7">
        <v>600.54792188047065</v>
      </c>
      <c r="H1340" s="8">
        <v>15226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0.99999999993122068</v>
      </c>
      <c r="T1340" s="9">
        <v>1</v>
      </c>
      <c r="U1340" s="16">
        <v>0</v>
      </c>
      <c r="V1340" s="16">
        <v>0</v>
      </c>
      <c r="W1340" s="16">
        <v>15226</v>
      </c>
      <c r="X1340" s="1" t="s">
        <v>3345</v>
      </c>
      <c r="Y1340" s="1" t="s">
        <v>3345</v>
      </c>
    </row>
    <row r="1341" spans="1:25" x14ac:dyDescent="0.25">
      <c r="A1341" t="str">
        <f t="shared" si="20"/>
        <v>Olmsted , Minnesota</v>
      </c>
      <c r="B1341" t="s">
        <v>1365</v>
      </c>
      <c r="C1341" t="s">
        <v>1364</v>
      </c>
      <c r="E1341" t="s">
        <v>4420</v>
      </c>
      <c r="F1341" t="s">
        <v>1419</v>
      </c>
      <c r="G1341" s="7">
        <v>654.86283803158472</v>
      </c>
      <c r="H1341" s="8">
        <v>144248</v>
      </c>
      <c r="I1341" s="9">
        <v>6.9475134599225316E-2</v>
      </c>
      <c r="J1341" s="9">
        <v>0.73089401586157177</v>
      </c>
      <c r="K1341" s="9">
        <v>7.9524576962374197E-3</v>
      </c>
      <c r="L1341" s="9">
        <v>1.557733902723088E-2</v>
      </c>
      <c r="M1341" s="9">
        <v>8.025817377311428E-3</v>
      </c>
      <c r="N1341" s="9">
        <v>7.926626365703511E-2</v>
      </c>
      <c r="O1341" s="9">
        <v>1.2641720440475133E-3</v>
      </c>
      <c r="P1341" s="9">
        <v>8.3328711663246628E-3</v>
      </c>
      <c r="Q1341" s="9">
        <v>0</v>
      </c>
      <c r="R1341" s="9">
        <v>0</v>
      </c>
      <c r="S1341" s="9">
        <v>0.91328241828317847</v>
      </c>
      <c r="T1341" s="9">
        <v>0.16592951028783762</v>
      </c>
      <c r="U1341" s="16">
        <v>105430</v>
      </c>
      <c r="V1341" s="16">
        <v>13681</v>
      </c>
      <c r="W1341" s="16">
        <v>25137</v>
      </c>
      <c r="X1341" s="1" t="s">
        <v>3345</v>
      </c>
      <c r="Y1341" s="1" t="s">
        <v>3346</v>
      </c>
    </row>
    <row r="1342" spans="1:25" x14ac:dyDescent="0.25">
      <c r="A1342" t="str">
        <f t="shared" si="20"/>
        <v>Kandiyohi , Minnesota</v>
      </c>
      <c r="B1342" t="s">
        <v>1365</v>
      </c>
      <c r="C1342" t="s">
        <v>1364</v>
      </c>
      <c r="E1342" t="s">
        <v>4421</v>
      </c>
      <c r="F1342" t="s">
        <v>1398</v>
      </c>
      <c r="G1342" s="7">
        <v>862.35343047950801</v>
      </c>
      <c r="H1342" s="8">
        <v>42239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2.0359219630672228E-2</v>
      </c>
      <c r="R1342" s="9">
        <v>0.55474798172305217</v>
      </c>
      <c r="S1342" s="9">
        <v>0.97964078036932778</v>
      </c>
      <c r="T1342" s="9">
        <v>0.44525201827694783</v>
      </c>
      <c r="U1342" s="16">
        <v>0</v>
      </c>
      <c r="V1342" s="16">
        <v>0</v>
      </c>
      <c r="W1342" s="16">
        <v>42239</v>
      </c>
      <c r="X1342" s="1" t="s">
        <v>3345</v>
      </c>
      <c r="Y1342" s="1" t="s">
        <v>3345</v>
      </c>
    </row>
    <row r="1343" spans="1:25" x14ac:dyDescent="0.25">
      <c r="A1343" t="str">
        <f t="shared" si="20"/>
        <v>Rock , Minnesota</v>
      </c>
      <c r="B1343" t="s">
        <v>1365</v>
      </c>
      <c r="C1343" t="s">
        <v>1364</v>
      </c>
      <c r="E1343" t="s">
        <v>4422</v>
      </c>
      <c r="F1343" t="s">
        <v>1431</v>
      </c>
      <c r="G1343" s="7">
        <v>482.72770827832682</v>
      </c>
      <c r="H1343" s="8">
        <v>9687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4.1716130825327508E-3</v>
      </c>
      <c r="P1343" s="9">
        <v>0.47692784143697742</v>
      </c>
      <c r="Q1343" s="9">
        <v>0</v>
      </c>
      <c r="R1343" s="9">
        <v>0</v>
      </c>
      <c r="S1343" s="9">
        <v>0.99582838691656339</v>
      </c>
      <c r="T1343" s="9">
        <v>0.52307215856302258</v>
      </c>
      <c r="U1343" s="16">
        <v>0</v>
      </c>
      <c r="V1343" s="16">
        <v>0</v>
      </c>
      <c r="W1343" s="16">
        <v>9687</v>
      </c>
      <c r="X1343" s="1" t="s">
        <v>3345</v>
      </c>
      <c r="Y1343" s="1" t="s">
        <v>3345</v>
      </c>
    </row>
    <row r="1344" spans="1:25" x14ac:dyDescent="0.25">
      <c r="A1344" t="str">
        <f t="shared" si="20"/>
        <v>Waseca , Minnesota</v>
      </c>
      <c r="B1344" t="s">
        <v>1365</v>
      </c>
      <c r="C1344" t="s">
        <v>1364</v>
      </c>
      <c r="E1344" t="s">
        <v>4423</v>
      </c>
      <c r="F1344" t="s">
        <v>1445</v>
      </c>
      <c r="G1344" s="7">
        <v>432.97452436825307</v>
      </c>
      <c r="H1344" s="8">
        <v>19136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9.8539034145117953E-3</v>
      </c>
      <c r="P1344" s="9">
        <v>0.498380016722408</v>
      </c>
      <c r="Q1344" s="9">
        <v>0</v>
      </c>
      <c r="R1344" s="9">
        <v>0</v>
      </c>
      <c r="S1344" s="9">
        <v>0.99014609658154673</v>
      </c>
      <c r="T1344" s="9">
        <v>0.50161998327759194</v>
      </c>
      <c r="U1344" s="16">
        <v>0</v>
      </c>
      <c r="V1344" s="16">
        <v>0</v>
      </c>
      <c r="W1344" s="16">
        <v>19136</v>
      </c>
      <c r="X1344" s="1" t="s">
        <v>3345</v>
      </c>
      <c r="Y1344" s="1" t="s">
        <v>3345</v>
      </c>
    </row>
    <row r="1345" spans="1:25" x14ac:dyDescent="0.25">
      <c r="A1345" t="str">
        <f t="shared" si="20"/>
        <v>Cottonwood , Minnesota</v>
      </c>
      <c r="B1345" t="s">
        <v>1365</v>
      </c>
      <c r="C1345" t="s">
        <v>1364</v>
      </c>
      <c r="E1345" t="s">
        <v>4424</v>
      </c>
      <c r="F1345" t="s">
        <v>1381</v>
      </c>
      <c r="G1345" s="7">
        <v>648.56088680176924</v>
      </c>
      <c r="H1345" s="8">
        <v>11687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3.7180759940724519E-3</v>
      </c>
      <c r="R1345" s="9">
        <v>0.37725678103876104</v>
      </c>
      <c r="S1345" s="9">
        <v>0.99628192400354632</v>
      </c>
      <c r="T1345" s="9">
        <v>0.62274321896123896</v>
      </c>
      <c r="U1345" s="16">
        <v>0</v>
      </c>
      <c r="V1345" s="16">
        <v>0</v>
      </c>
      <c r="W1345" s="16">
        <v>11687</v>
      </c>
      <c r="X1345" s="1" t="s">
        <v>3345</v>
      </c>
      <c r="Y1345" s="1" t="s">
        <v>3345</v>
      </c>
    </row>
    <row r="1346" spans="1:25" x14ac:dyDescent="0.25">
      <c r="A1346" t="str">
        <f t="shared" si="20"/>
        <v>Koochiching , Minnesota</v>
      </c>
      <c r="B1346" t="s">
        <v>1365</v>
      </c>
      <c r="C1346" t="s">
        <v>1364</v>
      </c>
      <c r="E1346" t="s">
        <v>4425</v>
      </c>
      <c r="F1346" t="s">
        <v>1400</v>
      </c>
      <c r="G1346" s="7">
        <v>3154.0001597915443</v>
      </c>
      <c r="H1346" s="8">
        <v>13311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2.1833802616801124E-3</v>
      </c>
      <c r="R1346" s="9">
        <v>0.53001277139208169</v>
      </c>
      <c r="S1346" s="9">
        <v>0.99780420922235424</v>
      </c>
      <c r="T1346" s="9">
        <v>0.46998722860791825</v>
      </c>
      <c r="U1346" s="16">
        <v>0</v>
      </c>
      <c r="V1346" s="16">
        <v>0</v>
      </c>
      <c r="W1346" s="16">
        <v>13311</v>
      </c>
      <c r="X1346" s="1" t="s">
        <v>3345</v>
      </c>
      <c r="Y1346" s="1" t="s">
        <v>3345</v>
      </c>
    </row>
    <row r="1347" spans="1:25" x14ac:dyDescent="0.25">
      <c r="A1347" t="str">
        <f t="shared" si="20"/>
        <v>Watonwan , Minnesota</v>
      </c>
      <c r="B1347" t="s">
        <v>1365</v>
      </c>
      <c r="C1347" t="s">
        <v>1364</v>
      </c>
      <c r="E1347" t="s">
        <v>4426</v>
      </c>
      <c r="F1347" t="s">
        <v>1447</v>
      </c>
      <c r="G1347" s="7">
        <v>439.730402165388</v>
      </c>
      <c r="H1347" s="8">
        <v>11211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4.5738357238239392E-3</v>
      </c>
      <c r="P1347" s="9">
        <v>0.40897332976540895</v>
      </c>
      <c r="Q1347" s="9">
        <v>0</v>
      </c>
      <c r="R1347" s="9">
        <v>0</v>
      </c>
      <c r="S1347" s="9">
        <v>0.99542616427539465</v>
      </c>
      <c r="T1347" s="9">
        <v>0.59102667023459099</v>
      </c>
      <c r="U1347" s="16">
        <v>0</v>
      </c>
      <c r="V1347" s="16">
        <v>0</v>
      </c>
      <c r="W1347" s="16">
        <v>11211</v>
      </c>
      <c r="X1347" s="1" t="s">
        <v>3345</v>
      </c>
      <c r="Y1347" s="1" t="s">
        <v>3345</v>
      </c>
    </row>
    <row r="1348" spans="1:25" x14ac:dyDescent="0.25">
      <c r="A1348" t="str">
        <f t="shared" si="20"/>
        <v>Wright , Minnesota</v>
      </c>
      <c r="B1348" t="s">
        <v>1365</v>
      </c>
      <c r="C1348" t="s">
        <v>1364</v>
      </c>
      <c r="E1348" t="s">
        <v>4162</v>
      </c>
      <c r="F1348" t="s">
        <v>1450</v>
      </c>
      <c r="G1348" s="7">
        <v>714.24912707899102</v>
      </c>
      <c r="H1348" s="8">
        <v>124700</v>
      </c>
      <c r="I1348" s="9">
        <v>0</v>
      </c>
      <c r="J1348" s="9">
        <v>0</v>
      </c>
      <c r="K1348" s="9">
        <v>3.5465869940999206E-2</v>
      </c>
      <c r="L1348" s="9">
        <v>0.27411387329591019</v>
      </c>
      <c r="M1348" s="9">
        <v>3.4387333981374127E-2</v>
      </c>
      <c r="N1348" s="9">
        <v>0.31607858861267041</v>
      </c>
      <c r="O1348" s="9">
        <v>1.1308620925375544E-2</v>
      </c>
      <c r="P1348" s="9">
        <v>8.473135525260625E-2</v>
      </c>
      <c r="Q1348" s="9">
        <v>0</v>
      </c>
      <c r="R1348" s="9">
        <v>0</v>
      </c>
      <c r="S1348" s="9">
        <v>0.91883817515225119</v>
      </c>
      <c r="T1348" s="9">
        <v>0.32507618283881318</v>
      </c>
      <c r="U1348" s="16">
        <v>0</v>
      </c>
      <c r="V1348" s="16">
        <v>73597</v>
      </c>
      <c r="W1348" s="16">
        <v>51103</v>
      </c>
      <c r="X1348" s="1" t="s">
        <v>3345</v>
      </c>
      <c r="Y1348" s="1" t="s">
        <v>3347</v>
      </c>
    </row>
    <row r="1349" spans="1:25" x14ac:dyDescent="0.25">
      <c r="A1349" t="str">
        <f t="shared" ref="A1349:A1412" si="21">E1349&amp;", "&amp;B1349</f>
        <v>Clay , Minnesota</v>
      </c>
      <c r="B1349" t="s">
        <v>1365</v>
      </c>
      <c r="C1349" t="s">
        <v>1364</v>
      </c>
      <c r="E1349" t="s">
        <v>3595</v>
      </c>
      <c r="F1349" t="s">
        <v>1378</v>
      </c>
      <c r="G1349" s="7">
        <v>1052.6478032544912</v>
      </c>
      <c r="H1349" s="8">
        <v>58999</v>
      </c>
      <c r="I1349" s="9">
        <v>2.5896320137669569E-9</v>
      </c>
      <c r="J1349" s="9">
        <v>0</v>
      </c>
      <c r="K1349" s="9">
        <v>1.6464454827848526E-2</v>
      </c>
      <c r="L1349" s="9">
        <v>0.72080882726825879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0.983535542558169</v>
      </c>
      <c r="T1349" s="9">
        <v>0.27919117273174121</v>
      </c>
      <c r="U1349" s="16">
        <v>0</v>
      </c>
      <c r="V1349" s="16">
        <v>42527</v>
      </c>
      <c r="W1349" s="16">
        <v>16472</v>
      </c>
      <c r="X1349" s="1" t="s">
        <v>3345</v>
      </c>
      <c r="Y1349" s="1" t="s">
        <v>3347</v>
      </c>
    </row>
    <row r="1350" spans="1:25" x14ac:dyDescent="0.25">
      <c r="A1350" t="str">
        <f t="shared" si="21"/>
        <v>Scott , Minnesota</v>
      </c>
      <c r="B1350" t="s">
        <v>1365</v>
      </c>
      <c r="C1350" t="s">
        <v>1364</v>
      </c>
      <c r="E1350" t="s">
        <v>3694</v>
      </c>
      <c r="F1350" t="s">
        <v>1434</v>
      </c>
      <c r="G1350" s="7">
        <v>368.36794545215378</v>
      </c>
      <c r="H1350" s="8">
        <v>129928</v>
      </c>
      <c r="I1350" s="9">
        <v>0</v>
      </c>
      <c r="J1350" s="9">
        <v>0</v>
      </c>
      <c r="K1350" s="9">
        <v>0.13606362213023002</v>
      </c>
      <c r="L1350" s="9">
        <v>0.67655932516470663</v>
      </c>
      <c r="M1350" s="9">
        <v>1.2570572225659686E-2</v>
      </c>
      <c r="N1350" s="9">
        <v>7.0154239270980856E-2</v>
      </c>
      <c r="O1350" s="9">
        <v>1.2391487961046652E-2</v>
      </c>
      <c r="P1350" s="9">
        <v>8.0890954990456246E-2</v>
      </c>
      <c r="Q1350" s="9">
        <v>0</v>
      </c>
      <c r="R1350" s="9">
        <v>0</v>
      </c>
      <c r="S1350" s="9">
        <v>0.83897431423442914</v>
      </c>
      <c r="T1350" s="9">
        <v>0.17239548057385629</v>
      </c>
      <c r="U1350" s="16">
        <v>0</v>
      </c>
      <c r="V1350" s="16">
        <v>97019</v>
      </c>
      <c r="W1350" s="16">
        <v>32909</v>
      </c>
      <c r="X1350" s="1" t="s">
        <v>3345</v>
      </c>
      <c r="Y1350" s="1" t="s">
        <v>3347</v>
      </c>
    </row>
    <row r="1351" spans="1:25" x14ac:dyDescent="0.25">
      <c r="A1351" t="str">
        <f t="shared" si="21"/>
        <v>Becker , Minnesota</v>
      </c>
      <c r="B1351" t="s">
        <v>1365</v>
      </c>
      <c r="C1351" t="s">
        <v>1364</v>
      </c>
      <c r="E1351" t="s">
        <v>4427</v>
      </c>
      <c r="F1351" t="s">
        <v>1367</v>
      </c>
      <c r="G1351" s="7">
        <v>1445.1831491544494</v>
      </c>
      <c r="H1351" s="8">
        <v>32504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7.3102257779033781E-3</v>
      </c>
      <c r="R1351" s="9">
        <v>0.2452928870292887</v>
      </c>
      <c r="S1351" s="9">
        <v>0.99268977422209659</v>
      </c>
      <c r="T1351" s="9">
        <v>0.75470711297071125</v>
      </c>
      <c r="U1351" s="16">
        <v>0</v>
      </c>
      <c r="V1351" s="16">
        <v>0</v>
      </c>
      <c r="W1351" s="16">
        <v>32504</v>
      </c>
      <c r="X1351" s="1" t="s">
        <v>3345</v>
      </c>
      <c r="Y1351" s="1" t="s">
        <v>3345</v>
      </c>
    </row>
    <row r="1352" spans="1:25" x14ac:dyDescent="0.25">
      <c r="A1352" t="str">
        <f t="shared" si="21"/>
        <v>Norman , Minnesota</v>
      </c>
      <c r="B1352" t="s">
        <v>1365</v>
      </c>
      <c r="C1352" t="s">
        <v>1364</v>
      </c>
      <c r="E1352" t="s">
        <v>4428</v>
      </c>
      <c r="F1352" t="s">
        <v>1418</v>
      </c>
      <c r="G1352" s="7">
        <v>876.72991342619162</v>
      </c>
      <c r="H1352" s="8">
        <v>6852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1</v>
      </c>
      <c r="T1352" s="9">
        <v>1</v>
      </c>
      <c r="U1352" s="16">
        <v>0</v>
      </c>
      <c r="V1352" s="16">
        <v>0</v>
      </c>
      <c r="W1352" s="16">
        <v>6852</v>
      </c>
      <c r="X1352" s="1" t="s">
        <v>3345</v>
      </c>
      <c r="Y1352" s="1" t="s">
        <v>3345</v>
      </c>
    </row>
    <row r="1353" spans="1:25" x14ac:dyDescent="0.25">
      <c r="A1353" t="str">
        <f t="shared" si="21"/>
        <v>Chisago , Minnesota</v>
      </c>
      <c r="B1353" t="s">
        <v>1365</v>
      </c>
      <c r="C1353" t="s">
        <v>1364</v>
      </c>
      <c r="E1353" t="s">
        <v>4429</v>
      </c>
      <c r="F1353" t="s">
        <v>1377</v>
      </c>
      <c r="G1353" s="7">
        <v>442.38365660760354</v>
      </c>
      <c r="H1353" s="8">
        <v>53887</v>
      </c>
      <c r="I1353" s="9">
        <v>0</v>
      </c>
      <c r="J1353" s="9">
        <v>0</v>
      </c>
      <c r="K1353" s="9">
        <v>0</v>
      </c>
      <c r="L1353" s="9">
        <v>0</v>
      </c>
      <c r="M1353" s="9">
        <v>1.7446606817317578E-2</v>
      </c>
      <c r="N1353" s="9">
        <v>0.11338541763319539</v>
      </c>
      <c r="O1353" s="9">
        <v>3.5669499919585214E-2</v>
      </c>
      <c r="P1353" s="9">
        <v>0.3307291183402305</v>
      </c>
      <c r="Q1353" s="9">
        <v>0</v>
      </c>
      <c r="R1353" s="9">
        <v>0</v>
      </c>
      <c r="S1353" s="9">
        <v>0.94688389325043387</v>
      </c>
      <c r="T1353" s="9">
        <v>0.55588546402657413</v>
      </c>
      <c r="U1353" s="16">
        <v>0</v>
      </c>
      <c r="V1353" s="16">
        <v>6110</v>
      </c>
      <c r="W1353" s="16">
        <v>47777</v>
      </c>
      <c r="X1353" s="1" t="s">
        <v>3345</v>
      </c>
      <c r="Y1353" s="1" t="s">
        <v>3345</v>
      </c>
    </row>
    <row r="1354" spans="1:25" x14ac:dyDescent="0.25">
      <c r="A1354" t="str">
        <f t="shared" si="21"/>
        <v>Marshall , Minnesota</v>
      </c>
      <c r="B1354" t="s">
        <v>1365</v>
      </c>
      <c r="C1354" t="s">
        <v>1364</v>
      </c>
      <c r="E1354" t="s">
        <v>3610</v>
      </c>
      <c r="F1354" t="s">
        <v>1409</v>
      </c>
      <c r="G1354" s="7">
        <v>1812.9058069373646</v>
      </c>
      <c r="H1354" s="8">
        <v>9439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1</v>
      </c>
      <c r="T1354" s="9">
        <v>1</v>
      </c>
      <c r="U1354" s="16">
        <v>0</v>
      </c>
      <c r="V1354" s="16">
        <v>0</v>
      </c>
      <c r="W1354" s="16">
        <v>9439</v>
      </c>
      <c r="X1354" s="1" t="s">
        <v>3345</v>
      </c>
      <c r="Y1354" s="1" t="s">
        <v>3345</v>
      </c>
    </row>
    <row r="1355" spans="1:25" x14ac:dyDescent="0.25">
      <c r="A1355" t="str">
        <f t="shared" si="21"/>
        <v>Winona , Minnesota</v>
      </c>
      <c r="B1355" t="s">
        <v>1365</v>
      </c>
      <c r="C1355" t="s">
        <v>1364</v>
      </c>
      <c r="E1355" t="s">
        <v>4430</v>
      </c>
      <c r="F1355" t="s">
        <v>1449</v>
      </c>
      <c r="G1355" s="7">
        <v>641.58219355981885</v>
      </c>
      <c r="H1355" s="8">
        <v>51461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2.3282878520494158E-2</v>
      </c>
      <c r="P1355" s="9">
        <v>0.65465109500398355</v>
      </c>
      <c r="Q1355" s="9">
        <v>0</v>
      </c>
      <c r="R1355" s="9">
        <v>0</v>
      </c>
      <c r="S1355" s="9">
        <v>0.97671712147950585</v>
      </c>
      <c r="T1355" s="9">
        <v>0.34534890499601639</v>
      </c>
      <c r="U1355" s="16">
        <v>0</v>
      </c>
      <c r="V1355" s="16">
        <v>0</v>
      </c>
      <c r="W1355" s="16">
        <v>51461</v>
      </c>
      <c r="X1355" s="1" t="s">
        <v>3345</v>
      </c>
      <c r="Y1355" s="1" t="s">
        <v>3345</v>
      </c>
    </row>
    <row r="1356" spans="1:25" x14ac:dyDescent="0.25">
      <c r="A1356" t="str">
        <f t="shared" si="21"/>
        <v>Beltrami , Minnesota</v>
      </c>
      <c r="B1356" t="s">
        <v>1365</v>
      </c>
      <c r="C1356" t="s">
        <v>1364</v>
      </c>
      <c r="E1356" t="s">
        <v>4431</v>
      </c>
      <c r="F1356" t="s">
        <v>1368</v>
      </c>
      <c r="G1356" s="7">
        <v>3055.3973328092707</v>
      </c>
      <c r="H1356" s="8">
        <v>44442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3.6698593643273926E-3</v>
      </c>
      <c r="R1356" s="9">
        <v>0.32910310067053689</v>
      </c>
      <c r="S1356" s="9">
        <v>0.99633014063550351</v>
      </c>
      <c r="T1356" s="9">
        <v>0.67089689932946317</v>
      </c>
      <c r="U1356" s="16">
        <v>0</v>
      </c>
      <c r="V1356" s="16">
        <v>0</v>
      </c>
      <c r="W1356" s="16">
        <v>44442</v>
      </c>
      <c r="X1356" s="1" t="s">
        <v>3345</v>
      </c>
      <c r="Y1356" s="1" t="s">
        <v>3345</v>
      </c>
    </row>
    <row r="1357" spans="1:25" x14ac:dyDescent="0.25">
      <c r="A1357" t="str">
        <f t="shared" si="21"/>
        <v>Lyon , Minnesota</v>
      </c>
      <c r="B1357" t="s">
        <v>1365</v>
      </c>
      <c r="C1357" t="s">
        <v>1364</v>
      </c>
      <c r="E1357" t="s">
        <v>4179</v>
      </c>
      <c r="F1357" t="s">
        <v>1406</v>
      </c>
      <c r="G1357" s="7">
        <v>721.66737973059617</v>
      </c>
      <c r="H1357" s="8">
        <v>25857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9.5016964309885057E-3</v>
      </c>
      <c r="R1357" s="9">
        <v>0.52071005917159763</v>
      </c>
      <c r="S1357" s="9">
        <v>0.99049830356756163</v>
      </c>
      <c r="T1357" s="9">
        <v>0.47928994082840237</v>
      </c>
      <c r="U1357" s="16">
        <v>0</v>
      </c>
      <c r="V1357" s="16">
        <v>0</v>
      </c>
      <c r="W1357" s="16">
        <v>25857</v>
      </c>
      <c r="X1357" s="1" t="s">
        <v>3345</v>
      </c>
      <c r="Y1357" s="1" t="s">
        <v>3345</v>
      </c>
    </row>
    <row r="1358" spans="1:25" x14ac:dyDescent="0.25">
      <c r="A1358" t="str">
        <f t="shared" si="21"/>
        <v>Goodhue , Minnesota</v>
      </c>
      <c r="B1358" t="s">
        <v>1365</v>
      </c>
      <c r="C1358" t="s">
        <v>1364</v>
      </c>
      <c r="E1358" t="s">
        <v>4432</v>
      </c>
      <c r="F1358" t="s">
        <v>1389</v>
      </c>
      <c r="G1358" s="7">
        <v>780.40456992036923</v>
      </c>
      <c r="H1358" s="8">
        <v>46183</v>
      </c>
      <c r="I1358" s="9">
        <v>0</v>
      </c>
      <c r="J1358" s="9">
        <v>0</v>
      </c>
      <c r="K1358" s="9">
        <v>0</v>
      </c>
      <c r="L1358" s="9">
        <v>0</v>
      </c>
      <c r="M1358" s="9">
        <v>2.1883519245868848E-3</v>
      </c>
      <c r="N1358" s="9">
        <v>4.8762531667496695E-2</v>
      </c>
      <c r="O1358" s="9">
        <v>1.5761933660047991E-2</v>
      </c>
      <c r="P1358" s="9">
        <v>0.48080462507849209</v>
      </c>
      <c r="Q1358" s="9">
        <v>0</v>
      </c>
      <c r="R1358" s="9">
        <v>0</v>
      </c>
      <c r="S1358" s="9">
        <v>0.98204971440657329</v>
      </c>
      <c r="T1358" s="9">
        <v>0.47043284325401119</v>
      </c>
      <c r="U1358" s="16">
        <v>0</v>
      </c>
      <c r="V1358" s="16">
        <v>2252</v>
      </c>
      <c r="W1358" s="16">
        <v>43931</v>
      </c>
      <c r="X1358" s="1" t="s">
        <v>3345</v>
      </c>
      <c r="Y1358" s="1" t="s">
        <v>3345</v>
      </c>
    </row>
    <row r="1359" spans="1:25" x14ac:dyDescent="0.25">
      <c r="A1359" t="str">
        <f t="shared" si="21"/>
        <v>Itasca , Minnesota</v>
      </c>
      <c r="B1359" t="s">
        <v>1365</v>
      </c>
      <c r="C1359" t="s">
        <v>1364</v>
      </c>
      <c r="E1359" t="s">
        <v>4433</v>
      </c>
      <c r="F1359" t="s">
        <v>1395</v>
      </c>
      <c r="G1359" s="7">
        <v>2927.8765171266668</v>
      </c>
      <c r="H1359" s="8">
        <v>45058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2.8794231843622133E-3</v>
      </c>
      <c r="R1359" s="9">
        <v>0.20606773491943717</v>
      </c>
      <c r="S1359" s="9">
        <v>0.99712056118879244</v>
      </c>
      <c r="T1359" s="9">
        <v>0.7939322650805628</v>
      </c>
      <c r="U1359" s="16">
        <v>0</v>
      </c>
      <c r="V1359" s="16">
        <v>0</v>
      </c>
      <c r="W1359" s="16">
        <v>45058</v>
      </c>
      <c r="X1359" s="1" t="s">
        <v>3345</v>
      </c>
      <c r="Y1359" s="1" t="s">
        <v>3345</v>
      </c>
    </row>
    <row r="1360" spans="1:25" x14ac:dyDescent="0.25">
      <c r="A1360" t="str">
        <f t="shared" si="21"/>
        <v>Meeker , Minnesota</v>
      </c>
      <c r="B1360" t="s">
        <v>1365</v>
      </c>
      <c r="C1360" t="s">
        <v>1364</v>
      </c>
      <c r="E1360" t="s">
        <v>4434</v>
      </c>
      <c r="F1360" t="s">
        <v>1411</v>
      </c>
      <c r="G1360" s="7">
        <v>644.77557458203091</v>
      </c>
      <c r="H1360" s="8">
        <v>23300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7.3014884779587508E-3</v>
      </c>
      <c r="P1360" s="9">
        <v>0.34480686695278973</v>
      </c>
      <c r="Q1360" s="9">
        <v>0</v>
      </c>
      <c r="R1360" s="9">
        <v>0</v>
      </c>
      <c r="S1360" s="9">
        <v>0.99269851152204114</v>
      </c>
      <c r="T1360" s="9">
        <v>0.65519313304721027</v>
      </c>
      <c r="U1360" s="16">
        <v>0</v>
      </c>
      <c r="V1360" s="16">
        <v>0</v>
      </c>
      <c r="W1360" s="16">
        <v>23300</v>
      </c>
      <c r="X1360" s="1" t="s">
        <v>3345</v>
      </c>
      <c r="Y1360" s="1" t="s">
        <v>3345</v>
      </c>
    </row>
    <row r="1361" spans="1:25" x14ac:dyDescent="0.25">
      <c r="A1361" t="str">
        <f t="shared" si="21"/>
        <v>Kanabec , Minnesota</v>
      </c>
      <c r="B1361" t="s">
        <v>1365</v>
      </c>
      <c r="C1361" t="s">
        <v>1364</v>
      </c>
      <c r="E1361" t="s">
        <v>4435</v>
      </c>
      <c r="F1361" t="s">
        <v>1397</v>
      </c>
      <c r="G1361" s="7">
        <v>533.6833839029307</v>
      </c>
      <c r="H1361" s="8">
        <v>16239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4.9529424696327139E-3</v>
      </c>
      <c r="R1361" s="9">
        <v>0.22599913787794815</v>
      </c>
      <c r="S1361" s="9">
        <v>0.9950470575295699</v>
      </c>
      <c r="T1361" s="9">
        <v>0.77400086212205188</v>
      </c>
      <c r="U1361" s="16">
        <v>0</v>
      </c>
      <c r="V1361" s="16">
        <v>0</v>
      </c>
      <c r="W1361" s="16">
        <v>16239</v>
      </c>
      <c r="X1361" s="1" t="s">
        <v>3345</v>
      </c>
      <c r="Y1361" s="1" t="s">
        <v>3345</v>
      </c>
    </row>
    <row r="1362" spans="1:25" x14ac:dyDescent="0.25">
      <c r="A1362" t="str">
        <f t="shared" si="21"/>
        <v>Lake of the Woods , Minnesota</v>
      </c>
      <c r="B1362" t="s">
        <v>1365</v>
      </c>
      <c r="C1362" t="s">
        <v>1364</v>
      </c>
      <c r="E1362" t="s">
        <v>4436</v>
      </c>
      <c r="F1362" t="s">
        <v>1403</v>
      </c>
      <c r="G1362" s="7">
        <v>1779.5359598100592</v>
      </c>
      <c r="H1362" s="8">
        <v>4045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0.99724641708245598</v>
      </c>
      <c r="T1362" s="9">
        <v>1</v>
      </c>
      <c r="U1362" s="16">
        <v>0</v>
      </c>
      <c r="V1362" s="16">
        <v>0</v>
      </c>
      <c r="W1362" s="16">
        <v>4045</v>
      </c>
      <c r="X1362" s="1" t="s">
        <v>3345</v>
      </c>
      <c r="Y1362" s="1" t="s">
        <v>3345</v>
      </c>
    </row>
    <row r="1363" spans="1:25" x14ac:dyDescent="0.25">
      <c r="A1363" t="str">
        <f t="shared" si="21"/>
        <v>Lincoln , Minnesota</v>
      </c>
      <c r="B1363" t="s">
        <v>1365</v>
      </c>
      <c r="C1363" t="s">
        <v>1364</v>
      </c>
      <c r="E1363" t="s">
        <v>3692</v>
      </c>
      <c r="F1363" t="s">
        <v>1405</v>
      </c>
      <c r="G1363" s="7">
        <v>548.43221583612512</v>
      </c>
      <c r="H1363" s="8">
        <v>5896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0.99999999999788791</v>
      </c>
      <c r="T1363" s="9">
        <v>1</v>
      </c>
      <c r="U1363" s="16">
        <v>0</v>
      </c>
      <c r="V1363" s="16">
        <v>0</v>
      </c>
      <c r="W1363" s="16">
        <v>5896</v>
      </c>
      <c r="X1363" s="1" t="s">
        <v>3345</v>
      </c>
      <c r="Y1363" s="1" t="s">
        <v>3345</v>
      </c>
    </row>
    <row r="1364" spans="1:25" x14ac:dyDescent="0.25">
      <c r="A1364" t="str">
        <f t="shared" si="21"/>
        <v>Otter Tail , Minnesota</v>
      </c>
      <c r="B1364" t="s">
        <v>1365</v>
      </c>
      <c r="C1364" t="s">
        <v>1364</v>
      </c>
      <c r="E1364" t="s">
        <v>4437</v>
      </c>
      <c r="F1364" t="s">
        <v>1420</v>
      </c>
      <c r="G1364" s="7">
        <v>2224.5420846583493</v>
      </c>
      <c r="H1364" s="8">
        <v>57303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3.8506354310194582E-3</v>
      </c>
      <c r="R1364" s="9">
        <v>0.26410484616861246</v>
      </c>
      <c r="S1364" s="9">
        <v>0.99614936456898062</v>
      </c>
      <c r="T1364" s="9">
        <v>0.73589515383138748</v>
      </c>
      <c r="U1364" s="16">
        <v>0</v>
      </c>
      <c r="V1364" s="16">
        <v>0</v>
      </c>
      <c r="W1364" s="16">
        <v>57303</v>
      </c>
      <c r="X1364" s="1" t="s">
        <v>3345</v>
      </c>
      <c r="Y1364" s="1" t="s">
        <v>3345</v>
      </c>
    </row>
    <row r="1365" spans="1:25" x14ac:dyDescent="0.25">
      <c r="A1365" t="str">
        <f t="shared" si="21"/>
        <v>Cass , Minnesota</v>
      </c>
      <c r="B1365" t="s">
        <v>1365</v>
      </c>
      <c r="C1365" t="s">
        <v>1364</v>
      </c>
      <c r="E1365" t="s">
        <v>4087</v>
      </c>
      <c r="F1365" t="s">
        <v>1375</v>
      </c>
      <c r="G1365" s="7">
        <v>2413.9992829921375</v>
      </c>
      <c r="H1365" s="8">
        <v>28567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1</v>
      </c>
      <c r="T1365" s="9">
        <v>1</v>
      </c>
      <c r="U1365" s="16">
        <v>0</v>
      </c>
      <c r="V1365" s="16">
        <v>0</v>
      </c>
      <c r="W1365" s="16">
        <v>28567</v>
      </c>
      <c r="X1365" s="1" t="s">
        <v>3345</v>
      </c>
      <c r="Y1365" s="1" t="s">
        <v>3345</v>
      </c>
    </row>
    <row r="1366" spans="1:25" x14ac:dyDescent="0.25">
      <c r="A1366" t="str">
        <f t="shared" si="21"/>
        <v>Dakota , Minnesota</v>
      </c>
      <c r="B1366" t="s">
        <v>1365</v>
      </c>
      <c r="C1366" t="s">
        <v>1364</v>
      </c>
      <c r="E1366" t="s">
        <v>4438</v>
      </c>
      <c r="F1366" t="s">
        <v>1383</v>
      </c>
      <c r="G1366" s="7">
        <v>586.82323356679569</v>
      </c>
      <c r="H1366" s="8">
        <v>398552</v>
      </c>
      <c r="I1366" s="9">
        <v>5.5294507553801206E-2</v>
      </c>
      <c r="J1366" s="9">
        <v>0.16097773941668841</v>
      </c>
      <c r="K1366" s="9">
        <v>0.22693890834471905</v>
      </c>
      <c r="L1366" s="9">
        <v>0.73111664224492667</v>
      </c>
      <c r="M1366" s="9">
        <v>1.5932651031627842E-2</v>
      </c>
      <c r="N1366" s="9">
        <v>5.5465786145847969E-2</v>
      </c>
      <c r="O1366" s="9">
        <v>9.0395222775632603E-4</v>
      </c>
      <c r="P1366" s="9">
        <v>2.9858086272305747E-3</v>
      </c>
      <c r="Q1366" s="9">
        <v>0</v>
      </c>
      <c r="R1366" s="9">
        <v>0</v>
      </c>
      <c r="S1366" s="9">
        <v>0.70092998077594926</v>
      </c>
      <c r="T1366" s="9">
        <v>4.9454023565306413E-2</v>
      </c>
      <c r="U1366" s="16">
        <v>64158</v>
      </c>
      <c r="V1366" s="16">
        <v>313494</v>
      </c>
      <c r="W1366" s="16">
        <v>20900</v>
      </c>
      <c r="X1366" s="1" t="s">
        <v>3345</v>
      </c>
      <c r="Y1366" s="1" t="s">
        <v>3347</v>
      </c>
    </row>
    <row r="1367" spans="1:25" x14ac:dyDescent="0.25">
      <c r="A1367" t="str">
        <f t="shared" si="21"/>
        <v>Lake , Minnesota</v>
      </c>
      <c r="B1367" t="s">
        <v>1365</v>
      </c>
      <c r="C1367" t="s">
        <v>1364</v>
      </c>
      <c r="E1367" t="s">
        <v>3784</v>
      </c>
      <c r="F1367" t="s">
        <v>1402</v>
      </c>
      <c r="G1367" s="7">
        <v>2990.6195758334375</v>
      </c>
      <c r="H1367" s="8">
        <v>10866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4.5616920001165576E-4</v>
      </c>
      <c r="P1367" s="9">
        <v>0.33020430701270015</v>
      </c>
      <c r="Q1367" s="9">
        <v>0</v>
      </c>
      <c r="R1367" s="9">
        <v>0</v>
      </c>
      <c r="S1367" s="9">
        <v>0.76464188240069719</v>
      </c>
      <c r="T1367" s="9">
        <v>0.6697956929872998</v>
      </c>
      <c r="U1367" s="16">
        <v>0</v>
      </c>
      <c r="V1367" s="16">
        <v>0</v>
      </c>
      <c r="W1367" s="16">
        <v>10866</v>
      </c>
      <c r="X1367" s="1" t="s">
        <v>3345</v>
      </c>
      <c r="Y1367" s="1" t="s">
        <v>3345</v>
      </c>
    </row>
    <row r="1368" spans="1:25" x14ac:dyDescent="0.25">
      <c r="A1368" t="str">
        <f t="shared" si="21"/>
        <v>Anoka , Minnesota</v>
      </c>
      <c r="B1368" t="s">
        <v>1365</v>
      </c>
      <c r="C1368" t="s">
        <v>1364</v>
      </c>
      <c r="E1368" t="s">
        <v>4439</v>
      </c>
      <c r="F1368" t="s">
        <v>1366</v>
      </c>
      <c r="G1368" s="7">
        <v>446.07531472037641</v>
      </c>
      <c r="H1368" s="8">
        <v>330844</v>
      </c>
      <c r="I1368" s="9">
        <v>2.5860866765727384E-7</v>
      </c>
      <c r="J1368" s="9">
        <v>0</v>
      </c>
      <c r="K1368" s="9">
        <v>0.3517265425207628</v>
      </c>
      <c r="L1368" s="9">
        <v>0.8462175526834399</v>
      </c>
      <c r="M1368" s="9">
        <v>1.2743222279066506E-2</v>
      </c>
      <c r="N1368" s="9">
        <v>1.8776220817061817E-2</v>
      </c>
      <c r="O1368" s="9">
        <v>0</v>
      </c>
      <c r="P1368" s="9">
        <v>0</v>
      </c>
      <c r="Q1368" s="9">
        <v>0</v>
      </c>
      <c r="R1368" s="9">
        <v>0</v>
      </c>
      <c r="S1368" s="9">
        <v>0.63552997659150301</v>
      </c>
      <c r="T1368" s="9">
        <v>0.13500622649949826</v>
      </c>
      <c r="U1368" s="16">
        <v>0</v>
      </c>
      <c r="V1368" s="16">
        <v>286178</v>
      </c>
      <c r="W1368" s="16">
        <v>44666</v>
      </c>
      <c r="X1368" s="1" t="s">
        <v>3345</v>
      </c>
      <c r="Y1368" s="1" t="s">
        <v>3347</v>
      </c>
    </row>
    <row r="1369" spans="1:25" x14ac:dyDescent="0.25">
      <c r="A1369" t="str">
        <f t="shared" si="21"/>
        <v>Mower , Minnesota</v>
      </c>
      <c r="B1369" t="s">
        <v>1365</v>
      </c>
      <c r="C1369" t="s">
        <v>1364</v>
      </c>
      <c r="E1369" t="s">
        <v>4440</v>
      </c>
      <c r="F1369" t="s">
        <v>1414</v>
      </c>
      <c r="G1369" s="7">
        <v>711.56678364638947</v>
      </c>
      <c r="H1369" s="8">
        <v>39163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1.731752738939385E-2</v>
      </c>
      <c r="P1369" s="9">
        <v>0.64098766693052112</v>
      </c>
      <c r="Q1369" s="9">
        <v>0</v>
      </c>
      <c r="R1369" s="9">
        <v>0</v>
      </c>
      <c r="S1369" s="9">
        <v>0.98268247260885166</v>
      </c>
      <c r="T1369" s="9">
        <v>0.35901233306947883</v>
      </c>
      <c r="U1369" s="16">
        <v>0</v>
      </c>
      <c r="V1369" s="16">
        <v>0</v>
      </c>
      <c r="W1369" s="16">
        <v>39163</v>
      </c>
      <c r="X1369" s="1" t="s">
        <v>3345</v>
      </c>
      <c r="Y1369" s="1" t="s">
        <v>3345</v>
      </c>
    </row>
    <row r="1370" spans="1:25" x14ac:dyDescent="0.25">
      <c r="A1370" t="str">
        <f t="shared" si="21"/>
        <v>Murray , Minnesota</v>
      </c>
      <c r="B1370" t="s">
        <v>1365</v>
      </c>
      <c r="C1370" t="s">
        <v>1364</v>
      </c>
      <c r="E1370" t="s">
        <v>3977</v>
      </c>
      <c r="F1370" t="s">
        <v>1415</v>
      </c>
      <c r="G1370" s="7">
        <v>719.50219593550059</v>
      </c>
      <c r="H1370" s="8">
        <v>8725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1</v>
      </c>
      <c r="T1370" s="9">
        <v>1</v>
      </c>
      <c r="U1370" s="16">
        <v>0</v>
      </c>
      <c r="V1370" s="16">
        <v>0</v>
      </c>
      <c r="W1370" s="16">
        <v>8725</v>
      </c>
      <c r="X1370" s="1" t="s">
        <v>3345</v>
      </c>
      <c r="Y1370" s="1" t="s">
        <v>3345</v>
      </c>
    </row>
    <row r="1371" spans="1:25" x14ac:dyDescent="0.25">
      <c r="A1371" t="str">
        <f t="shared" si="21"/>
        <v>Ramsey , Minnesota</v>
      </c>
      <c r="B1371" t="s">
        <v>1365</v>
      </c>
      <c r="C1371" t="s">
        <v>1364</v>
      </c>
      <c r="E1371" t="s">
        <v>4441</v>
      </c>
      <c r="F1371" t="s">
        <v>1426</v>
      </c>
      <c r="G1371" s="7">
        <v>170.08178771490699</v>
      </c>
      <c r="H1371" s="8">
        <v>508640</v>
      </c>
      <c r="I1371" s="9">
        <v>0.330294945499441</v>
      </c>
      <c r="J1371" s="9">
        <v>0.56045139981126135</v>
      </c>
      <c r="K1371" s="9">
        <v>0.64146298753393871</v>
      </c>
      <c r="L1371" s="9">
        <v>0.43767694243472788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2.8242066966620294E-2</v>
      </c>
      <c r="T1371" s="9">
        <v>1.8716577540106951E-3</v>
      </c>
      <c r="U1371" s="16">
        <v>285068</v>
      </c>
      <c r="V1371" s="16">
        <v>222620</v>
      </c>
      <c r="W1371" s="16">
        <v>952</v>
      </c>
      <c r="X1371" s="1" t="s">
        <v>3347</v>
      </c>
      <c r="Y1371" s="1" t="s">
        <v>3346</v>
      </c>
    </row>
    <row r="1372" spans="1:25" x14ac:dyDescent="0.25">
      <c r="A1372" t="str">
        <f t="shared" si="21"/>
        <v>Wilkin , Minnesota</v>
      </c>
      <c r="B1372" t="s">
        <v>1365</v>
      </c>
      <c r="C1372" t="s">
        <v>1364</v>
      </c>
      <c r="E1372" t="s">
        <v>4442</v>
      </c>
      <c r="F1372" t="s">
        <v>1448</v>
      </c>
      <c r="G1372" s="7">
        <v>751.18586270521791</v>
      </c>
      <c r="H1372" s="8">
        <v>6576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2.9532787140388746E-3</v>
      </c>
      <c r="P1372" s="9">
        <v>0.49863138686131386</v>
      </c>
      <c r="Q1372" s="9">
        <v>0</v>
      </c>
      <c r="R1372" s="9">
        <v>0</v>
      </c>
      <c r="S1372" s="9">
        <v>0.99704672128513872</v>
      </c>
      <c r="T1372" s="9">
        <v>0.50136861313868608</v>
      </c>
      <c r="U1372" s="16">
        <v>0</v>
      </c>
      <c r="V1372" s="16">
        <v>0</v>
      </c>
      <c r="W1372" s="16">
        <v>6576</v>
      </c>
      <c r="X1372" s="1" t="s">
        <v>3345</v>
      </c>
      <c r="Y1372" s="1" t="s">
        <v>3345</v>
      </c>
    </row>
    <row r="1373" spans="1:25" x14ac:dyDescent="0.25">
      <c r="A1373" t="str">
        <f t="shared" si="21"/>
        <v>Isanti , Minnesota</v>
      </c>
      <c r="B1373" t="s">
        <v>1365</v>
      </c>
      <c r="C1373" t="s">
        <v>1364</v>
      </c>
      <c r="E1373" t="s">
        <v>4443</v>
      </c>
      <c r="F1373" t="s">
        <v>1394</v>
      </c>
      <c r="G1373" s="7">
        <v>451.63701831553811</v>
      </c>
      <c r="H1373" s="8">
        <v>37816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2.3035961188089437E-2</v>
      </c>
      <c r="P1373" s="9">
        <v>0.37735350116352867</v>
      </c>
      <c r="Q1373" s="9">
        <v>0</v>
      </c>
      <c r="R1373" s="9">
        <v>0</v>
      </c>
      <c r="S1373" s="9">
        <v>0.97696403881191063</v>
      </c>
      <c r="T1373" s="9">
        <v>0.62264649883647138</v>
      </c>
      <c r="U1373" s="16">
        <v>0</v>
      </c>
      <c r="V1373" s="16">
        <v>0</v>
      </c>
      <c r="W1373" s="16">
        <v>37816</v>
      </c>
      <c r="X1373" s="1" t="s">
        <v>3345</v>
      </c>
      <c r="Y1373" s="1" t="s">
        <v>3345</v>
      </c>
    </row>
    <row r="1374" spans="1:25" x14ac:dyDescent="0.25">
      <c r="A1374" t="str">
        <f t="shared" si="21"/>
        <v>Benton , Minnesota</v>
      </c>
      <c r="B1374" t="s">
        <v>1365</v>
      </c>
      <c r="C1374" t="s">
        <v>1364</v>
      </c>
      <c r="E1374" t="s">
        <v>3720</v>
      </c>
      <c r="F1374" t="s">
        <v>1369</v>
      </c>
      <c r="G1374" s="7">
        <v>413.04065883035599</v>
      </c>
      <c r="H1374" s="8">
        <v>38451</v>
      </c>
      <c r="I1374" s="9">
        <v>4.5731490501029403E-3</v>
      </c>
      <c r="J1374" s="9">
        <v>0.16132220228342567</v>
      </c>
      <c r="K1374" s="9">
        <v>2.276073690065995E-2</v>
      </c>
      <c r="L1374" s="9">
        <v>0.43853215781124028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0.97266611398126357</v>
      </c>
      <c r="T1374" s="9">
        <v>0.40014563990533408</v>
      </c>
      <c r="U1374" s="16">
        <v>6203</v>
      </c>
      <c r="V1374" s="16">
        <v>16862</v>
      </c>
      <c r="W1374" s="16">
        <v>15386</v>
      </c>
      <c r="X1374" s="1" t="s">
        <v>3345</v>
      </c>
      <c r="Y1374" s="1" t="s">
        <v>3347</v>
      </c>
    </row>
    <row r="1375" spans="1:25" x14ac:dyDescent="0.25">
      <c r="A1375" t="str">
        <f t="shared" si="21"/>
        <v>Wadena , Minnesota</v>
      </c>
      <c r="B1375" t="s">
        <v>1365</v>
      </c>
      <c r="C1375" t="s">
        <v>1364</v>
      </c>
      <c r="E1375" t="s">
        <v>4444</v>
      </c>
      <c r="F1375" t="s">
        <v>1444</v>
      </c>
      <c r="G1375" s="7">
        <v>543.23043878339342</v>
      </c>
      <c r="H1375" s="8">
        <v>13843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4.8000307471597311E-3</v>
      </c>
      <c r="R1375" s="9">
        <v>0.33013075200462327</v>
      </c>
      <c r="S1375" s="9">
        <v>0.99519996923039267</v>
      </c>
      <c r="T1375" s="9">
        <v>0.66986924799537673</v>
      </c>
      <c r="U1375" s="16">
        <v>0</v>
      </c>
      <c r="V1375" s="16">
        <v>0</v>
      </c>
      <c r="W1375" s="16">
        <v>13843</v>
      </c>
      <c r="X1375" s="1" t="s">
        <v>3345</v>
      </c>
      <c r="Y1375" s="1" t="s">
        <v>3345</v>
      </c>
    </row>
    <row r="1376" spans="1:25" x14ac:dyDescent="0.25">
      <c r="A1376" t="str">
        <f t="shared" si="21"/>
        <v>Pennington , Minnesota</v>
      </c>
      <c r="B1376" t="s">
        <v>1365</v>
      </c>
      <c r="C1376" t="s">
        <v>1364</v>
      </c>
      <c r="E1376" t="s">
        <v>4445</v>
      </c>
      <c r="F1376" t="s">
        <v>1421</v>
      </c>
      <c r="G1376" s="7">
        <v>618.25020761813335</v>
      </c>
      <c r="H1376" s="8">
        <v>13930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1.0216177856799461E-2</v>
      </c>
      <c r="R1376" s="9">
        <v>0.63768844221105525</v>
      </c>
      <c r="S1376" s="9">
        <v>0.9897838221432006</v>
      </c>
      <c r="T1376" s="9">
        <v>0.36231155778894475</v>
      </c>
      <c r="U1376" s="16">
        <v>0</v>
      </c>
      <c r="V1376" s="16">
        <v>0</v>
      </c>
      <c r="W1376" s="16">
        <v>13930</v>
      </c>
      <c r="X1376" s="1" t="s">
        <v>3345</v>
      </c>
      <c r="Y1376" s="1" t="s">
        <v>3345</v>
      </c>
    </row>
    <row r="1377" spans="1:25" x14ac:dyDescent="0.25">
      <c r="A1377" t="str">
        <f t="shared" si="21"/>
        <v>Wabasha , Minnesota</v>
      </c>
      <c r="B1377" t="s">
        <v>1365</v>
      </c>
      <c r="C1377" t="s">
        <v>1364</v>
      </c>
      <c r="E1377" t="s">
        <v>4446</v>
      </c>
      <c r="F1377" t="s">
        <v>1443</v>
      </c>
      <c r="G1377" s="7">
        <v>549.54459562820171</v>
      </c>
      <c r="H1377" s="8">
        <v>21676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8.8722203632262738E-3</v>
      </c>
      <c r="P1377" s="9">
        <v>0.3545857169219413</v>
      </c>
      <c r="Q1377" s="9">
        <v>0</v>
      </c>
      <c r="R1377" s="9">
        <v>0</v>
      </c>
      <c r="S1377" s="9">
        <v>0.99112777963677379</v>
      </c>
      <c r="T1377" s="9">
        <v>0.6454142830780587</v>
      </c>
      <c r="U1377" s="16">
        <v>0</v>
      </c>
      <c r="V1377" s="16">
        <v>0</v>
      </c>
      <c r="W1377" s="16">
        <v>21676</v>
      </c>
      <c r="X1377" s="1" t="s">
        <v>3345</v>
      </c>
      <c r="Y1377" s="1" t="s">
        <v>3345</v>
      </c>
    </row>
    <row r="1378" spans="1:25" x14ac:dyDescent="0.25">
      <c r="A1378" t="str">
        <f t="shared" si="21"/>
        <v>Washington , Minnesota</v>
      </c>
      <c r="B1378" t="s">
        <v>1365</v>
      </c>
      <c r="C1378" t="s">
        <v>1364</v>
      </c>
      <c r="E1378" t="s">
        <v>3641</v>
      </c>
      <c r="F1378" t="s">
        <v>1446</v>
      </c>
      <c r="G1378" s="7">
        <v>422.81137546626064</v>
      </c>
      <c r="H1378" s="8">
        <v>238136</v>
      </c>
      <c r="I1378" s="9">
        <v>0</v>
      </c>
      <c r="J1378" s="9">
        <v>0</v>
      </c>
      <c r="K1378" s="9">
        <v>0.22582175367425431</v>
      </c>
      <c r="L1378" s="9">
        <v>0.77501931669298219</v>
      </c>
      <c r="M1378" s="9">
        <v>4.3079672728767497E-2</v>
      </c>
      <c r="N1378" s="9">
        <v>8.0298652870628554E-2</v>
      </c>
      <c r="O1378" s="9">
        <v>0</v>
      </c>
      <c r="P1378" s="9">
        <v>0</v>
      </c>
      <c r="Q1378" s="9">
        <v>0</v>
      </c>
      <c r="R1378" s="9">
        <v>0</v>
      </c>
      <c r="S1378" s="9">
        <v>0.73109857353599639</v>
      </c>
      <c r="T1378" s="9">
        <v>0.1446820304363893</v>
      </c>
      <c r="U1378" s="16">
        <v>0</v>
      </c>
      <c r="V1378" s="16">
        <v>203682</v>
      </c>
      <c r="W1378" s="16">
        <v>34454</v>
      </c>
      <c r="X1378" s="1" t="s">
        <v>3345</v>
      </c>
      <c r="Y1378" s="1" t="s">
        <v>3347</v>
      </c>
    </row>
    <row r="1379" spans="1:25" x14ac:dyDescent="0.25">
      <c r="A1379" t="str">
        <f t="shared" si="21"/>
        <v>Crow Wing , Minnesota</v>
      </c>
      <c r="B1379" t="s">
        <v>1365</v>
      </c>
      <c r="C1379" t="s">
        <v>1364</v>
      </c>
      <c r="E1379" t="s">
        <v>4447</v>
      </c>
      <c r="F1379" t="s">
        <v>1382</v>
      </c>
      <c r="G1379" s="7">
        <v>1156.5486329991591</v>
      </c>
      <c r="H1379" s="8">
        <v>62500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1.9939464845643313E-2</v>
      </c>
      <c r="R1379" s="9">
        <v>0.37264000000000003</v>
      </c>
      <c r="S1379" s="9">
        <v>0.98006052352170026</v>
      </c>
      <c r="T1379" s="9">
        <v>0.62736000000000003</v>
      </c>
      <c r="U1379" s="16">
        <v>0</v>
      </c>
      <c r="V1379" s="16">
        <v>0</v>
      </c>
      <c r="W1379" s="16">
        <v>62500</v>
      </c>
      <c r="X1379" s="1" t="s">
        <v>3345</v>
      </c>
      <c r="Y1379" s="1" t="s">
        <v>3345</v>
      </c>
    </row>
    <row r="1380" spans="1:25" x14ac:dyDescent="0.25">
      <c r="A1380" t="str">
        <f t="shared" si="21"/>
        <v>Traverse , Minnesota</v>
      </c>
      <c r="B1380" t="s">
        <v>1365</v>
      </c>
      <c r="C1380" t="s">
        <v>1364</v>
      </c>
      <c r="E1380" t="s">
        <v>4448</v>
      </c>
      <c r="F1380" t="s">
        <v>1442</v>
      </c>
      <c r="G1380" s="7">
        <v>585.85065956928315</v>
      </c>
      <c r="H1380" s="8">
        <v>3558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1</v>
      </c>
      <c r="T1380" s="9">
        <v>1</v>
      </c>
      <c r="U1380" s="16">
        <v>0</v>
      </c>
      <c r="V1380" s="16">
        <v>0</v>
      </c>
      <c r="W1380" s="16">
        <v>3558</v>
      </c>
      <c r="X1380" s="1" t="s">
        <v>3345</v>
      </c>
      <c r="Y1380" s="1" t="s">
        <v>3345</v>
      </c>
    </row>
    <row r="1381" spans="1:25" x14ac:dyDescent="0.25">
      <c r="A1381" t="str">
        <f t="shared" si="21"/>
        <v>Yellow Medicine , Minnesota</v>
      </c>
      <c r="B1381" t="s">
        <v>1365</v>
      </c>
      <c r="C1381" t="s">
        <v>1364</v>
      </c>
      <c r="E1381" t="s">
        <v>4449</v>
      </c>
      <c r="F1381" t="s">
        <v>1451</v>
      </c>
      <c r="G1381" s="7">
        <v>763.22782778961516</v>
      </c>
      <c r="H1381" s="8">
        <v>10438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1.3133099279421636E-3</v>
      </c>
      <c r="R1381" s="9">
        <v>0.19179919524813183</v>
      </c>
      <c r="S1381" s="9">
        <v>0.99868669007134958</v>
      </c>
      <c r="T1381" s="9">
        <v>0.80820080475186817</v>
      </c>
      <c r="U1381" s="16">
        <v>0</v>
      </c>
      <c r="V1381" s="16">
        <v>0</v>
      </c>
      <c r="W1381" s="16">
        <v>10438</v>
      </c>
      <c r="X1381" s="1" t="s">
        <v>3345</v>
      </c>
      <c r="Y1381" s="1" t="s">
        <v>3345</v>
      </c>
    </row>
    <row r="1382" spans="1:25" x14ac:dyDescent="0.25">
      <c r="A1382" t="str">
        <f t="shared" si="21"/>
        <v>Rice , Minnesota</v>
      </c>
      <c r="B1382" t="s">
        <v>1365</v>
      </c>
      <c r="C1382" t="s">
        <v>1364</v>
      </c>
      <c r="E1382" t="s">
        <v>4230</v>
      </c>
      <c r="F1382" t="s">
        <v>1430</v>
      </c>
      <c r="G1382" s="7">
        <v>515.94116846733255</v>
      </c>
      <c r="H1382" s="8">
        <v>64142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4.313329163334504E-2</v>
      </c>
      <c r="P1382" s="9">
        <v>0.74065354993607935</v>
      </c>
      <c r="Q1382" s="9">
        <v>0</v>
      </c>
      <c r="R1382" s="9">
        <v>0</v>
      </c>
      <c r="S1382" s="9">
        <v>0.95686670836665499</v>
      </c>
      <c r="T1382" s="9">
        <v>0.25934645006392065</v>
      </c>
      <c r="U1382" s="16">
        <v>0</v>
      </c>
      <c r="V1382" s="16">
        <v>0</v>
      </c>
      <c r="W1382" s="16">
        <v>64142</v>
      </c>
      <c r="X1382" s="1" t="s">
        <v>3345</v>
      </c>
      <c r="Y1382" s="1" t="s">
        <v>3345</v>
      </c>
    </row>
    <row r="1383" spans="1:25" x14ac:dyDescent="0.25">
      <c r="A1383" t="str">
        <f t="shared" si="21"/>
        <v>Stearns , Minnesota</v>
      </c>
      <c r="B1383" t="s">
        <v>1365</v>
      </c>
      <c r="C1383" t="s">
        <v>1364</v>
      </c>
      <c r="E1383" t="s">
        <v>4450</v>
      </c>
      <c r="F1383" t="s">
        <v>1437</v>
      </c>
      <c r="G1383" s="7">
        <v>1389.9685839323852</v>
      </c>
      <c r="H1383" s="8">
        <v>150642</v>
      </c>
      <c r="I1383" s="9">
        <v>1.5139811541572477E-2</v>
      </c>
      <c r="J1383" s="9">
        <v>0.34374875532719956</v>
      </c>
      <c r="K1383" s="9">
        <v>1.1913107918919625E-2</v>
      </c>
      <c r="L1383" s="9">
        <v>0.19224386293331208</v>
      </c>
      <c r="M1383" s="9">
        <v>1.7717220032705148E-3</v>
      </c>
      <c r="N1383" s="9">
        <v>2.8703814341285962E-2</v>
      </c>
      <c r="O1383" s="9">
        <v>4.7221931264321637E-3</v>
      </c>
      <c r="P1383" s="9">
        <v>6.5970977549421814E-2</v>
      </c>
      <c r="Q1383" s="9">
        <v>0</v>
      </c>
      <c r="R1383" s="9">
        <v>0</v>
      </c>
      <c r="S1383" s="9">
        <v>0.96645316540980519</v>
      </c>
      <c r="T1383" s="9">
        <v>0.36933258984878053</v>
      </c>
      <c r="U1383" s="16">
        <v>51783</v>
      </c>
      <c r="V1383" s="16">
        <v>33284</v>
      </c>
      <c r="W1383" s="16">
        <v>65575</v>
      </c>
      <c r="X1383" s="1" t="s">
        <v>3345</v>
      </c>
      <c r="Y1383" s="1" t="s">
        <v>3345</v>
      </c>
    </row>
    <row r="1384" spans="1:25" x14ac:dyDescent="0.25">
      <c r="A1384" t="str">
        <f t="shared" si="21"/>
        <v>Sherburne , Minnesota</v>
      </c>
      <c r="B1384" t="s">
        <v>1365</v>
      </c>
      <c r="C1384" t="s">
        <v>1364</v>
      </c>
      <c r="E1384" t="s">
        <v>4451</v>
      </c>
      <c r="F1384" t="s">
        <v>1435</v>
      </c>
      <c r="G1384" s="7">
        <v>451.04327886136718</v>
      </c>
      <c r="H1384" s="8">
        <v>88499</v>
      </c>
      <c r="I1384" s="9">
        <v>5.5520850868368441E-3</v>
      </c>
      <c r="J1384" s="9">
        <v>7.663363427835343E-2</v>
      </c>
      <c r="K1384" s="9">
        <v>3.246788095967159E-2</v>
      </c>
      <c r="L1384" s="9">
        <v>0.21531316738042239</v>
      </c>
      <c r="M1384" s="9">
        <v>4.1469836576726753E-2</v>
      </c>
      <c r="N1384" s="9">
        <v>0.22028497497146859</v>
      </c>
      <c r="O1384" s="9">
        <v>6.0034887172620592E-3</v>
      </c>
      <c r="P1384" s="9">
        <v>4.5842325901987592E-2</v>
      </c>
      <c r="Q1384" s="9">
        <v>0</v>
      </c>
      <c r="R1384" s="9">
        <v>0</v>
      </c>
      <c r="S1384" s="9">
        <v>0.91450670852337546</v>
      </c>
      <c r="T1384" s="9">
        <v>0.441925897467768</v>
      </c>
      <c r="U1384" s="16">
        <v>6782</v>
      </c>
      <c r="V1384" s="16">
        <v>38550</v>
      </c>
      <c r="W1384" s="16">
        <v>43167</v>
      </c>
      <c r="X1384" s="1" t="s">
        <v>3345</v>
      </c>
      <c r="Y1384" s="1" t="s">
        <v>3345</v>
      </c>
    </row>
    <row r="1385" spans="1:25" x14ac:dyDescent="0.25">
      <c r="A1385" t="str">
        <f t="shared" si="21"/>
        <v>Le Sueur , Minnesota</v>
      </c>
      <c r="B1385" t="s">
        <v>1365</v>
      </c>
      <c r="C1385" t="s">
        <v>1364</v>
      </c>
      <c r="E1385" t="s">
        <v>4452</v>
      </c>
      <c r="F1385" t="s">
        <v>1404</v>
      </c>
      <c r="G1385" s="7">
        <v>473.81893040003837</v>
      </c>
      <c r="H1385" s="8">
        <v>27703</v>
      </c>
      <c r="I1385" s="9">
        <v>0</v>
      </c>
      <c r="J1385" s="9">
        <v>0</v>
      </c>
      <c r="K1385" s="9">
        <v>0</v>
      </c>
      <c r="L1385" s="9">
        <v>0</v>
      </c>
      <c r="M1385" s="9">
        <v>1.0877058973161767E-3</v>
      </c>
      <c r="N1385" s="9">
        <v>2.2380247626610835E-2</v>
      </c>
      <c r="O1385" s="9">
        <v>1.1612993628931296E-2</v>
      </c>
      <c r="P1385" s="9">
        <v>0.35602642313106886</v>
      </c>
      <c r="Q1385" s="9">
        <v>0</v>
      </c>
      <c r="R1385" s="9">
        <v>0</v>
      </c>
      <c r="S1385" s="9">
        <v>0.98729930046191294</v>
      </c>
      <c r="T1385" s="9">
        <v>0.62159332924232036</v>
      </c>
      <c r="U1385" s="16">
        <v>0</v>
      </c>
      <c r="V1385" s="16">
        <v>620</v>
      </c>
      <c r="W1385" s="16">
        <v>27083</v>
      </c>
      <c r="X1385" s="1" t="s">
        <v>3345</v>
      </c>
      <c r="Y1385" s="1" t="s">
        <v>3345</v>
      </c>
    </row>
    <row r="1386" spans="1:25" x14ac:dyDescent="0.25">
      <c r="A1386" t="str">
        <f t="shared" si="21"/>
        <v>St. Louis , Minnesota</v>
      </c>
      <c r="B1386" t="s">
        <v>1365</v>
      </c>
      <c r="C1386" t="s">
        <v>1364</v>
      </c>
      <c r="E1386" t="s">
        <v>4453</v>
      </c>
      <c r="F1386" t="s">
        <v>1433</v>
      </c>
      <c r="G1386" s="7">
        <v>6859.5169762900568</v>
      </c>
      <c r="H1386" s="8">
        <v>200226</v>
      </c>
      <c r="I1386" s="9">
        <v>6.6540418253269616E-3</v>
      </c>
      <c r="J1386" s="9">
        <v>0.42246761159889323</v>
      </c>
      <c r="K1386" s="9">
        <v>1.5110670497666726E-3</v>
      </c>
      <c r="L1386" s="9">
        <v>4.3640686024791986E-2</v>
      </c>
      <c r="M1386" s="9">
        <v>0</v>
      </c>
      <c r="N1386" s="9">
        <v>0</v>
      </c>
      <c r="O1386" s="9">
        <v>0</v>
      </c>
      <c r="P1386" s="9">
        <v>0</v>
      </c>
      <c r="Q1386" s="9">
        <v>2.3295305318241492E-3</v>
      </c>
      <c r="R1386" s="9">
        <v>0.16271613077222738</v>
      </c>
      <c r="S1386" s="9">
        <v>0.97121331783554032</v>
      </c>
      <c r="T1386" s="9">
        <v>0.37117557160408737</v>
      </c>
      <c r="U1386" s="16">
        <v>84589</v>
      </c>
      <c r="V1386" s="16">
        <v>8738</v>
      </c>
      <c r="W1386" s="16">
        <v>106899</v>
      </c>
      <c r="X1386" s="1" t="s">
        <v>3345</v>
      </c>
      <c r="Y1386" s="1" t="s">
        <v>3345</v>
      </c>
    </row>
    <row r="1387" spans="1:25" x14ac:dyDescent="0.25">
      <c r="A1387" t="str">
        <f t="shared" si="21"/>
        <v>Cook , Minnesota</v>
      </c>
      <c r="B1387" t="s">
        <v>1365</v>
      </c>
      <c r="C1387" t="s">
        <v>1364</v>
      </c>
      <c r="E1387" t="s">
        <v>3912</v>
      </c>
      <c r="F1387" t="s">
        <v>1380</v>
      </c>
      <c r="G1387" s="7">
        <v>3339.6250374818578</v>
      </c>
      <c r="H1387" s="8">
        <v>5176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0.4808371203308735</v>
      </c>
      <c r="T1387" s="9">
        <v>1</v>
      </c>
      <c r="U1387" s="16">
        <v>0</v>
      </c>
      <c r="V1387" s="16">
        <v>0</v>
      </c>
      <c r="W1387" s="16">
        <v>5176</v>
      </c>
      <c r="X1387" s="1" t="s">
        <v>3345</v>
      </c>
      <c r="Y1387" s="1" t="s">
        <v>3345</v>
      </c>
    </row>
    <row r="1388" spans="1:25" x14ac:dyDescent="0.25">
      <c r="A1388" t="str">
        <f t="shared" si="21"/>
        <v>Grant , Minnesota</v>
      </c>
      <c r="B1388" t="s">
        <v>1365</v>
      </c>
      <c r="C1388" t="s">
        <v>1364</v>
      </c>
      <c r="E1388" t="s">
        <v>3719</v>
      </c>
      <c r="F1388" t="s">
        <v>1390</v>
      </c>
      <c r="G1388" s="7">
        <v>575.48179277431109</v>
      </c>
      <c r="H1388" s="8">
        <v>6018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0.99999999999922851</v>
      </c>
      <c r="T1388" s="9">
        <v>1</v>
      </c>
      <c r="U1388" s="16">
        <v>0</v>
      </c>
      <c r="V1388" s="16">
        <v>0</v>
      </c>
      <c r="W1388" s="16">
        <v>6018</v>
      </c>
      <c r="X1388" s="1" t="s">
        <v>3345</v>
      </c>
      <c r="Y1388" s="1" t="s">
        <v>3345</v>
      </c>
    </row>
    <row r="1389" spans="1:25" x14ac:dyDescent="0.25">
      <c r="A1389" t="str">
        <f t="shared" si="21"/>
        <v>Chippewa , Minnesota</v>
      </c>
      <c r="B1389" t="s">
        <v>1365</v>
      </c>
      <c r="C1389" t="s">
        <v>1364</v>
      </c>
      <c r="E1389" t="s">
        <v>4358</v>
      </c>
      <c r="F1389" t="s">
        <v>1376</v>
      </c>
      <c r="G1389" s="7">
        <v>587.76243165609196</v>
      </c>
      <c r="H1389" s="8">
        <v>12441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6.6473142379088164E-3</v>
      </c>
      <c r="R1389" s="9">
        <v>0.49658387589422071</v>
      </c>
      <c r="S1389" s="9">
        <v>0.99335268576084312</v>
      </c>
      <c r="T1389" s="9">
        <v>0.50341612410577929</v>
      </c>
      <c r="U1389" s="16">
        <v>0</v>
      </c>
      <c r="V1389" s="16">
        <v>0</v>
      </c>
      <c r="W1389" s="16">
        <v>12441</v>
      </c>
      <c r="X1389" s="1" t="s">
        <v>3345</v>
      </c>
      <c r="Y1389" s="1" t="s">
        <v>3345</v>
      </c>
    </row>
    <row r="1390" spans="1:25" x14ac:dyDescent="0.25">
      <c r="A1390" t="str">
        <f t="shared" si="21"/>
        <v>Faribault , Minnesota</v>
      </c>
      <c r="B1390" t="s">
        <v>1365</v>
      </c>
      <c r="C1390" t="s">
        <v>1364</v>
      </c>
      <c r="E1390" t="s">
        <v>4454</v>
      </c>
      <c r="F1390" t="s">
        <v>1386</v>
      </c>
      <c r="G1390" s="7">
        <v>721.90446841526295</v>
      </c>
      <c r="H1390" s="8">
        <v>14553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2.4366298808796631E-3</v>
      </c>
      <c r="P1390" s="9">
        <v>0.22380265237408095</v>
      </c>
      <c r="Q1390" s="9">
        <v>0</v>
      </c>
      <c r="R1390" s="9">
        <v>0</v>
      </c>
      <c r="S1390" s="9">
        <v>0.99756337011912033</v>
      </c>
      <c r="T1390" s="9">
        <v>0.77619734762591908</v>
      </c>
      <c r="U1390" s="16">
        <v>0</v>
      </c>
      <c r="V1390" s="16">
        <v>0</v>
      </c>
      <c r="W1390" s="16">
        <v>14553</v>
      </c>
      <c r="X1390" s="1" t="s">
        <v>3345</v>
      </c>
      <c r="Y1390" s="1" t="s">
        <v>3345</v>
      </c>
    </row>
    <row r="1391" spans="1:25" x14ac:dyDescent="0.25">
      <c r="A1391" t="str">
        <f t="shared" si="21"/>
        <v>Carlton , Minnesota</v>
      </c>
      <c r="B1391" t="s">
        <v>1365</v>
      </c>
      <c r="C1391" t="s">
        <v>1364</v>
      </c>
      <c r="E1391" t="s">
        <v>4455</v>
      </c>
      <c r="F1391" t="s">
        <v>1373</v>
      </c>
      <c r="G1391" s="7">
        <v>875.27620139726446</v>
      </c>
      <c r="H1391" s="8">
        <v>35386</v>
      </c>
      <c r="I1391" s="9">
        <v>0</v>
      </c>
      <c r="J1391" s="9">
        <v>0</v>
      </c>
      <c r="K1391" s="9">
        <v>0</v>
      </c>
      <c r="L1391" s="9">
        <v>0</v>
      </c>
      <c r="M1391" s="9">
        <v>1.1015580990916169E-2</v>
      </c>
      <c r="N1391" s="9">
        <v>0.36556830384897981</v>
      </c>
      <c r="O1391" s="9">
        <v>4.8356230357041313E-3</v>
      </c>
      <c r="P1391" s="9">
        <v>8.2772848018990555E-2</v>
      </c>
      <c r="Q1391" s="9">
        <v>0</v>
      </c>
      <c r="R1391" s="9">
        <v>0</v>
      </c>
      <c r="S1391" s="9">
        <v>0.98414879597337956</v>
      </c>
      <c r="T1391" s="9">
        <v>0.55165884813202959</v>
      </c>
      <c r="U1391" s="16">
        <v>0</v>
      </c>
      <c r="V1391" s="16">
        <v>12936</v>
      </c>
      <c r="W1391" s="16">
        <v>22450</v>
      </c>
      <c r="X1391" s="1" t="s">
        <v>3345</v>
      </c>
      <c r="Y1391" s="1" t="s">
        <v>3345</v>
      </c>
    </row>
    <row r="1392" spans="1:25" x14ac:dyDescent="0.25">
      <c r="A1392" t="str">
        <f t="shared" si="21"/>
        <v>Pine , Minnesota</v>
      </c>
      <c r="B1392" t="s">
        <v>1365</v>
      </c>
      <c r="C1392" t="s">
        <v>1364</v>
      </c>
      <c r="E1392" t="s">
        <v>4456</v>
      </c>
      <c r="F1392" t="s">
        <v>1422</v>
      </c>
      <c r="G1392" s="7">
        <v>1434.5563835007733</v>
      </c>
      <c r="H1392" s="8">
        <v>29750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2.5627533354095851E-4</v>
      </c>
      <c r="P1392" s="9">
        <v>5.0756302521008404E-3</v>
      </c>
      <c r="Q1392" s="9">
        <v>1.3080452201776603E-3</v>
      </c>
      <c r="R1392" s="9">
        <v>0.10191596638655462</v>
      </c>
      <c r="S1392" s="9">
        <v>0.99843567944628131</v>
      </c>
      <c r="T1392" s="9">
        <v>0.89300840336134457</v>
      </c>
      <c r="U1392" s="16">
        <v>0</v>
      </c>
      <c r="V1392" s="16">
        <v>0</v>
      </c>
      <c r="W1392" s="16">
        <v>29750</v>
      </c>
      <c r="X1392" s="1" t="s">
        <v>3345</v>
      </c>
      <c r="Y1392" s="1" t="s">
        <v>3345</v>
      </c>
    </row>
    <row r="1393" spans="1:25" x14ac:dyDescent="0.25">
      <c r="A1393" t="str">
        <f t="shared" si="21"/>
        <v>Stevens , Minnesota</v>
      </c>
      <c r="B1393" t="s">
        <v>1365</v>
      </c>
      <c r="C1393" t="s">
        <v>1364</v>
      </c>
      <c r="E1393" t="s">
        <v>4214</v>
      </c>
      <c r="F1393" t="s">
        <v>1439</v>
      </c>
      <c r="G1393" s="7">
        <v>575.31816190162601</v>
      </c>
      <c r="H1393" s="8">
        <v>9726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4.5291820157782941E-3</v>
      </c>
      <c r="R1393" s="9">
        <v>0.52673246966892862</v>
      </c>
      <c r="S1393" s="9">
        <v>0.99547081798422177</v>
      </c>
      <c r="T1393" s="9">
        <v>0.47326753033107133</v>
      </c>
      <c r="U1393" s="16">
        <v>0</v>
      </c>
      <c r="V1393" s="16">
        <v>0</v>
      </c>
      <c r="W1393" s="16">
        <v>9726</v>
      </c>
      <c r="X1393" s="1" t="s">
        <v>3345</v>
      </c>
      <c r="Y1393" s="1" t="s">
        <v>3345</v>
      </c>
    </row>
    <row r="1394" spans="1:25" x14ac:dyDescent="0.25">
      <c r="A1394" t="str">
        <f t="shared" si="21"/>
        <v>Kittson , Minnesota</v>
      </c>
      <c r="B1394" t="s">
        <v>1365</v>
      </c>
      <c r="C1394" t="s">
        <v>1364</v>
      </c>
      <c r="E1394" t="s">
        <v>4457</v>
      </c>
      <c r="F1394" t="s">
        <v>1399</v>
      </c>
      <c r="G1394" s="7">
        <v>1103.5976655670686</v>
      </c>
      <c r="H1394" s="8">
        <v>4552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0.99998012115548118</v>
      </c>
      <c r="T1394" s="9">
        <v>1</v>
      </c>
      <c r="U1394" s="16">
        <v>0</v>
      </c>
      <c r="V1394" s="16">
        <v>0</v>
      </c>
      <c r="W1394" s="16">
        <v>4552</v>
      </c>
      <c r="X1394" s="1" t="s">
        <v>3345</v>
      </c>
      <c r="Y1394" s="1" t="s">
        <v>3345</v>
      </c>
    </row>
    <row r="1395" spans="1:25" x14ac:dyDescent="0.25">
      <c r="A1395" t="str">
        <f t="shared" si="21"/>
        <v>Martin , Minnesota</v>
      </c>
      <c r="B1395" t="s">
        <v>1365</v>
      </c>
      <c r="C1395" t="s">
        <v>1364</v>
      </c>
      <c r="E1395" t="s">
        <v>3877</v>
      </c>
      <c r="F1395" t="s">
        <v>1410</v>
      </c>
      <c r="G1395" s="7">
        <v>729.57767037037172</v>
      </c>
      <c r="H1395" s="8">
        <v>20840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1.1348082639682924E-2</v>
      </c>
      <c r="R1395" s="9">
        <v>0.45959692898272553</v>
      </c>
      <c r="S1395" s="9">
        <v>0.9886519173603171</v>
      </c>
      <c r="T1395" s="9">
        <v>0.54040307101727447</v>
      </c>
      <c r="U1395" s="16">
        <v>0</v>
      </c>
      <c r="V1395" s="16">
        <v>0</v>
      </c>
      <c r="W1395" s="16">
        <v>20840</v>
      </c>
      <c r="X1395" s="1" t="s">
        <v>3345</v>
      </c>
      <c r="Y1395" s="1" t="s">
        <v>3345</v>
      </c>
    </row>
    <row r="1396" spans="1:25" x14ac:dyDescent="0.25">
      <c r="A1396" t="str">
        <f t="shared" si="21"/>
        <v>Morrison , Minnesota</v>
      </c>
      <c r="B1396" t="s">
        <v>1365</v>
      </c>
      <c r="C1396" t="s">
        <v>1364</v>
      </c>
      <c r="E1396" t="s">
        <v>4458</v>
      </c>
      <c r="F1396" t="s">
        <v>1413</v>
      </c>
      <c r="G1396" s="7">
        <v>1153.3861541847032</v>
      </c>
      <c r="H1396" s="8">
        <v>33198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5.6799230110439625E-3</v>
      </c>
      <c r="P1396" s="9">
        <v>0.27182360383155613</v>
      </c>
      <c r="Q1396" s="9">
        <v>0</v>
      </c>
      <c r="R1396" s="9">
        <v>0</v>
      </c>
      <c r="S1396" s="9">
        <v>0.99432007698895608</v>
      </c>
      <c r="T1396" s="9">
        <v>0.72817639616844387</v>
      </c>
      <c r="U1396" s="16">
        <v>0</v>
      </c>
      <c r="V1396" s="16">
        <v>0</v>
      </c>
      <c r="W1396" s="16">
        <v>33198</v>
      </c>
      <c r="X1396" s="1" t="s">
        <v>3345</v>
      </c>
      <c r="Y1396" s="1" t="s">
        <v>3345</v>
      </c>
    </row>
    <row r="1397" spans="1:25" x14ac:dyDescent="0.25">
      <c r="A1397" t="str">
        <f t="shared" si="21"/>
        <v>Pipestone , Minnesota</v>
      </c>
      <c r="B1397" t="s">
        <v>1365</v>
      </c>
      <c r="C1397" t="s">
        <v>1364</v>
      </c>
      <c r="E1397" t="s">
        <v>4459</v>
      </c>
      <c r="F1397" t="s">
        <v>1423</v>
      </c>
      <c r="G1397" s="7">
        <v>465.96236771615082</v>
      </c>
      <c r="H1397" s="8">
        <v>9596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4.2773013027910178E-3</v>
      </c>
      <c r="P1397" s="9">
        <v>0.42705293872446853</v>
      </c>
      <c r="Q1397" s="9">
        <v>0</v>
      </c>
      <c r="R1397" s="9">
        <v>0</v>
      </c>
      <c r="S1397" s="9">
        <v>0.99572269869720909</v>
      </c>
      <c r="T1397" s="9">
        <v>0.57294706127553152</v>
      </c>
      <c r="U1397" s="16">
        <v>0</v>
      </c>
      <c r="V1397" s="16">
        <v>0</v>
      </c>
      <c r="W1397" s="16">
        <v>9596</v>
      </c>
      <c r="X1397" s="1" t="s">
        <v>3345</v>
      </c>
      <c r="Y1397" s="1" t="s">
        <v>3345</v>
      </c>
    </row>
    <row r="1398" spans="1:25" x14ac:dyDescent="0.25">
      <c r="A1398" t="str">
        <f t="shared" si="21"/>
        <v>Renville , Minnesota</v>
      </c>
      <c r="B1398" t="s">
        <v>1365</v>
      </c>
      <c r="C1398" t="s">
        <v>1364</v>
      </c>
      <c r="E1398" t="s">
        <v>4460</v>
      </c>
      <c r="F1398" t="s">
        <v>1429</v>
      </c>
      <c r="G1398" s="7">
        <v>987.1074724747258</v>
      </c>
      <c r="H1398" s="8">
        <v>15730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0.99999999999869371</v>
      </c>
      <c r="T1398" s="9">
        <v>1</v>
      </c>
      <c r="U1398" s="16">
        <v>0</v>
      </c>
      <c r="V1398" s="16">
        <v>0</v>
      </c>
      <c r="W1398" s="16">
        <v>15730</v>
      </c>
      <c r="X1398" s="1" t="s">
        <v>3345</v>
      </c>
      <c r="Y1398" s="1" t="s">
        <v>3345</v>
      </c>
    </row>
    <row r="1399" spans="1:25" x14ac:dyDescent="0.25">
      <c r="A1399" t="str">
        <f t="shared" si="21"/>
        <v>Mahnomen , Minnesota</v>
      </c>
      <c r="B1399" t="s">
        <v>1365</v>
      </c>
      <c r="C1399" t="s">
        <v>1364</v>
      </c>
      <c r="E1399" t="s">
        <v>4461</v>
      </c>
      <c r="F1399" t="s">
        <v>1408</v>
      </c>
      <c r="G1399" s="7">
        <v>582.91314928274687</v>
      </c>
      <c r="H1399" s="8">
        <v>5413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0.99999999999914546</v>
      </c>
      <c r="T1399" s="9">
        <v>1</v>
      </c>
      <c r="U1399" s="16">
        <v>0</v>
      </c>
      <c r="V1399" s="16">
        <v>0</v>
      </c>
      <c r="W1399" s="16">
        <v>5413</v>
      </c>
      <c r="X1399" s="1" t="s">
        <v>3345</v>
      </c>
      <c r="Y1399" s="1" t="s">
        <v>3345</v>
      </c>
    </row>
    <row r="1400" spans="1:25" x14ac:dyDescent="0.25">
      <c r="A1400" t="str">
        <f t="shared" si="21"/>
        <v>Hennepin , Minnesota</v>
      </c>
      <c r="B1400" t="s">
        <v>1365</v>
      </c>
      <c r="C1400" t="s">
        <v>1364</v>
      </c>
      <c r="E1400" t="s">
        <v>4462</v>
      </c>
      <c r="F1400" t="s">
        <v>1391</v>
      </c>
      <c r="G1400" s="7">
        <v>606.57154494852455</v>
      </c>
      <c r="H1400" s="8">
        <v>1152425</v>
      </c>
      <c r="I1400" s="9">
        <v>0.26479492107262226</v>
      </c>
      <c r="J1400" s="9">
        <v>0.51705750916545545</v>
      </c>
      <c r="K1400" s="9">
        <v>0.39953317401748417</v>
      </c>
      <c r="L1400" s="9">
        <v>0.46018873245547431</v>
      </c>
      <c r="M1400" s="9">
        <v>7.5874362587702424E-4</v>
      </c>
      <c r="N1400" s="9">
        <v>5.0415428335900383E-4</v>
      </c>
      <c r="O1400" s="9">
        <v>0</v>
      </c>
      <c r="P1400" s="9">
        <v>0</v>
      </c>
      <c r="Q1400" s="9">
        <v>0</v>
      </c>
      <c r="R1400" s="9">
        <v>0</v>
      </c>
      <c r="S1400" s="9">
        <v>0.3349131612840166</v>
      </c>
      <c r="T1400" s="9">
        <v>2.2249604095711216E-2</v>
      </c>
      <c r="U1400" s="16">
        <v>595870</v>
      </c>
      <c r="V1400" s="16">
        <v>530914</v>
      </c>
      <c r="W1400" s="16">
        <v>25641</v>
      </c>
      <c r="X1400" s="1" t="s">
        <v>3347</v>
      </c>
      <c r="Y1400" s="1" t="s">
        <v>3346</v>
      </c>
    </row>
    <row r="1401" spans="1:25" x14ac:dyDescent="0.25">
      <c r="A1401" t="str">
        <f t="shared" si="21"/>
        <v>Brown , Minnesota</v>
      </c>
      <c r="B1401" t="s">
        <v>1365</v>
      </c>
      <c r="C1401" t="s">
        <v>1364</v>
      </c>
      <c r="E1401" t="s">
        <v>4054</v>
      </c>
      <c r="F1401" t="s">
        <v>1372</v>
      </c>
      <c r="G1401" s="7">
        <v>618.2439121214918</v>
      </c>
      <c r="H1401" s="8">
        <v>25893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1.3932773858199816E-2</v>
      </c>
      <c r="P1401" s="9">
        <v>0.65060054841076742</v>
      </c>
      <c r="Q1401" s="9">
        <v>0</v>
      </c>
      <c r="R1401" s="9">
        <v>0</v>
      </c>
      <c r="S1401" s="9">
        <v>0.9860672261418002</v>
      </c>
      <c r="T1401" s="9">
        <v>0.34939945158923263</v>
      </c>
      <c r="U1401" s="16">
        <v>0</v>
      </c>
      <c r="V1401" s="16">
        <v>0</v>
      </c>
      <c r="W1401" s="16">
        <v>25893</v>
      </c>
      <c r="X1401" s="1" t="s">
        <v>3345</v>
      </c>
      <c r="Y1401" s="1" t="s">
        <v>3345</v>
      </c>
    </row>
    <row r="1402" spans="1:25" x14ac:dyDescent="0.25">
      <c r="A1402" t="str">
        <f t="shared" si="21"/>
        <v>Nicollet , Minnesota</v>
      </c>
      <c r="B1402" t="s">
        <v>1365</v>
      </c>
      <c r="C1402" t="s">
        <v>1364</v>
      </c>
      <c r="E1402" t="s">
        <v>4463</v>
      </c>
      <c r="F1402" t="s">
        <v>1416</v>
      </c>
      <c r="G1402" s="7">
        <v>466.94754684032796</v>
      </c>
      <c r="H1402" s="8">
        <v>32727</v>
      </c>
      <c r="I1402" s="9">
        <v>1.1617176365292494E-2</v>
      </c>
      <c r="J1402" s="9">
        <v>0.40752284046811499</v>
      </c>
      <c r="K1402" s="9">
        <v>3.2777398011064695E-4</v>
      </c>
      <c r="L1402" s="9">
        <v>2.1389067131114982E-4</v>
      </c>
      <c r="M1402" s="9">
        <v>8.9933651136080532E-3</v>
      </c>
      <c r="N1402" s="9">
        <v>0.33654169340300061</v>
      </c>
      <c r="O1402" s="9">
        <v>5.4886717166769919E-6</v>
      </c>
      <c r="P1402" s="9">
        <v>0</v>
      </c>
      <c r="Q1402" s="9">
        <v>0</v>
      </c>
      <c r="R1402" s="9">
        <v>0</v>
      </c>
      <c r="S1402" s="9">
        <v>0.97905619586927217</v>
      </c>
      <c r="T1402" s="9">
        <v>0.25572157545757324</v>
      </c>
      <c r="U1402" s="16">
        <v>13337</v>
      </c>
      <c r="V1402" s="16">
        <v>11021</v>
      </c>
      <c r="W1402" s="16">
        <v>8369</v>
      </c>
      <c r="X1402" s="1" t="s">
        <v>3345</v>
      </c>
      <c r="Y1402" s="1" t="s">
        <v>3346</v>
      </c>
    </row>
    <row r="1403" spans="1:25" x14ac:dyDescent="0.25">
      <c r="A1403" t="str">
        <f t="shared" si="21"/>
        <v>Douglas , Minnesota</v>
      </c>
      <c r="B1403" t="s">
        <v>1365</v>
      </c>
      <c r="C1403" t="s">
        <v>1364</v>
      </c>
      <c r="E1403" t="s">
        <v>3832</v>
      </c>
      <c r="F1403" t="s">
        <v>1385</v>
      </c>
      <c r="G1403" s="7">
        <v>720.00504350384972</v>
      </c>
      <c r="H1403" s="8">
        <v>36009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2.4628709641882227E-2</v>
      </c>
      <c r="R1403" s="9">
        <v>0.47163209197700573</v>
      </c>
      <c r="S1403" s="9">
        <v>0.97537129035741865</v>
      </c>
      <c r="T1403" s="9">
        <v>0.52836790802299427</v>
      </c>
      <c r="U1403" s="16">
        <v>0</v>
      </c>
      <c r="V1403" s="16">
        <v>0</v>
      </c>
      <c r="W1403" s="16">
        <v>36009</v>
      </c>
      <c r="X1403" s="1" t="s">
        <v>3345</v>
      </c>
      <c r="Y1403" s="1" t="s">
        <v>3345</v>
      </c>
    </row>
    <row r="1404" spans="1:25" x14ac:dyDescent="0.25">
      <c r="A1404" t="str">
        <f t="shared" si="21"/>
        <v>Swift , Minnesota</v>
      </c>
      <c r="B1404" t="s">
        <v>1365</v>
      </c>
      <c r="C1404" t="s">
        <v>1364</v>
      </c>
      <c r="E1404" t="s">
        <v>4464</v>
      </c>
      <c r="F1404" t="s">
        <v>1440</v>
      </c>
      <c r="G1404" s="7">
        <v>752.15787152261453</v>
      </c>
      <c r="H1404" s="8">
        <v>9783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2.3176736235710352E-3</v>
      </c>
      <c r="R1404" s="9">
        <v>0.32617806398855159</v>
      </c>
      <c r="S1404" s="9">
        <v>0.99768232637642895</v>
      </c>
      <c r="T1404" s="9">
        <v>0.67382193601144846</v>
      </c>
      <c r="U1404" s="16">
        <v>0</v>
      </c>
      <c r="V1404" s="16">
        <v>0</v>
      </c>
      <c r="W1404" s="16">
        <v>9783</v>
      </c>
      <c r="X1404" s="1" t="s">
        <v>3345</v>
      </c>
      <c r="Y1404" s="1" t="s">
        <v>3345</v>
      </c>
    </row>
    <row r="1405" spans="1:25" x14ac:dyDescent="0.25">
      <c r="A1405" t="str">
        <f t="shared" si="21"/>
        <v>Steele , Minnesota</v>
      </c>
      <c r="B1405" t="s">
        <v>1365</v>
      </c>
      <c r="C1405" t="s">
        <v>1364</v>
      </c>
      <c r="E1405" t="s">
        <v>4465</v>
      </c>
      <c r="F1405" t="s">
        <v>1438</v>
      </c>
      <c r="G1405" s="7">
        <v>432.3388623697976</v>
      </c>
      <c r="H1405" s="8">
        <v>36576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2.9648717510083401E-2</v>
      </c>
      <c r="P1405" s="9">
        <v>0.6942804024496938</v>
      </c>
      <c r="Q1405" s="9">
        <v>0</v>
      </c>
      <c r="R1405" s="9">
        <v>0</v>
      </c>
      <c r="S1405" s="9">
        <v>0.97035128248991653</v>
      </c>
      <c r="T1405" s="9">
        <v>0.3057195975503062</v>
      </c>
      <c r="U1405" s="16">
        <v>0</v>
      </c>
      <c r="V1405" s="16">
        <v>0</v>
      </c>
      <c r="W1405" s="16">
        <v>36576</v>
      </c>
      <c r="X1405" s="1" t="s">
        <v>3345</v>
      </c>
      <c r="Y1405" s="1" t="s">
        <v>3345</v>
      </c>
    </row>
    <row r="1406" spans="1:25" x14ac:dyDescent="0.25">
      <c r="A1406" t="str">
        <f t="shared" si="21"/>
        <v>Red Lake , Minnesota</v>
      </c>
      <c r="B1406" t="s">
        <v>1365</v>
      </c>
      <c r="C1406" t="s">
        <v>1364</v>
      </c>
      <c r="E1406" t="s">
        <v>4466</v>
      </c>
      <c r="F1406" t="s">
        <v>1427</v>
      </c>
      <c r="G1406" s="7">
        <v>432.49512493912863</v>
      </c>
      <c r="H1406" s="8">
        <v>4089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1</v>
      </c>
      <c r="T1406" s="9">
        <v>1</v>
      </c>
      <c r="U1406" s="16">
        <v>0</v>
      </c>
      <c r="V1406" s="16">
        <v>0</v>
      </c>
      <c r="W1406" s="16">
        <v>4089</v>
      </c>
      <c r="X1406" s="1" t="s">
        <v>3345</v>
      </c>
      <c r="Y1406" s="1" t="s">
        <v>3345</v>
      </c>
    </row>
    <row r="1407" spans="1:25" x14ac:dyDescent="0.25">
      <c r="A1407" t="str">
        <f t="shared" si="21"/>
        <v>Clearwater , Minnesota</v>
      </c>
      <c r="B1407" t="s">
        <v>1365</v>
      </c>
      <c r="C1407" t="s">
        <v>1364</v>
      </c>
      <c r="E1407" t="s">
        <v>4036</v>
      </c>
      <c r="F1407" t="s">
        <v>1379</v>
      </c>
      <c r="G1407" s="7">
        <v>1029.7937092208706</v>
      </c>
      <c r="H1407" s="8">
        <v>8695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1</v>
      </c>
      <c r="T1407" s="9">
        <v>1</v>
      </c>
      <c r="U1407" s="16">
        <v>0</v>
      </c>
      <c r="V1407" s="16">
        <v>0</v>
      </c>
      <c r="W1407" s="16">
        <v>8695</v>
      </c>
      <c r="X1407" s="1" t="s">
        <v>3345</v>
      </c>
      <c r="Y1407" s="1" t="s">
        <v>3345</v>
      </c>
    </row>
    <row r="1408" spans="1:25" x14ac:dyDescent="0.25">
      <c r="A1408" t="str">
        <f t="shared" si="21"/>
        <v>Big Stone , Minnesota</v>
      </c>
      <c r="B1408" t="s">
        <v>1365</v>
      </c>
      <c r="C1408" t="s">
        <v>1364</v>
      </c>
      <c r="E1408" t="s">
        <v>4467</v>
      </c>
      <c r="F1408" t="s">
        <v>1370</v>
      </c>
      <c r="G1408" s="7">
        <v>528.11753261047363</v>
      </c>
      <c r="H1408" s="8">
        <v>5269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0.99999999999681977</v>
      </c>
      <c r="T1408" s="9">
        <v>1</v>
      </c>
      <c r="U1408" s="16">
        <v>0</v>
      </c>
      <c r="V1408" s="16">
        <v>0</v>
      </c>
      <c r="W1408" s="16">
        <v>5269</v>
      </c>
      <c r="X1408" s="1" t="s">
        <v>3345</v>
      </c>
      <c r="Y1408" s="1" t="s">
        <v>3345</v>
      </c>
    </row>
    <row r="1409" spans="1:25" x14ac:dyDescent="0.25">
      <c r="A1409" t="str">
        <f t="shared" si="21"/>
        <v>Blue Earth , Minnesota</v>
      </c>
      <c r="B1409" t="s">
        <v>1365</v>
      </c>
      <c r="C1409" t="s">
        <v>1364</v>
      </c>
      <c r="E1409" t="s">
        <v>4468</v>
      </c>
      <c r="F1409" t="s">
        <v>1371</v>
      </c>
      <c r="G1409" s="7">
        <v>765.60706698137778</v>
      </c>
      <c r="H1409" s="8">
        <v>64013</v>
      </c>
      <c r="I1409" s="9">
        <v>1.9566726916277189E-2</v>
      </c>
      <c r="J1409" s="9">
        <v>0.62096761595300953</v>
      </c>
      <c r="K1409" s="9">
        <v>7.9292684276845282E-3</v>
      </c>
      <c r="L1409" s="9">
        <v>7.0142002405761336E-2</v>
      </c>
      <c r="M1409" s="9">
        <v>1.6944416982018126E-3</v>
      </c>
      <c r="N1409" s="9">
        <v>3.99606329964226E-2</v>
      </c>
      <c r="O1409" s="9">
        <v>0</v>
      </c>
      <c r="P1409" s="9">
        <v>0</v>
      </c>
      <c r="Q1409" s="9">
        <v>0</v>
      </c>
      <c r="R1409" s="9">
        <v>0</v>
      </c>
      <c r="S1409" s="9">
        <v>0.97080956295783649</v>
      </c>
      <c r="T1409" s="9">
        <v>0.26892974864480651</v>
      </c>
      <c r="U1409" s="16">
        <v>39750</v>
      </c>
      <c r="V1409" s="16">
        <v>7048</v>
      </c>
      <c r="W1409" s="16">
        <v>17215</v>
      </c>
      <c r="X1409" s="1" t="s">
        <v>3345</v>
      </c>
      <c r="Y1409" s="1" t="s">
        <v>3346</v>
      </c>
    </row>
    <row r="1410" spans="1:25" x14ac:dyDescent="0.25">
      <c r="A1410" t="str">
        <f t="shared" si="21"/>
        <v>Polk , Minnesota</v>
      </c>
      <c r="B1410" t="s">
        <v>1365</v>
      </c>
      <c r="C1410" t="s">
        <v>1364</v>
      </c>
      <c r="E1410" t="s">
        <v>3678</v>
      </c>
      <c r="F1410" t="s">
        <v>1424</v>
      </c>
      <c r="G1410" s="7">
        <v>1997.7844103323353</v>
      </c>
      <c r="H1410" s="8">
        <v>31600</v>
      </c>
      <c r="I1410" s="9">
        <v>0</v>
      </c>
      <c r="J1410" s="9">
        <v>0</v>
      </c>
      <c r="K1410" s="9">
        <v>1.9875020616230265E-3</v>
      </c>
      <c r="L1410" s="9">
        <v>0.26322784810126582</v>
      </c>
      <c r="M1410" s="9">
        <v>0</v>
      </c>
      <c r="N1410" s="9">
        <v>0</v>
      </c>
      <c r="O1410" s="9">
        <v>2.0288202548091015E-3</v>
      </c>
      <c r="P1410" s="9">
        <v>0.2520253164556962</v>
      </c>
      <c r="Q1410" s="9">
        <v>0</v>
      </c>
      <c r="R1410" s="9">
        <v>0</v>
      </c>
      <c r="S1410" s="9">
        <v>0.99598367768356777</v>
      </c>
      <c r="T1410" s="9">
        <v>0.48474683544303798</v>
      </c>
      <c r="U1410" s="16">
        <v>0</v>
      </c>
      <c r="V1410" s="16">
        <v>8318</v>
      </c>
      <c r="W1410" s="16">
        <v>23282</v>
      </c>
      <c r="X1410" s="1" t="s">
        <v>3345</v>
      </c>
      <c r="Y1410" s="1" t="s">
        <v>3345</v>
      </c>
    </row>
    <row r="1411" spans="1:25" x14ac:dyDescent="0.25">
      <c r="A1411" t="str">
        <f t="shared" si="21"/>
        <v>Redwood , Minnesota</v>
      </c>
      <c r="B1411" t="s">
        <v>1365</v>
      </c>
      <c r="C1411" t="s">
        <v>1364</v>
      </c>
      <c r="E1411" t="s">
        <v>4469</v>
      </c>
      <c r="F1411" t="s">
        <v>1428</v>
      </c>
      <c r="G1411" s="7">
        <v>881.74980710050579</v>
      </c>
      <c r="H1411" s="8">
        <v>16059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3.1909793304930856E-3</v>
      </c>
      <c r="R1411" s="9">
        <v>0.30873653403076157</v>
      </c>
      <c r="S1411" s="9">
        <v>0.99680902066928789</v>
      </c>
      <c r="T1411" s="9">
        <v>0.69126346596923849</v>
      </c>
      <c r="U1411" s="16">
        <v>0</v>
      </c>
      <c r="V1411" s="16">
        <v>0</v>
      </c>
      <c r="W1411" s="16">
        <v>16059</v>
      </c>
      <c r="X1411" s="1" t="s">
        <v>3345</v>
      </c>
      <c r="Y1411" s="1" t="s">
        <v>3345</v>
      </c>
    </row>
    <row r="1412" spans="1:25" x14ac:dyDescent="0.25">
      <c r="A1412" t="str">
        <f t="shared" si="21"/>
        <v>Houston , Minnesota</v>
      </c>
      <c r="B1412" t="s">
        <v>1365</v>
      </c>
      <c r="C1412" t="s">
        <v>1364</v>
      </c>
      <c r="E1412" t="s">
        <v>3640</v>
      </c>
      <c r="F1412" t="s">
        <v>1392</v>
      </c>
      <c r="G1412" s="7">
        <v>568.83687512786526</v>
      </c>
      <c r="H1412" s="8">
        <v>19027</v>
      </c>
      <c r="I1412" s="9">
        <v>0</v>
      </c>
      <c r="J1412" s="9">
        <v>0</v>
      </c>
      <c r="K1412" s="9">
        <v>5.1387432349660252E-3</v>
      </c>
      <c r="L1412" s="9">
        <v>0.2815998318179429</v>
      </c>
      <c r="M1412" s="9">
        <v>0</v>
      </c>
      <c r="N1412" s="9">
        <v>0</v>
      </c>
      <c r="O1412" s="9">
        <v>3.0291271936776797E-3</v>
      </c>
      <c r="P1412" s="9">
        <v>0.14447889840752615</v>
      </c>
      <c r="Q1412" s="9">
        <v>0</v>
      </c>
      <c r="R1412" s="9">
        <v>0</v>
      </c>
      <c r="S1412" s="9">
        <v>0.99183212948518129</v>
      </c>
      <c r="T1412" s="9">
        <v>0.57392126977453095</v>
      </c>
      <c r="U1412" s="16">
        <v>0</v>
      </c>
      <c r="V1412" s="16">
        <v>5358</v>
      </c>
      <c r="W1412" s="16">
        <v>13669</v>
      </c>
      <c r="X1412" s="1" t="s">
        <v>3345</v>
      </c>
      <c r="Y1412" s="1" t="s">
        <v>3345</v>
      </c>
    </row>
    <row r="1413" spans="1:25" x14ac:dyDescent="0.25">
      <c r="A1413" t="str">
        <f t="shared" ref="A1413:A1476" si="22">E1413&amp;", "&amp;B1413</f>
        <v>Carver , Minnesota</v>
      </c>
      <c r="B1413" t="s">
        <v>1365</v>
      </c>
      <c r="C1413" t="s">
        <v>1364</v>
      </c>
      <c r="E1413" t="s">
        <v>4470</v>
      </c>
      <c r="F1413" t="s">
        <v>1374</v>
      </c>
      <c r="G1413" s="7">
        <v>376.10855009539068</v>
      </c>
      <c r="H1413" s="8">
        <v>91042</v>
      </c>
      <c r="I1413" s="9">
        <v>4.5112205724294577E-10</v>
      </c>
      <c r="J1413" s="9">
        <v>0</v>
      </c>
      <c r="K1413" s="9">
        <v>9.1341174415688259E-2</v>
      </c>
      <c r="L1413" s="9">
        <v>0.60941104105797328</v>
      </c>
      <c r="M1413" s="9">
        <v>1.7144622285961815E-2</v>
      </c>
      <c r="N1413" s="9">
        <v>0.16402319808440061</v>
      </c>
      <c r="O1413" s="9">
        <v>4.9680774640010602E-3</v>
      </c>
      <c r="P1413" s="9">
        <v>3.8290019990773493E-2</v>
      </c>
      <c r="Q1413" s="9">
        <v>0</v>
      </c>
      <c r="R1413" s="9">
        <v>0</v>
      </c>
      <c r="S1413" s="9">
        <v>0.88654611235632774</v>
      </c>
      <c r="T1413" s="9">
        <v>0.18827574086685267</v>
      </c>
      <c r="U1413" s="16">
        <v>0</v>
      </c>
      <c r="V1413" s="16">
        <v>70415</v>
      </c>
      <c r="W1413" s="16">
        <v>20627</v>
      </c>
      <c r="X1413" s="1" t="s">
        <v>3345</v>
      </c>
      <c r="Y1413" s="1" t="s">
        <v>3347</v>
      </c>
    </row>
    <row r="1414" spans="1:25" x14ac:dyDescent="0.25">
      <c r="A1414" t="str">
        <f t="shared" si="22"/>
        <v>Roseau , Minnesota</v>
      </c>
      <c r="B1414" t="s">
        <v>1365</v>
      </c>
      <c r="C1414" t="s">
        <v>1364</v>
      </c>
      <c r="E1414" t="s">
        <v>4471</v>
      </c>
      <c r="F1414" t="s">
        <v>1432</v>
      </c>
      <c r="G1414" s="7">
        <v>1678.1487245167737</v>
      </c>
      <c r="H1414" s="8">
        <v>15629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1.4959667089050777E-3</v>
      </c>
      <c r="R1414" s="9">
        <v>0.17678674259389596</v>
      </c>
      <c r="S1414" s="9">
        <v>0.99848722967474501</v>
      </c>
      <c r="T1414" s="9">
        <v>0.82321325740610407</v>
      </c>
      <c r="U1414" s="16">
        <v>0</v>
      </c>
      <c r="V1414" s="16">
        <v>0</v>
      </c>
      <c r="W1414" s="16">
        <v>15629</v>
      </c>
      <c r="X1414" s="1" t="s">
        <v>3345</v>
      </c>
      <c r="Y1414" s="1" t="s">
        <v>3345</v>
      </c>
    </row>
    <row r="1415" spans="1:25" x14ac:dyDescent="0.25">
      <c r="A1415" t="str">
        <f t="shared" si="22"/>
        <v>Jasper , Mississippi</v>
      </c>
      <c r="B1415" t="s">
        <v>166</v>
      </c>
      <c r="C1415" t="s">
        <v>1453</v>
      </c>
      <c r="E1415" t="s">
        <v>3940</v>
      </c>
      <c r="F1415" t="s">
        <v>1483</v>
      </c>
      <c r="G1415" s="7">
        <v>677.46763135276342</v>
      </c>
      <c r="H1415" s="8">
        <v>17062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1</v>
      </c>
      <c r="T1415" s="9">
        <v>1</v>
      </c>
      <c r="U1415" s="16">
        <v>0</v>
      </c>
      <c r="V1415" s="16">
        <v>0</v>
      </c>
      <c r="W1415" s="16">
        <v>17062</v>
      </c>
      <c r="X1415" s="1" t="s">
        <v>3345</v>
      </c>
      <c r="Y1415" s="1" t="s">
        <v>3345</v>
      </c>
    </row>
    <row r="1416" spans="1:25" x14ac:dyDescent="0.25">
      <c r="A1416" t="str">
        <f t="shared" si="22"/>
        <v>Chickasaw , Mississippi</v>
      </c>
      <c r="B1416" t="s">
        <v>166</v>
      </c>
      <c r="C1416" t="s">
        <v>1453</v>
      </c>
      <c r="E1416" t="s">
        <v>4153</v>
      </c>
      <c r="F1416" t="s">
        <v>1461</v>
      </c>
      <c r="G1416" s="7">
        <v>504.24559449510576</v>
      </c>
      <c r="H1416" s="8">
        <v>17392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5.282233331212853E-3</v>
      </c>
      <c r="R1416" s="9">
        <v>0.14702161913523459</v>
      </c>
      <c r="S1416" s="9">
        <v>0.99471776666878708</v>
      </c>
      <c r="T1416" s="9">
        <v>0.85297838086476541</v>
      </c>
      <c r="U1416" s="16">
        <v>0</v>
      </c>
      <c r="V1416" s="16">
        <v>0</v>
      </c>
      <c r="W1416" s="16">
        <v>17392</v>
      </c>
      <c r="X1416" s="1" t="s">
        <v>3345</v>
      </c>
      <c r="Y1416" s="1" t="s">
        <v>3345</v>
      </c>
    </row>
    <row r="1417" spans="1:25" x14ac:dyDescent="0.25">
      <c r="A1417" t="str">
        <f t="shared" si="22"/>
        <v>Union , Mississippi</v>
      </c>
      <c r="B1417" t="s">
        <v>166</v>
      </c>
      <c r="C1417" t="s">
        <v>1453</v>
      </c>
      <c r="E1417" t="s">
        <v>3730</v>
      </c>
      <c r="F1417" t="s">
        <v>1525</v>
      </c>
      <c r="G1417" s="7">
        <v>416.90806213540299</v>
      </c>
      <c r="H1417" s="8">
        <v>27134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1.4496879394010039E-2</v>
      </c>
      <c r="R1417" s="9">
        <v>0.24441659910075919</v>
      </c>
      <c r="S1417" s="9">
        <v>0.98550312060214895</v>
      </c>
      <c r="T1417" s="9">
        <v>0.75558340089924081</v>
      </c>
      <c r="U1417" s="16">
        <v>0</v>
      </c>
      <c r="V1417" s="16">
        <v>0</v>
      </c>
      <c r="W1417" s="16">
        <v>27134</v>
      </c>
      <c r="X1417" s="1" t="s">
        <v>3345</v>
      </c>
      <c r="Y1417" s="1" t="s">
        <v>3345</v>
      </c>
    </row>
    <row r="1418" spans="1:25" x14ac:dyDescent="0.25">
      <c r="A1418" t="str">
        <f t="shared" si="22"/>
        <v>Kemper , Mississippi</v>
      </c>
      <c r="B1418" t="s">
        <v>166</v>
      </c>
      <c r="C1418" t="s">
        <v>1453</v>
      </c>
      <c r="E1418" t="s">
        <v>4472</v>
      </c>
      <c r="F1418" t="s">
        <v>1487</v>
      </c>
      <c r="G1418" s="7">
        <v>767.02496692693205</v>
      </c>
      <c r="H1418" s="8">
        <v>10456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0.99999999999861577</v>
      </c>
      <c r="T1418" s="9">
        <v>1</v>
      </c>
      <c r="U1418" s="16">
        <v>0</v>
      </c>
      <c r="V1418" s="16">
        <v>0</v>
      </c>
      <c r="W1418" s="16">
        <v>10456</v>
      </c>
      <c r="X1418" s="1" t="s">
        <v>3345</v>
      </c>
      <c r="Y1418" s="1" t="s">
        <v>3345</v>
      </c>
    </row>
    <row r="1419" spans="1:25" x14ac:dyDescent="0.25">
      <c r="A1419" t="str">
        <f t="shared" si="22"/>
        <v>Washington , Mississippi</v>
      </c>
      <c r="B1419" t="s">
        <v>166</v>
      </c>
      <c r="C1419" t="s">
        <v>1453</v>
      </c>
      <c r="E1419" t="s">
        <v>3641</v>
      </c>
      <c r="F1419" t="s">
        <v>1528</v>
      </c>
      <c r="G1419" s="7">
        <v>761.22572093399765</v>
      </c>
      <c r="H1419" s="8">
        <v>51137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3.3667372655734898E-2</v>
      </c>
      <c r="R1419" s="9">
        <v>0.82476484737078826</v>
      </c>
      <c r="S1419" s="9">
        <v>0.96633262734369485</v>
      </c>
      <c r="T1419" s="9">
        <v>0.17523515262921172</v>
      </c>
      <c r="U1419" s="16">
        <v>0</v>
      </c>
      <c r="V1419" s="16">
        <v>0</v>
      </c>
      <c r="W1419" s="16">
        <v>51137</v>
      </c>
      <c r="X1419" s="1" t="s">
        <v>3345</v>
      </c>
      <c r="Y1419" s="1" t="s">
        <v>3345</v>
      </c>
    </row>
    <row r="1420" spans="1:25" x14ac:dyDescent="0.25">
      <c r="A1420" t="str">
        <f t="shared" si="22"/>
        <v>Issaquena , Mississippi</v>
      </c>
      <c r="B1420" t="s">
        <v>166</v>
      </c>
      <c r="C1420" t="s">
        <v>1453</v>
      </c>
      <c r="E1420" t="s">
        <v>4473</v>
      </c>
      <c r="F1420" t="s">
        <v>1480</v>
      </c>
      <c r="G1420" s="7">
        <v>441.42692381086226</v>
      </c>
      <c r="H1420" s="8">
        <v>1406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1</v>
      </c>
      <c r="T1420" s="9">
        <v>1</v>
      </c>
      <c r="U1420" s="16">
        <v>0</v>
      </c>
      <c r="V1420" s="16">
        <v>0</v>
      </c>
      <c r="W1420" s="16">
        <v>1406</v>
      </c>
      <c r="X1420" s="1" t="s">
        <v>3345</v>
      </c>
      <c r="Y1420" s="1" t="s">
        <v>3345</v>
      </c>
    </row>
    <row r="1421" spans="1:25" x14ac:dyDescent="0.25">
      <c r="A1421" t="str">
        <f t="shared" si="22"/>
        <v>Benton , Mississippi</v>
      </c>
      <c r="B1421" t="s">
        <v>166</v>
      </c>
      <c r="C1421" t="s">
        <v>1453</v>
      </c>
      <c r="E1421" t="s">
        <v>3720</v>
      </c>
      <c r="F1421" t="s">
        <v>1457</v>
      </c>
      <c r="G1421" s="7">
        <v>408.65463480728874</v>
      </c>
      <c r="H1421" s="8">
        <v>8729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0.99999999999634359</v>
      </c>
      <c r="T1421" s="9">
        <v>1</v>
      </c>
      <c r="U1421" s="16">
        <v>0</v>
      </c>
      <c r="V1421" s="16">
        <v>0</v>
      </c>
      <c r="W1421" s="16">
        <v>8729</v>
      </c>
      <c r="X1421" s="1" t="s">
        <v>3345</v>
      </c>
      <c r="Y1421" s="1" t="s">
        <v>3345</v>
      </c>
    </row>
    <row r="1422" spans="1:25" x14ac:dyDescent="0.25">
      <c r="A1422" t="str">
        <f t="shared" si="22"/>
        <v>Lowndes , Mississippi</v>
      </c>
      <c r="B1422" t="s">
        <v>166</v>
      </c>
      <c r="C1422" t="s">
        <v>1453</v>
      </c>
      <c r="E1422" t="s">
        <v>3616</v>
      </c>
      <c r="F1422" t="s">
        <v>1496</v>
      </c>
      <c r="G1422" s="7">
        <v>516.46480799757376</v>
      </c>
      <c r="H1422" s="8">
        <v>59779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5.7063928789297017E-2</v>
      </c>
      <c r="R1422" s="9">
        <v>0.57401428595326121</v>
      </c>
      <c r="S1422" s="9">
        <v>0.942936071210703</v>
      </c>
      <c r="T1422" s="9">
        <v>0.42598571404673879</v>
      </c>
      <c r="U1422" s="16">
        <v>0</v>
      </c>
      <c r="V1422" s="16">
        <v>0</v>
      </c>
      <c r="W1422" s="16">
        <v>59779</v>
      </c>
      <c r="X1422" s="1" t="s">
        <v>3345</v>
      </c>
      <c r="Y1422" s="1" t="s">
        <v>3345</v>
      </c>
    </row>
    <row r="1423" spans="1:25" x14ac:dyDescent="0.25">
      <c r="A1423" t="str">
        <f t="shared" si="22"/>
        <v>Lamar , Mississippi</v>
      </c>
      <c r="B1423" t="s">
        <v>166</v>
      </c>
      <c r="C1423" t="s">
        <v>1453</v>
      </c>
      <c r="E1423" t="s">
        <v>3647</v>
      </c>
      <c r="F1423" t="s">
        <v>1489</v>
      </c>
      <c r="G1423" s="7">
        <v>500.42683704998353</v>
      </c>
      <c r="H1423" s="8">
        <v>55658</v>
      </c>
      <c r="I1423" s="9">
        <v>1.2416864615166301E-2</v>
      </c>
      <c r="J1423" s="9">
        <v>8.8882101405009156E-2</v>
      </c>
      <c r="K1423" s="9">
        <v>5.2259660792227547E-2</v>
      </c>
      <c r="L1423" s="9">
        <v>0.40756045851449929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0.93532346182212489</v>
      </c>
      <c r="T1423" s="9">
        <v>0.50355744008049153</v>
      </c>
      <c r="U1423" s="16">
        <v>4947</v>
      </c>
      <c r="V1423" s="16">
        <v>22684</v>
      </c>
      <c r="W1423" s="16">
        <v>28027</v>
      </c>
      <c r="X1423" s="1" t="s">
        <v>3345</v>
      </c>
      <c r="Y1423" s="1" t="s">
        <v>3345</v>
      </c>
    </row>
    <row r="1424" spans="1:25" x14ac:dyDescent="0.25">
      <c r="A1424" t="str">
        <f t="shared" si="22"/>
        <v>Alcorn , Mississippi</v>
      </c>
      <c r="B1424" t="s">
        <v>166</v>
      </c>
      <c r="C1424" t="s">
        <v>1453</v>
      </c>
      <c r="E1424" t="s">
        <v>4474</v>
      </c>
      <c r="F1424" t="s">
        <v>1454</v>
      </c>
      <c r="G1424" s="7">
        <v>401.36033202332777</v>
      </c>
      <c r="H1424" s="8">
        <v>37057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2.9851346419866753E-2</v>
      </c>
      <c r="R1424" s="9">
        <v>0.33648163639798151</v>
      </c>
      <c r="S1424" s="9">
        <v>0.97014865358013314</v>
      </c>
      <c r="T1424" s="9">
        <v>0.66351836360201855</v>
      </c>
      <c r="U1424" s="16">
        <v>0</v>
      </c>
      <c r="V1424" s="16">
        <v>0</v>
      </c>
      <c r="W1424" s="16">
        <v>37057</v>
      </c>
      <c r="X1424" s="1" t="s">
        <v>3345</v>
      </c>
      <c r="Y1424" s="1" t="s">
        <v>3345</v>
      </c>
    </row>
    <row r="1425" spans="1:25" x14ac:dyDescent="0.25">
      <c r="A1425" t="str">
        <f t="shared" si="22"/>
        <v>Lafayette , Mississippi</v>
      </c>
      <c r="B1425" t="s">
        <v>166</v>
      </c>
      <c r="C1425" t="s">
        <v>1453</v>
      </c>
      <c r="E1425" t="s">
        <v>3723</v>
      </c>
      <c r="F1425" t="s">
        <v>1488</v>
      </c>
      <c r="G1425" s="7">
        <v>679.22862668204607</v>
      </c>
      <c r="H1425" s="8">
        <v>47351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2.3666364416057031E-2</v>
      </c>
      <c r="R1425" s="9">
        <v>0.54419125256066403</v>
      </c>
      <c r="S1425" s="9">
        <v>0.97633363558394293</v>
      </c>
      <c r="T1425" s="9">
        <v>0.45580874743933603</v>
      </c>
      <c r="U1425" s="16">
        <v>0</v>
      </c>
      <c r="V1425" s="16">
        <v>0</v>
      </c>
      <c r="W1425" s="16">
        <v>47351</v>
      </c>
      <c r="X1425" s="1" t="s">
        <v>3345</v>
      </c>
      <c r="Y1425" s="1" t="s">
        <v>3345</v>
      </c>
    </row>
    <row r="1426" spans="1:25" x14ac:dyDescent="0.25">
      <c r="A1426" t="str">
        <f t="shared" si="22"/>
        <v>Carroll , Mississippi</v>
      </c>
      <c r="B1426" t="s">
        <v>166</v>
      </c>
      <c r="C1426" t="s">
        <v>1453</v>
      </c>
      <c r="E1426" t="s">
        <v>3686</v>
      </c>
      <c r="F1426" t="s">
        <v>1460</v>
      </c>
      <c r="G1426" s="7">
        <v>634.58508771320419</v>
      </c>
      <c r="H1426" s="8">
        <v>10597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0.99999999999904476</v>
      </c>
      <c r="T1426" s="9">
        <v>1</v>
      </c>
      <c r="U1426" s="16">
        <v>0</v>
      </c>
      <c r="V1426" s="16">
        <v>0</v>
      </c>
      <c r="W1426" s="16">
        <v>10597</v>
      </c>
      <c r="X1426" s="1" t="s">
        <v>3345</v>
      </c>
      <c r="Y1426" s="1" t="s">
        <v>3345</v>
      </c>
    </row>
    <row r="1427" spans="1:25" x14ac:dyDescent="0.25">
      <c r="A1427" t="str">
        <f t="shared" si="22"/>
        <v>Lincoln , Mississippi</v>
      </c>
      <c r="B1427" t="s">
        <v>166</v>
      </c>
      <c r="C1427" t="s">
        <v>1453</v>
      </c>
      <c r="E1427" t="s">
        <v>3692</v>
      </c>
      <c r="F1427" t="s">
        <v>1495</v>
      </c>
      <c r="G1427" s="7">
        <v>588.17463219809076</v>
      </c>
      <c r="H1427" s="8">
        <v>34869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1.5010629586877997E-2</v>
      </c>
      <c r="R1427" s="9">
        <v>0.30499870945539015</v>
      </c>
      <c r="S1427" s="9">
        <v>0.98498937041312207</v>
      </c>
      <c r="T1427" s="9">
        <v>0.6950012905446098</v>
      </c>
      <c r="U1427" s="16">
        <v>0</v>
      </c>
      <c r="V1427" s="16">
        <v>0</v>
      </c>
      <c r="W1427" s="16">
        <v>34869</v>
      </c>
      <c r="X1427" s="1" t="s">
        <v>3345</v>
      </c>
      <c r="Y1427" s="1" t="s">
        <v>3345</v>
      </c>
    </row>
    <row r="1428" spans="1:25" x14ac:dyDescent="0.25">
      <c r="A1428" t="str">
        <f t="shared" si="22"/>
        <v>Tunica , Mississippi</v>
      </c>
      <c r="B1428" t="s">
        <v>166</v>
      </c>
      <c r="C1428" t="s">
        <v>1453</v>
      </c>
      <c r="E1428" t="s">
        <v>4475</v>
      </c>
      <c r="F1428" t="s">
        <v>1524</v>
      </c>
      <c r="G1428" s="7">
        <v>480.75175091945061</v>
      </c>
      <c r="H1428" s="8">
        <v>10778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3.4876971908501266E-3</v>
      </c>
      <c r="P1428" s="9">
        <v>0.33976619038782707</v>
      </c>
      <c r="Q1428" s="9">
        <v>0</v>
      </c>
      <c r="R1428" s="9">
        <v>0</v>
      </c>
      <c r="S1428" s="9">
        <v>0.99651230280902137</v>
      </c>
      <c r="T1428" s="9">
        <v>0.66023380961217293</v>
      </c>
      <c r="U1428" s="16">
        <v>0</v>
      </c>
      <c r="V1428" s="16">
        <v>0</v>
      </c>
      <c r="W1428" s="16">
        <v>10778</v>
      </c>
      <c r="X1428" s="1" t="s">
        <v>3345</v>
      </c>
      <c r="Y1428" s="1" t="s">
        <v>3345</v>
      </c>
    </row>
    <row r="1429" spans="1:25" x14ac:dyDescent="0.25">
      <c r="A1429" t="str">
        <f t="shared" si="22"/>
        <v>Montgomery , Mississippi</v>
      </c>
      <c r="B1429" t="s">
        <v>166</v>
      </c>
      <c r="C1429" t="s">
        <v>1453</v>
      </c>
      <c r="E1429" t="s">
        <v>3655</v>
      </c>
      <c r="F1429" t="s">
        <v>1501</v>
      </c>
      <c r="G1429" s="7">
        <v>407.88875975175364</v>
      </c>
      <c r="H1429" s="8">
        <v>10925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7.9116429521358597E-3</v>
      </c>
      <c r="R1429" s="9">
        <v>0.40164759725400456</v>
      </c>
      <c r="S1429" s="9">
        <v>0.99208835701484754</v>
      </c>
      <c r="T1429" s="9">
        <v>0.59835240274599544</v>
      </c>
      <c r="U1429" s="16">
        <v>0</v>
      </c>
      <c r="V1429" s="16">
        <v>0</v>
      </c>
      <c r="W1429" s="16">
        <v>10925</v>
      </c>
      <c r="X1429" s="1" t="s">
        <v>3345</v>
      </c>
      <c r="Y1429" s="1" t="s">
        <v>3345</v>
      </c>
    </row>
    <row r="1430" spans="1:25" x14ac:dyDescent="0.25">
      <c r="A1430" t="str">
        <f t="shared" si="22"/>
        <v>Choctaw , Mississippi</v>
      </c>
      <c r="B1430" t="s">
        <v>166</v>
      </c>
      <c r="C1430" t="s">
        <v>1453</v>
      </c>
      <c r="E1430" t="s">
        <v>3628</v>
      </c>
      <c r="F1430" t="s">
        <v>1462</v>
      </c>
      <c r="G1430" s="7">
        <v>419.85538325848688</v>
      </c>
      <c r="H1430" s="8">
        <v>8547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1</v>
      </c>
      <c r="T1430" s="9">
        <v>1</v>
      </c>
      <c r="U1430" s="16">
        <v>0</v>
      </c>
      <c r="V1430" s="16">
        <v>0</v>
      </c>
      <c r="W1430" s="16">
        <v>8547</v>
      </c>
      <c r="X1430" s="1" t="s">
        <v>3345</v>
      </c>
      <c r="Y1430" s="1" t="s">
        <v>3345</v>
      </c>
    </row>
    <row r="1431" spans="1:25" x14ac:dyDescent="0.25">
      <c r="A1431" t="str">
        <f t="shared" si="22"/>
        <v>Tippah , Mississippi</v>
      </c>
      <c r="B1431" t="s">
        <v>166</v>
      </c>
      <c r="C1431" t="s">
        <v>1453</v>
      </c>
      <c r="E1431" t="s">
        <v>4476</v>
      </c>
      <c r="F1431" t="s">
        <v>1522</v>
      </c>
      <c r="G1431" s="7">
        <v>459.95457619024074</v>
      </c>
      <c r="H1431" s="8">
        <v>22232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7.0429973836452836E-3</v>
      </c>
      <c r="R1431" s="9">
        <v>0.16156890967974091</v>
      </c>
      <c r="S1431" s="9">
        <v>0.99295700261635467</v>
      </c>
      <c r="T1431" s="9">
        <v>0.83843109032025909</v>
      </c>
      <c r="U1431" s="16">
        <v>0</v>
      </c>
      <c r="V1431" s="16">
        <v>0</v>
      </c>
      <c r="W1431" s="16">
        <v>22232</v>
      </c>
      <c r="X1431" s="1" t="s">
        <v>3345</v>
      </c>
      <c r="Y1431" s="1" t="s">
        <v>3345</v>
      </c>
    </row>
    <row r="1432" spans="1:25" x14ac:dyDescent="0.25">
      <c r="A1432" t="str">
        <f t="shared" si="22"/>
        <v>Pearl River , Mississippi</v>
      </c>
      <c r="B1432" t="s">
        <v>166</v>
      </c>
      <c r="C1432" t="s">
        <v>1453</v>
      </c>
      <c r="E1432" t="s">
        <v>4477</v>
      </c>
      <c r="F1432" t="s">
        <v>1507</v>
      </c>
      <c r="G1432" s="7">
        <v>818.9082012799139</v>
      </c>
      <c r="H1432" s="8">
        <v>55834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2.1654731124390647E-2</v>
      </c>
      <c r="P1432" s="9">
        <v>0.30074864777733995</v>
      </c>
      <c r="Q1432" s="9">
        <v>0</v>
      </c>
      <c r="R1432" s="9">
        <v>0</v>
      </c>
      <c r="S1432" s="9">
        <v>0.97834526887560946</v>
      </c>
      <c r="T1432" s="9">
        <v>0.69925135222265999</v>
      </c>
      <c r="U1432" s="16">
        <v>0</v>
      </c>
      <c r="V1432" s="16">
        <v>0</v>
      </c>
      <c r="W1432" s="16">
        <v>55834</v>
      </c>
      <c r="X1432" s="1" t="s">
        <v>3345</v>
      </c>
      <c r="Y1432" s="1" t="s">
        <v>3345</v>
      </c>
    </row>
    <row r="1433" spans="1:25" x14ac:dyDescent="0.25">
      <c r="A1433" t="str">
        <f t="shared" si="22"/>
        <v>Perry , Mississippi</v>
      </c>
      <c r="B1433" t="s">
        <v>166</v>
      </c>
      <c r="C1433" t="s">
        <v>1453</v>
      </c>
      <c r="E1433" t="s">
        <v>3600</v>
      </c>
      <c r="F1433" t="s">
        <v>1508</v>
      </c>
      <c r="G1433" s="7">
        <v>650.20146940887321</v>
      </c>
      <c r="H1433" s="8">
        <v>12250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1</v>
      </c>
      <c r="T1433" s="9">
        <v>1</v>
      </c>
      <c r="U1433" s="16">
        <v>0</v>
      </c>
      <c r="V1433" s="16">
        <v>0</v>
      </c>
      <c r="W1433" s="16">
        <v>12250</v>
      </c>
      <c r="X1433" s="1" t="s">
        <v>3345</v>
      </c>
      <c r="Y1433" s="1" t="s">
        <v>3345</v>
      </c>
    </row>
    <row r="1434" spans="1:25" x14ac:dyDescent="0.25">
      <c r="A1434" t="str">
        <f t="shared" si="22"/>
        <v>Bolivar , Mississippi</v>
      </c>
      <c r="B1434" t="s">
        <v>166</v>
      </c>
      <c r="C1434" t="s">
        <v>1453</v>
      </c>
      <c r="E1434" t="s">
        <v>4478</v>
      </c>
      <c r="F1434" t="s">
        <v>1458</v>
      </c>
      <c r="G1434" s="7">
        <v>905.81769894371689</v>
      </c>
      <c r="H1434" s="8">
        <v>34145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9.0177434416854659E-3</v>
      </c>
      <c r="R1434" s="9">
        <v>0.46044808903206913</v>
      </c>
      <c r="S1434" s="9">
        <v>0.99098225655819971</v>
      </c>
      <c r="T1434" s="9">
        <v>0.53955191096793087</v>
      </c>
      <c r="U1434" s="16">
        <v>0</v>
      </c>
      <c r="V1434" s="16">
        <v>0</v>
      </c>
      <c r="W1434" s="16">
        <v>34145</v>
      </c>
      <c r="X1434" s="1" t="s">
        <v>3345</v>
      </c>
      <c r="Y1434" s="1" t="s">
        <v>3345</v>
      </c>
    </row>
    <row r="1435" spans="1:25" x14ac:dyDescent="0.25">
      <c r="A1435" t="str">
        <f t="shared" si="22"/>
        <v>Warren , Mississippi</v>
      </c>
      <c r="B1435" t="s">
        <v>166</v>
      </c>
      <c r="C1435" t="s">
        <v>1453</v>
      </c>
      <c r="E1435" t="s">
        <v>3983</v>
      </c>
      <c r="F1435" t="s">
        <v>1527</v>
      </c>
      <c r="G1435" s="7">
        <v>618.55367252891369</v>
      </c>
      <c r="H1435" s="8">
        <v>48773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3.9941516603892738E-2</v>
      </c>
      <c r="P1435" s="9">
        <v>0.59106472843581492</v>
      </c>
      <c r="Q1435" s="9">
        <v>0</v>
      </c>
      <c r="R1435" s="9">
        <v>0</v>
      </c>
      <c r="S1435" s="9">
        <v>0.96005848339265554</v>
      </c>
      <c r="T1435" s="9">
        <v>0.40893527156418508</v>
      </c>
      <c r="U1435" s="16">
        <v>0</v>
      </c>
      <c r="V1435" s="16">
        <v>0</v>
      </c>
      <c r="W1435" s="16">
        <v>48773</v>
      </c>
      <c r="X1435" s="1" t="s">
        <v>3345</v>
      </c>
      <c r="Y1435" s="1" t="s">
        <v>3345</v>
      </c>
    </row>
    <row r="1436" spans="1:25" x14ac:dyDescent="0.25">
      <c r="A1436" t="str">
        <f t="shared" si="22"/>
        <v>Newton , Mississippi</v>
      </c>
      <c r="B1436" t="s">
        <v>166</v>
      </c>
      <c r="C1436" t="s">
        <v>1453</v>
      </c>
      <c r="E1436" t="s">
        <v>3701</v>
      </c>
      <c r="F1436" t="s">
        <v>1503</v>
      </c>
      <c r="G1436" s="7">
        <v>579.60193339073055</v>
      </c>
      <c r="H1436" s="8">
        <v>21720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5.0533723708955022E-3</v>
      </c>
      <c r="R1436" s="9">
        <v>0.12937384898710866</v>
      </c>
      <c r="S1436" s="9">
        <v>0.99494662762910457</v>
      </c>
      <c r="T1436" s="9">
        <v>0.87062615101289131</v>
      </c>
      <c r="U1436" s="16">
        <v>0</v>
      </c>
      <c r="V1436" s="16">
        <v>0</v>
      </c>
      <c r="W1436" s="16">
        <v>21720</v>
      </c>
      <c r="X1436" s="1" t="s">
        <v>3345</v>
      </c>
      <c r="Y1436" s="1" t="s">
        <v>3345</v>
      </c>
    </row>
    <row r="1437" spans="1:25" x14ac:dyDescent="0.25">
      <c r="A1437" t="str">
        <f t="shared" si="22"/>
        <v>Tallahatchie , Mississippi</v>
      </c>
      <c r="B1437" t="s">
        <v>166</v>
      </c>
      <c r="C1437" t="s">
        <v>1453</v>
      </c>
      <c r="E1437" t="s">
        <v>4479</v>
      </c>
      <c r="F1437" t="s">
        <v>1520</v>
      </c>
      <c r="G1437" s="7">
        <v>652.14167404753323</v>
      </c>
      <c r="H1437" s="8">
        <v>15378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2.9608747252117588E-3</v>
      </c>
      <c r="R1437" s="9">
        <v>0.19053192872935362</v>
      </c>
      <c r="S1437" s="9">
        <v>0.99703912527432048</v>
      </c>
      <c r="T1437" s="9">
        <v>0.80946807127064635</v>
      </c>
      <c r="U1437" s="16">
        <v>0</v>
      </c>
      <c r="V1437" s="16">
        <v>0</v>
      </c>
      <c r="W1437" s="16">
        <v>15378</v>
      </c>
      <c r="X1437" s="1" t="s">
        <v>3345</v>
      </c>
      <c r="Y1437" s="1" t="s">
        <v>3345</v>
      </c>
    </row>
    <row r="1438" spans="1:25" x14ac:dyDescent="0.25">
      <c r="A1438" t="str">
        <f t="shared" si="22"/>
        <v>Sharkey , Mississippi</v>
      </c>
      <c r="B1438" t="s">
        <v>166</v>
      </c>
      <c r="C1438" t="s">
        <v>1453</v>
      </c>
      <c r="E1438" t="s">
        <v>4480</v>
      </c>
      <c r="F1438" t="s">
        <v>1515</v>
      </c>
      <c r="G1438" s="7">
        <v>435.12017824721153</v>
      </c>
      <c r="H1438" s="8">
        <v>4916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1</v>
      </c>
      <c r="T1438" s="9">
        <v>1</v>
      </c>
      <c r="U1438" s="16">
        <v>0</v>
      </c>
      <c r="V1438" s="16">
        <v>0</v>
      </c>
      <c r="W1438" s="16">
        <v>4916</v>
      </c>
      <c r="X1438" s="1" t="s">
        <v>3345</v>
      </c>
      <c r="Y1438" s="1" t="s">
        <v>3345</v>
      </c>
    </row>
    <row r="1439" spans="1:25" x14ac:dyDescent="0.25">
      <c r="A1439" t="str">
        <f t="shared" si="22"/>
        <v>Forrest , Mississippi</v>
      </c>
      <c r="B1439" t="s">
        <v>166</v>
      </c>
      <c r="C1439" t="s">
        <v>1453</v>
      </c>
      <c r="E1439" t="s">
        <v>4481</v>
      </c>
      <c r="F1439" t="s">
        <v>1470</v>
      </c>
      <c r="G1439" s="7">
        <v>470.23989218955836</v>
      </c>
      <c r="H1439" s="8">
        <v>74934</v>
      </c>
      <c r="I1439" s="9">
        <v>5.0004327673833095E-2</v>
      </c>
      <c r="J1439" s="9">
        <v>0.52787786585528595</v>
      </c>
      <c r="K1439" s="9">
        <v>3.0880255565103956E-2</v>
      </c>
      <c r="L1439" s="9">
        <v>0.17502068486935168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0.91911541676106279</v>
      </c>
      <c r="T1439" s="9">
        <v>0.29710144927536231</v>
      </c>
      <c r="U1439" s="16">
        <v>39556</v>
      </c>
      <c r="V1439" s="16">
        <v>13115</v>
      </c>
      <c r="W1439" s="16">
        <v>22263</v>
      </c>
      <c r="X1439" s="1" t="s">
        <v>3345</v>
      </c>
      <c r="Y1439" s="1" t="s">
        <v>3346</v>
      </c>
    </row>
    <row r="1440" spans="1:25" x14ac:dyDescent="0.25">
      <c r="A1440" t="str">
        <f t="shared" si="22"/>
        <v>Yalobusha , Mississippi</v>
      </c>
      <c r="B1440" t="s">
        <v>166</v>
      </c>
      <c r="C1440" t="s">
        <v>1453</v>
      </c>
      <c r="E1440" t="s">
        <v>4482</v>
      </c>
      <c r="F1440" t="s">
        <v>1533</v>
      </c>
      <c r="G1440" s="7">
        <v>495.00431598245137</v>
      </c>
      <c r="H1440" s="8">
        <v>12678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4.5258567965013501E-3</v>
      </c>
      <c r="R1440" s="9">
        <v>0.20681495504022718</v>
      </c>
      <c r="S1440" s="9">
        <v>0.99547414320080618</v>
      </c>
      <c r="T1440" s="9">
        <v>0.79318504495977282</v>
      </c>
      <c r="U1440" s="16">
        <v>0</v>
      </c>
      <c r="V1440" s="16">
        <v>0</v>
      </c>
      <c r="W1440" s="16">
        <v>12678</v>
      </c>
      <c r="X1440" s="1" t="s">
        <v>3345</v>
      </c>
      <c r="Y1440" s="1" t="s">
        <v>3345</v>
      </c>
    </row>
    <row r="1441" spans="1:25" x14ac:dyDescent="0.25">
      <c r="A1441" t="str">
        <f t="shared" si="22"/>
        <v>Clarke , Mississippi</v>
      </c>
      <c r="B1441" t="s">
        <v>166</v>
      </c>
      <c r="C1441" t="s">
        <v>1453</v>
      </c>
      <c r="E1441" t="s">
        <v>3639</v>
      </c>
      <c r="F1441" t="s">
        <v>1464</v>
      </c>
      <c r="G1441" s="7">
        <v>693.53487564197587</v>
      </c>
      <c r="H1441" s="8">
        <v>16732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0.99999999999948219</v>
      </c>
      <c r="T1441" s="9">
        <v>1</v>
      </c>
      <c r="U1441" s="16">
        <v>0</v>
      </c>
      <c r="V1441" s="16">
        <v>0</v>
      </c>
      <c r="W1441" s="16">
        <v>16732</v>
      </c>
      <c r="X1441" s="1" t="s">
        <v>3345</v>
      </c>
      <c r="Y1441" s="1" t="s">
        <v>3345</v>
      </c>
    </row>
    <row r="1442" spans="1:25" x14ac:dyDescent="0.25">
      <c r="A1442" t="str">
        <f t="shared" si="22"/>
        <v>Simpson , Mississippi</v>
      </c>
      <c r="B1442" t="s">
        <v>166</v>
      </c>
      <c r="C1442" t="s">
        <v>1453</v>
      </c>
      <c r="E1442" t="s">
        <v>4294</v>
      </c>
      <c r="F1442" t="s">
        <v>1516</v>
      </c>
      <c r="G1442" s="7">
        <v>590.46966770560323</v>
      </c>
      <c r="H1442" s="8">
        <v>27503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4.9002884353376358E-3</v>
      </c>
      <c r="P1442" s="9">
        <v>0.15161982329200452</v>
      </c>
      <c r="Q1442" s="9">
        <v>0</v>
      </c>
      <c r="R1442" s="9">
        <v>0</v>
      </c>
      <c r="S1442" s="9">
        <v>0.99509971156306853</v>
      </c>
      <c r="T1442" s="9">
        <v>0.84838017670799548</v>
      </c>
      <c r="U1442" s="16">
        <v>0</v>
      </c>
      <c r="V1442" s="16">
        <v>0</v>
      </c>
      <c r="W1442" s="16">
        <v>27503</v>
      </c>
      <c r="X1442" s="1" t="s">
        <v>3345</v>
      </c>
      <c r="Y1442" s="1" t="s">
        <v>3345</v>
      </c>
    </row>
    <row r="1443" spans="1:25" x14ac:dyDescent="0.25">
      <c r="A1443" t="str">
        <f t="shared" si="22"/>
        <v>Stone , Mississippi</v>
      </c>
      <c r="B1443" t="s">
        <v>166</v>
      </c>
      <c r="C1443" t="s">
        <v>1453</v>
      </c>
      <c r="E1443" t="s">
        <v>3677</v>
      </c>
      <c r="F1443" t="s">
        <v>1518</v>
      </c>
      <c r="G1443" s="7">
        <v>448.07639237510318</v>
      </c>
      <c r="H1443" s="8">
        <v>17786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8.2666604793899222E-3</v>
      </c>
      <c r="P1443" s="9">
        <v>0.21185201844147081</v>
      </c>
      <c r="Q1443" s="9">
        <v>0</v>
      </c>
      <c r="R1443" s="9">
        <v>0</v>
      </c>
      <c r="S1443" s="9">
        <v>0.99173333951733855</v>
      </c>
      <c r="T1443" s="9">
        <v>0.78814798155852916</v>
      </c>
      <c r="U1443" s="16">
        <v>0</v>
      </c>
      <c r="V1443" s="16">
        <v>0</v>
      </c>
      <c r="W1443" s="16">
        <v>17786</v>
      </c>
      <c r="X1443" s="1" t="s">
        <v>3345</v>
      </c>
      <c r="Y1443" s="1" t="s">
        <v>3345</v>
      </c>
    </row>
    <row r="1444" spans="1:25" x14ac:dyDescent="0.25">
      <c r="A1444" t="str">
        <f t="shared" si="22"/>
        <v>Rankin , Mississippi</v>
      </c>
      <c r="B1444" t="s">
        <v>166</v>
      </c>
      <c r="C1444" t="s">
        <v>1453</v>
      </c>
      <c r="E1444" t="s">
        <v>4483</v>
      </c>
      <c r="F1444" t="s">
        <v>1513</v>
      </c>
      <c r="G1444" s="7">
        <v>806.08566879454986</v>
      </c>
      <c r="H1444" s="8">
        <v>141617</v>
      </c>
      <c r="I1444" s="9">
        <v>3.6216632826154716E-3</v>
      </c>
      <c r="J1444" s="9">
        <v>7.0612991378153753E-6</v>
      </c>
      <c r="K1444" s="9">
        <v>0.10224356587116133</v>
      </c>
      <c r="L1444" s="9">
        <v>0.66092347670124352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0.89413477084460968</v>
      </c>
      <c r="T1444" s="9">
        <v>0.33906946199961868</v>
      </c>
      <c r="U1444" s="16">
        <v>1</v>
      </c>
      <c r="V1444" s="16">
        <v>93598</v>
      </c>
      <c r="W1444" s="16">
        <v>48018</v>
      </c>
      <c r="X1444" s="1" t="s">
        <v>3345</v>
      </c>
      <c r="Y1444" s="1" t="s">
        <v>3347</v>
      </c>
    </row>
    <row r="1445" spans="1:25" x14ac:dyDescent="0.25">
      <c r="A1445" t="str">
        <f t="shared" si="22"/>
        <v>Marion , Mississippi</v>
      </c>
      <c r="B1445" t="s">
        <v>166</v>
      </c>
      <c r="C1445" t="s">
        <v>1453</v>
      </c>
      <c r="E1445" t="s">
        <v>3615</v>
      </c>
      <c r="F1445" t="s">
        <v>1498</v>
      </c>
      <c r="G1445" s="7">
        <v>548.62013613446049</v>
      </c>
      <c r="H1445" s="8">
        <v>27088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1.200245966313951E-2</v>
      </c>
      <c r="P1445" s="9">
        <v>0.26927052569403426</v>
      </c>
      <c r="Q1445" s="9">
        <v>0</v>
      </c>
      <c r="R1445" s="9">
        <v>0</v>
      </c>
      <c r="S1445" s="9">
        <v>0.98799754033551179</v>
      </c>
      <c r="T1445" s="9">
        <v>0.73072947430596569</v>
      </c>
      <c r="U1445" s="16">
        <v>0</v>
      </c>
      <c r="V1445" s="16">
        <v>0</v>
      </c>
      <c r="W1445" s="16">
        <v>27088</v>
      </c>
      <c r="X1445" s="1" t="s">
        <v>3345</v>
      </c>
      <c r="Y1445" s="1" t="s">
        <v>3345</v>
      </c>
    </row>
    <row r="1446" spans="1:25" x14ac:dyDescent="0.25">
      <c r="A1446" t="str">
        <f t="shared" si="22"/>
        <v>George , Mississippi</v>
      </c>
      <c r="B1446" t="s">
        <v>166</v>
      </c>
      <c r="C1446" t="s">
        <v>1453</v>
      </c>
      <c r="E1446" t="s">
        <v>4484</v>
      </c>
      <c r="F1446" t="s">
        <v>1472</v>
      </c>
      <c r="G1446" s="7">
        <v>483.65296078811764</v>
      </c>
      <c r="H1446" s="8">
        <v>22578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5.2180685036148393E-3</v>
      </c>
      <c r="P1446" s="9">
        <v>0.116750819381699</v>
      </c>
      <c r="Q1446" s="9">
        <v>0</v>
      </c>
      <c r="R1446" s="9">
        <v>0</v>
      </c>
      <c r="S1446" s="9">
        <v>0.99478193149378602</v>
      </c>
      <c r="T1446" s="9">
        <v>0.88324918061830104</v>
      </c>
      <c r="U1446" s="16">
        <v>0</v>
      </c>
      <c r="V1446" s="16">
        <v>0</v>
      </c>
      <c r="W1446" s="16">
        <v>22578</v>
      </c>
      <c r="X1446" s="1" t="s">
        <v>3345</v>
      </c>
      <c r="Y1446" s="1" t="s">
        <v>3345</v>
      </c>
    </row>
    <row r="1447" spans="1:25" x14ac:dyDescent="0.25">
      <c r="A1447" t="str">
        <f t="shared" si="22"/>
        <v>Monroe , Mississippi</v>
      </c>
      <c r="B1447" t="s">
        <v>166</v>
      </c>
      <c r="C1447" t="s">
        <v>1453</v>
      </c>
      <c r="E1447" t="s">
        <v>3614</v>
      </c>
      <c r="F1447" t="s">
        <v>1500</v>
      </c>
      <c r="G1447" s="7">
        <v>772.09578502518707</v>
      </c>
      <c r="H1447" s="8">
        <v>36989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1.0942206578331407E-2</v>
      </c>
      <c r="R1447" s="9">
        <v>0.30365784422395847</v>
      </c>
      <c r="S1447" s="9">
        <v>0.98905779342166866</v>
      </c>
      <c r="T1447" s="9">
        <v>0.69634215577604153</v>
      </c>
      <c r="U1447" s="16">
        <v>0</v>
      </c>
      <c r="V1447" s="16">
        <v>0</v>
      </c>
      <c r="W1447" s="16">
        <v>36989</v>
      </c>
      <c r="X1447" s="1" t="s">
        <v>3345</v>
      </c>
      <c r="Y1447" s="1" t="s">
        <v>3345</v>
      </c>
    </row>
    <row r="1448" spans="1:25" x14ac:dyDescent="0.25">
      <c r="A1448" t="str">
        <f t="shared" si="22"/>
        <v>Scott , Mississippi</v>
      </c>
      <c r="B1448" t="s">
        <v>166</v>
      </c>
      <c r="C1448" t="s">
        <v>1453</v>
      </c>
      <c r="E1448" t="s">
        <v>3694</v>
      </c>
      <c r="F1448" t="s">
        <v>1514</v>
      </c>
      <c r="G1448" s="7">
        <v>610.39029974920982</v>
      </c>
      <c r="H1448" s="8">
        <v>28264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9.7915392809953174E-3</v>
      </c>
      <c r="P1448" s="9">
        <v>0.2783045570336824</v>
      </c>
      <c r="Q1448" s="9">
        <v>0</v>
      </c>
      <c r="R1448" s="9">
        <v>0</v>
      </c>
      <c r="S1448" s="9">
        <v>0.99020846071002189</v>
      </c>
      <c r="T1448" s="9">
        <v>0.7216954429663176</v>
      </c>
      <c r="U1448" s="16">
        <v>0</v>
      </c>
      <c r="V1448" s="16">
        <v>0</v>
      </c>
      <c r="W1448" s="16">
        <v>28264</v>
      </c>
      <c r="X1448" s="1" t="s">
        <v>3345</v>
      </c>
      <c r="Y1448" s="1" t="s">
        <v>3345</v>
      </c>
    </row>
    <row r="1449" spans="1:25" x14ac:dyDescent="0.25">
      <c r="A1449" t="str">
        <f t="shared" si="22"/>
        <v>Holmes , Mississippi</v>
      </c>
      <c r="B1449" t="s">
        <v>166</v>
      </c>
      <c r="C1449" t="s">
        <v>1453</v>
      </c>
      <c r="E1449" t="s">
        <v>3886</v>
      </c>
      <c r="F1449" t="s">
        <v>1478</v>
      </c>
      <c r="G1449" s="7">
        <v>764.61578259643625</v>
      </c>
      <c r="H1449" s="8">
        <v>19198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1.9220450227284784E-3</v>
      </c>
      <c r="R1449" s="9">
        <v>0.13152411709553077</v>
      </c>
      <c r="S1449" s="9">
        <v>0.99807795497712803</v>
      </c>
      <c r="T1449" s="9">
        <v>0.8684758829044692</v>
      </c>
      <c r="U1449" s="16">
        <v>0</v>
      </c>
      <c r="V1449" s="16">
        <v>0</v>
      </c>
      <c r="W1449" s="16">
        <v>19198</v>
      </c>
      <c r="X1449" s="1" t="s">
        <v>3345</v>
      </c>
      <c r="Y1449" s="1" t="s">
        <v>3345</v>
      </c>
    </row>
    <row r="1450" spans="1:25" x14ac:dyDescent="0.25">
      <c r="A1450" t="str">
        <f t="shared" si="22"/>
        <v>Oktibbeha , Mississippi</v>
      </c>
      <c r="B1450" t="s">
        <v>166</v>
      </c>
      <c r="C1450" t="s">
        <v>1453</v>
      </c>
      <c r="E1450" t="s">
        <v>4485</v>
      </c>
      <c r="F1450" t="s">
        <v>1505</v>
      </c>
      <c r="G1450" s="7">
        <v>461.9327852493571</v>
      </c>
      <c r="H1450" s="8">
        <v>47671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3.7078140202027481E-2</v>
      </c>
      <c r="R1450" s="9">
        <v>0.63575339304818446</v>
      </c>
      <c r="S1450" s="9">
        <v>0.96292185979797251</v>
      </c>
      <c r="T1450" s="9">
        <v>0.36424660695181554</v>
      </c>
      <c r="U1450" s="16">
        <v>0</v>
      </c>
      <c r="V1450" s="16">
        <v>0</v>
      </c>
      <c r="W1450" s="16">
        <v>47671</v>
      </c>
      <c r="X1450" s="1" t="s">
        <v>3345</v>
      </c>
      <c r="Y1450" s="1" t="s">
        <v>3345</v>
      </c>
    </row>
    <row r="1451" spans="1:25" x14ac:dyDescent="0.25">
      <c r="A1451" t="str">
        <f t="shared" si="22"/>
        <v>Covington , Mississippi</v>
      </c>
      <c r="B1451" t="s">
        <v>166</v>
      </c>
      <c r="C1451" t="s">
        <v>1453</v>
      </c>
      <c r="E1451" t="s">
        <v>3660</v>
      </c>
      <c r="F1451" t="s">
        <v>1468</v>
      </c>
      <c r="G1451" s="7">
        <v>414.93072552082845</v>
      </c>
      <c r="H1451" s="8">
        <v>19568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1</v>
      </c>
      <c r="T1451" s="9">
        <v>1</v>
      </c>
      <c r="U1451" s="16">
        <v>0</v>
      </c>
      <c r="V1451" s="16">
        <v>0</v>
      </c>
      <c r="W1451" s="16">
        <v>19568</v>
      </c>
      <c r="X1451" s="1" t="s">
        <v>3345</v>
      </c>
      <c r="Y1451" s="1" t="s">
        <v>3345</v>
      </c>
    </row>
    <row r="1452" spans="1:25" x14ac:dyDescent="0.25">
      <c r="A1452" t="str">
        <f t="shared" si="22"/>
        <v>Pontotoc , Mississippi</v>
      </c>
      <c r="B1452" t="s">
        <v>166</v>
      </c>
      <c r="C1452" t="s">
        <v>1453</v>
      </c>
      <c r="E1452" t="s">
        <v>4486</v>
      </c>
      <c r="F1452" t="s">
        <v>1510</v>
      </c>
      <c r="G1452" s="7">
        <v>501.02137986248334</v>
      </c>
      <c r="H1452" s="8">
        <v>29957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1.152606678524966E-2</v>
      </c>
      <c r="R1452" s="9">
        <v>0.16046333077410957</v>
      </c>
      <c r="S1452" s="9">
        <v>0.98847393321407206</v>
      </c>
      <c r="T1452" s="9">
        <v>0.83953666922589043</v>
      </c>
      <c r="U1452" s="16">
        <v>0</v>
      </c>
      <c r="V1452" s="16">
        <v>0</v>
      </c>
      <c r="W1452" s="16">
        <v>29957</v>
      </c>
      <c r="X1452" s="1" t="s">
        <v>3345</v>
      </c>
      <c r="Y1452" s="1" t="s">
        <v>3345</v>
      </c>
    </row>
    <row r="1453" spans="1:25" x14ac:dyDescent="0.25">
      <c r="A1453" t="str">
        <f t="shared" si="22"/>
        <v>Yazoo , Mississippi</v>
      </c>
      <c r="B1453" t="s">
        <v>166</v>
      </c>
      <c r="C1453" t="s">
        <v>1453</v>
      </c>
      <c r="E1453" t="s">
        <v>4487</v>
      </c>
      <c r="F1453" t="s">
        <v>1534</v>
      </c>
      <c r="G1453" s="7">
        <v>934.1587862004701</v>
      </c>
      <c r="H1453" s="8">
        <v>28065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9.2523705591404017E-3</v>
      </c>
      <c r="P1453" s="9">
        <v>0.55392838054516302</v>
      </c>
      <c r="Q1453" s="9">
        <v>0</v>
      </c>
      <c r="R1453" s="9">
        <v>0</v>
      </c>
      <c r="S1453" s="9">
        <v>0.99074762943975458</v>
      </c>
      <c r="T1453" s="9">
        <v>0.44607161945483698</v>
      </c>
      <c r="U1453" s="16">
        <v>0</v>
      </c>
      <c r="V1453" s="16">
        <v>0</v>
      </c>
      <c r="W1453" s="16">
        <v>28065</v>
      </c>
      <c r="X1453" s="1" t="s">
        <v>3345</v>
      </c>
      <c r="Y1453" s="1" t="s">
        <v>3345</v>
      </c>
    </row>
    <row r="1454" spans="1:25" x14ac:dyDescent="0.25">
      <c r="A1454" t="str">
        <f t="shared" si="22"/>
        <v>Tate , Mississippi</v>
      </c>
      <c r="B1454" t="s">
        <v>166</v>
      </c>
      <c r="C1454" t="s">
        <v>1453</v>
      </c>
      <c r="E1454" t="s">
        <v>4488</v>
      </c>
      <c r="F1454" t="s">
        <v>1521</v>
      </c>
      <c r="G1454" s="7">
        <v>410.97619941867902</v>
      </c>
      <c r="H1454" s="8">
        <v>28886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9.42707377346114E-3</v>
      </c>
      <c r="P1454" s="9">
        <v>0.22609568649172609</v>
      </c>
      <c r="Q1454" s="9">
        <v>0</v>
      </c>
      <c r="R1454" s="9">
        <v>0</v>
      </c>
      <c r="S1454" s="9">
        <v>0.99057292622653892</v>
      </c>
      <c r="T1454" s="9">
        <v>0.77390431350827393</v>
      </c>
      <c r="U1454" s="16">
        <v>0</v>
      </c>
      <c r="V1454" s="16">
        <v>0</v>
      </c>
      <c r="W1454" s="16">
        <v>28886</v>
      </c>
      <c r="X1454" s="1" t="s">
        <v>3345</v>
      </c>
      <c r="Y1454" s="1" t="s">
        <v>3345</v>
      </c>
    </row>
    <row r="1455" spans="1:25" x14ac:dyDescent="0.25">
      <c r="A1455" t="str">
        <f t="shared" si="22"/>
        <v>Lawrence , Mississippi</v>
      </c>
      <c r="B1455" t="s">
        <v>166</v>
      </c>
      <c r="C1455" t="s">
        <v>1453</v>
      </c>
      <c r="E1455" t="s">
        <v>3645</v>
      </c>
      <c r="F1455" t="s">
        <v>1491</v>
      </c>
      <c r="G1455" s="7">
        <v>435.76959740031913</v>
      </c>
      <c r="H1455" s="8">
        <v>12929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0.99999999999942391</v>
      </c>
      <c r="T1455" s="9">
        <v>1</v>
      </c>
      <c r="U1455" s="16">
        <v>0</v>
      </c>
      <c r="V1455" s="16">
        <v>0</v>
      </c>
      <c r="W1455" s="16">
        <v>12929</v>
      </c>
      <c r="X1455" s="1" t="s">
        <v>3345</v>
      </c>
      <c r="Y1455" s="1" t="s">
        <v>3345</v>
      </c>
    </row>
    <row r="1456" spans="1:25" x14ac:dyDescent="0.25">
      <c r="A1456" t="str">
        <f t="shared" si="22"/>
        <v>Attala , Mississippi</v>
      </c>
      <c r="B1456" t="s">
        <v>166</v>
      </c>
      <c r="C1456" t="s">
        <v>1453</v>
      </c>
      <c r="E1456" t="s">
        <v>4489</v>
      </c>
      <c r="F1456" t="s">
        <v>1456</v>
      </c>
      <c r="G1456" s="7">
        <v>736.6656278816854</v>
      </c>
      <c r="H1456" s="8">
        <v>19564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7.2609853794950484E-3</v>
      </c>
      <c r="R1456" s="9">
        <v>0.35693109793498262</v>
      </c>
      <c r="S1456" s="9">
        <v>0.99273901393251018</v>
      </c>
      <c r="T1456" s="9">
        <v>0.64306890206501743</v>
      </c>
      <c r="U1456" s="16">
        <v>0</v>
      </c>
      <c r="V1456" s="16">
        <v>0</v>
      </c>
      <c r="W1456" s="16">
        <v>19564</v>
      </c>
      <c r="X1456" s="1" t="s">
        <v>3345</v>
      </c>
      <c r="Y1456" s="1" t="s">
        <v>3345</v>
      </c>
    </row>
    <row r="1457" spans="1:25" x14ac:dyDescent="0.25">
      <c r="A1457" t="str">
        <f t="shared" si="22"/>
        <v>Prentiss , Mississippi</v>
      </c>
      <c r="B1457" t="s">
        <v>166</v>
      </c>
      <c r="C1457" t="s">
        <v>1453</v>
      </c>
      <c r="E1457" t="s">
        <v>4490</v>
      </c>
      <c r="F1457" t="s">
        <v>1511</v>
      </c>
      <c r="G1457" s="7">
        <v>418.19950912918154</v>
      </c>
      <c r="H1457" s="8">
        <v>25276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1.3472612965086932E-2</v>
      </c>
      <c r="R1457" s="9">
        <v>0.23935749327425226</v>
      </c>
      <c r="S1457" s="9">
        <v>0.98652738703491294</v>
      </c>
      <c r="T1457" s="9">
        <v>0.76064250672574774</v>
      </c>
      <c r="U1457" s="16">
        <v>0</v>
      </c>
      <c r="V1457" s="16">
        <v>0</v>
      </c>
      <c r="W1457" s="16">
        <v>25276</v>
      </c>
      <c r="X1457" s="1" t="s">
        <v>3345</v>
      </c>
      <c r="Y1457" s="1" t="s">
        <v>3345</v>
      </c>
    </row>
    <row r="1458" spans="1:25" x14ac:dyDescent="0.25">
      <c r="A1458" t="str">
        <f t="shared" si="22"/>
        <v>Pike , Mississippi</v>
      </c>
      <c r="B1458" t="s">
        <v>166</v>
      </c>
      <c r="C1458" t="s">
        <v>1453</v>
      </c>
      <c r="E1458" t="s">
        <v>3618</v>
      </c>
      <c r="F1458" t="s">
        <v>1509</v>
      </c>
      <c r="G1458" s="7">
        <v>410.69362307128438</v>
      </c>
      <c r="H1458" s="8">
        <v>40404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3.1794383842696068E-2</v>
      </c>
      <c r="R1458" s="9">
        <v>0.40560340560340558</v>
      </c>
      <c r="S1458" s="9">
        <v>0.96820561615642087</v>
      </c>
      <c r="T1458" s="9">
        <v>0.59439659439659442</v>
      </c>
      <c r="U1458" s="16">
        <v>0</v>
      </c>
      <c r="V1458" s="16">
        <v>0</v>
      </c>
      <c r="W1458" s="16">
        <v>40404</v>
      </c>
      <c r="X1458" s="1" t="s">
        <v>3345</v>
      </c>
      <c r="Y1458" s="1" t="s">
        <v>3345</v>
      </c>
    </row>
    <row r="1459" spans="1:25" x14ac:dyDescent="0.25">
      <c r="A1459" t="str">
        <f t="shared" si="22"/>
        <v>Copiah , Mississippi</v>
      </c>
      <c r="B1459" t="s">
        <v>166</v>
      </c>
      <c r="C1459" t="s">
        <v>1453</v>
      </c>
      <c r="E1459" t="s">
        <v>4491</v>
      </c>
      <c r="F1459" t="s">
        <v>1467</v>
      </c>
      <c r="G1459" s="7">
        <v>779.46444516210852</v>
      </c>
      <c r="H1459" s="8">
        <v>29449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1.0500617345692366E-2</v>
      </c>
      <c r="P1459" s="9">
        <v>0.34422221467621988</v>
      </c>
      <c r="Q1459" s="9">
        <v>0</v>
      </c>
      <c r="R1459" s="9">
        <v>0</v>
      </c>
      <c r="S1459" s="9">
        <v>0.9894993826523284</v>
      </c>
      <c r="T1459" s="9">
        <v>0.65577778532378006</v>
      </c>
      <c r="U1459" s="16">
        <v>0</v>
      </c>
      <c r="V1459" s="16">
        <v>0</v>
      </c>
      <c r="W1459" s="16">
        <v>29449</v>
      </c>
      <c r="X1459" s="1" t="s">
        <v>3345</v>
      </c>
      <c r="Y1459" s="1" t="s">
        <v>3345</v>
      </c>
    </row>
    <row r="1460" spans="1:25" x14ac:dyDescent="0.25">
      <c r="A1460" t="str">
        <f t="shared" si="22"/>
        <v>Calhoun , Mississippi</v>
      </c>
      <c r="B1460" t="s">
        <v>166</v>
      </c>
      <c r="C1460" t="s">
        <v>1453</v>
      </c>
      <c r="E1460" t="s">
        <v>3644</v>
      </c>
      <c r="F1460" t="s">
        <v>1459</v>
      </c>
      <c r="G1460" s="7">
        <v>587.95972393273235</v>
      </c>
      <c r="H1460" s="8">
        <v>14962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0.99999999999775424</v>
      </c>
      <c r="T1460" s="9">
        <v>1</v>
      </c>
      <c r="U1460" s="16">
        <v>0</v>
      </c>
      <c r="V1460" s="16">
        <v>0</v>
      </c>
      <c r="W1460" s="16">
        <v>14962</v>
      </c>
      <c r="X1460" s="1" t="s">
        <v>3345</v>
      </c>
      <c r="Y1460" s="1" t="s">
        <v>3345</v>
      </c>
    </row>
    <row r="1461" spans="1:25" x14ac:dyDescent="0.25">
      <c r="A1461" t="str">
        <f t="shared" si="22"/>
        <v>Greene , Mississippi</v>
      </c>
      <c r="B1461" t="s">
        <v>166</v>
      </c>
      <c r="C1461" t="s">
        <v>1453</v>
      </c>
      <c r="E1461" t="s">
        <v>3602</v>
      </c>
      <c r="F1461" t="s">
        <v>1473</v>
      </c>
      <c r="G1461" s="7">
        <v>718.69619469087331</v>
      </c>
      <c r="H1461" s="8">
        <v>14400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1</v>
      </c>
      <c r="T1461" s="9">
        <v>1</v>
      </c>
      <c r="U1461" s="16">
        <v>0</v>
      </c>
      <c r="V1461" s="16">
        <v>0</v>
      </c>
      <c r="W1461" s="16">
        <v>14400</v>
      </c>
      <c r="X1461" s="1" t="s">
        <v>3345</v>
      </c>
      <c r="Y1461" s="1" t="s">
        <v>3345</v>
      </c>
    </row>
    <row r="1462" spans="1:25" x14ac:dyDescent="0.25">
      <c r="A1462" t="str">
        <f t="shared" si="22"/>
        <v>Amite , Mississippi</v>
      </c>
      <c r="B1462" t="s">
        <v>166</v>
      </c>
      <c r="C1462" t="s">
        <v>1453</v>
      </c>
      <c r="E1462" t="s">
        <v>4492</v>
      </c>
      <c r="F1462" t="s">
        <v>1455</v>
      </c>
      <c r="G1462" s="7">
        <v>731.59746381213927</v>
      </c>
      <c r="H1462" s="8">
        <v>13131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1</v>
      </c>
      <c r="T1462" s="9">
        <v>1</v>
      </c>
      <c r="U1462" s="16">
        <v>0</v>
      </c>
      <c r="V1462" s="16">
        <v>0</v>
      </c>
      <c r="W1462" s="16">
        <v>13131</v>
      </c>
      <c r="X1462" s="1" t="s">
        <v>3345</v>
      </c>
      <c r="Y1462" s="1" t="s">
        <v>3345</v>
      </c>
    </row>
    <row r="1463" spans="1:25" x14ac:dyDescent="0.25">
      <c r="A1463" t="str">
        <f t="shared" si="22"/>
        <v>Hancock , Mississippi</v>
      </c>
      <c r="B1463" t="s">
        <v>166</v>
      </c>
      <c r="C1463" t="s">
        <v>1453</v>
      </c>
      <c r="E1463" t="s">
        <v>3927</v>
      </c>
      <c r="F1463" t="s">
        <v>1475</v>
      </c>
      <c r="G1463" s="7">
        <v>552.76561688660854</v>
      </c>
      <c r="H1463" s="8">
        <v>43929</v>
      </c>
      <c r="I1463" s="9">
        <v>0</v>
      </c>
      <c r="J1463" s="9">
        <v>0</v>
      </c>
      <c r="K1463" s="9">
        <v>3.1623734801748855E-2</v>
      </c>
      <c r="L1463" s="9">
        <v>0.39559288852466479</v>
      </c>
      <c r="M1463" s="9">
        <v>9.7789273205544421E-3</v>
      </c>
      <c r="N1463" s="9">
        <v>0.17881126362994831</v>
      </c>
      <c r="O1463" s="9">
        <v>0</v>
      </c>
      <c r="P1463" s="9">
        <v>0</v>
      </c>
      <c r="Q1463" s="9">
        <v>0</v>
      </c>
      <c r="R1463" s="9">
        <v>0</v>
      </c>
      <c r="S1463" s="9">
        <v>0.81958718999805658</v>
      </c>
      <c r="T1463" s="9">
        <v>0.4255958478453869</v>
      </c>
      <c r="U1463" s="16">
        <v>0</v>
      </c>
      <c r="V1463" s="16">
        <v>25233</v>
      </c>
      <c r="W1463" s="16">
        <v>18696</v>
      </c>
      <c r="X1463" s="1" t="s">
        <v>3345</v>
      </c>
      <c r="Y1463" s="1" t="s">
        <v>3347</v>
      </c>
    </row>
    <row r="1464" spans="1:25" x14ac:dyDescent="0.25">
      <c r="A1464" t="str">
        <f t="shared" si="22"/>
        <v>Smith , Mississippi</v>
      </c>
      <c r="B1464" t="s">
        <v>166</v>
      </c>
      <c r="C1464" t="s">
        <v>1453</v>
      </c>
      <c r="E1464" t="s">
        <v>4223</v>
      </c>
      <c r="F1464" t="s">
        <v>1517</v>
      </c>
      <c r="G1464" s="7">
        <v>637.27150555925118</v>
      </c>
      <c r="H1464" s="8">
        <v>16491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1</v>
      </c>
      <c r="T1464" s="9">
        <v>1</v>
      </c>
      <c r="U1464" s="16">
        <v>0</v>
      </c>
      <c r="V1464" s="16">
        <v>0</v>
      </c>
      <c r="W1464" s="16">
        <v>16491</v>
      </c>
      <c r="X1464" s="1" t="s">
        <v>3345</v>
      </c>
      <c r="Y1464" s="1" t="s">
        <v>3345</v>
      </c>
    </row>
    <row r="1465" spans="1:25" x14ac:dyDescent="0.25">
      <c r="A1465" t="str">
        <f t="shared" si="22"/>
        <v>Claiborne , Mississippi</v>
      </c>
      <c r="B1465" t="s">
        <v>166</v>
      </c>
      <c r="C1465" t="s">
        <v>1453</v>
      </c>
      <c r="E1465" t="s">
        <v>4493</v>
      </c>
      <c r="F1465" t="s">
        <v>1463</v>
      </c>
      <c r="G1465" s="7">
        <v>501.20359269734382</v>
      </c>
      <c r="H1465" s="8">
        <v>9604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1</v>
      </c>
      <c r="T1465" s="9">
        <v>1</v>
      </c>
      <c r="U1465" s="16">
        <v>0</v>
      </c>
      <c r="V1465" s="16">
        <v>0</v>
      </c>
      <c r="W1465" s="16">
        <v>9604</v>
      </c>
      <c r="X1465" s="1" t="s">
        <v>3345</v>
      </c>
      <c r="Y1465" s="1" t="s">
        <v>3345</v>
      </c>
    </row>
    <row r="1466" spans="1:25" x14ac:dyDescent="0.25">
      <c r="A1466" t="str">
        <f t="shared" si="22"/>
        <v>Wayne , Mississippi</v>
      </c>
      <c r="B1466" t="s">
        <v>166</v>
      </c>
      <c r="C1466" t="s">
        <v>1453</v>
      </c>
      <c r="E1466" t="s">
        <v>3965</v>
      </c>
      <c r="F1466" t="s">
        <v>1529</v>
      </c>
      <c r="G1466" s="7">
        <v>813.5176981735533</v>
      </c>
      <c r="H1466" s="8">
        <v>20747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5.2115363111277903E-3</v>
      </c>
      <c r="R1466" s="9">
        <v>0.20359570058321685</v>
      </c>
      <c r="S1466" s="9">
        <v>0.99478846368737306</v>
      </c>
      <c r="T1466" s="9">
        <v>0.79640429941678315</v>
      </c>
      <c r="U1466" s="16">
        <v>0</v>
      </c>
      <c r="V1466" s="16">
        <v>0</v>
      </c>
      <c r="W1466" s="16">
        <v>20747</v>
      </c>
      <c r="X1466" s="1" t="s">
        <v>3345</v>
      </c>
      <c r="Y1466" s="1" t="s">
        <v>3345</v>
      </c>
    </row>
    <row r="1467" spans="1:25" x14ac:dyDescent="0.25">
      <c r="A1467" t="str">
        <f t="shared" si="22"/>
        <v>Winston , Mississippi</v>
      </c>
      <c r="B1467" t="s">
        <v>166</v>
      </c>
      <c r="C1467" t="s">
        <v>1453</v>
      </c>
      <c r="E1467" t="s">
        <v>3620</v>
      </c>
      <c r="F1467" t="s">
        <v>1532</v>
      </c>
      <c r="G1467" s="7">
        <v>610.08588142630742</v>
      </c>
      <c r="H1467" s="8">
        <v>19198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6.4316672722463802E-3</v>
      </c>
      <c r="R1467" s="9">
        <v>0.24085842275237004</v>
      </c>
      <c r="S1467" s="9">
        <v>0.99356833272586764</v>
      </c>
      <c r="T1467" s="9">
        <v>0.75914157724762998</v>
      </c>
      <c r="U1467" s="16">
        <v>0</v>
      </c>
      <c r="V1467" s="16">
        <v>0</v>
      </c>
      <c r="W1467" s="16">
        <v>19198</v>
      </c>
      <c r="X1467" s="1" t="s">
        <v>3345</v>
      </c>
      <c r="Y1467" s="1" t="s">
        <v>3345</v>
      </c>
    </row>
    <row r="1468" spans="1:25" x14ac:dyDescent="0.25">
      <c r="A1468" t="str">
        <f t="shared" si="22"/>
        <v>Humphreys , Mississippi</v>
      </c>
      <c r="B1468" t="s">
        <v>166</v>
      </c>
      <c r="C1468" t="s">
        <v>1453</v>
      </c>
      <c r="E1468" t="s">
        <v>4494</v>
      </c>
      <c r="F1468" t="s">
        <v>1479</v>
      </c>
      <c r="G1468" s="7">
        <v>431.23363823095985</v>
      </c>
      <c r="H1468" s="8">
        <v>9375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5.3369629152764707E-3</v>
      </c>
      <c r="R1468" s="9">
        <v>0.5015466666666667</v>
      </c>
      <c r="S1468" s="9">
        <v>0.99466303708472348</v>
      </c>
      <c r="T1468" s="9">
        <v>0.49845333333333336</v>
      </c>
      <c r="U1468" s="16">
        <v>0</v>
      </c>
      <c r="V1468" s="16">
        <v>0</v>
      </c>
      <c r="W1468" s="16">
        <v>9375</v>
      </c>
      <c r="X1468" s="1" t="s">
        <v>3345</v>
      </c>
      <c r="Y1468" s="1" t="s">
        <v>3345</v>
      </c>
    </row>
    <row r="1469" spans="1:25" x14ac:dyDescent="0.25">
      <c r="A1469" t="str">
        <f t="shared" si="22"/>
        <v>Noxubee , Mississippi</v>
      </c>
      <c r="B1469" t="s">
        <v>166</v>
      </c>
      <c r="C1469" t="s">
        <v>1453</v>
      </c>
      <c r="E1469" t="s">
        <v>4495</v>
      </c>
      <c r="F1469" t="s">
        <v>1504</v>
      </c>
      <c r="G1469" s="7">
        <v>699.98002727304686</v>
      </c>
      <c r="H1469" s="8">
        <v>11545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3.0337233630853694E-3</v>
      </c>
      <c r="R1469" s="9">
        <v>0.25967951494153313</v>
      </c>
      <c r="S1469" s="9">
        <v>0.99696627663691462</v>
      </c>
      <c r="T1469" s="9">
        <v>0.74032048505846682</v>
      </c>
      <c r="U1469" s="16">
        <v>0</v>
      </c>
      <c r="V1469" s="16">
        <v>0</v>
      </c>
      <c r="W1469" s="16">
        <v>11545</v>
      </c>
      <c r="X1469" s="1" t="s">
        <v>3345</v>
      </c>
      <c r="Y1469" s="1" t="s">
        <v>3345</v>
      </c>
    </row>
    <row r="1470" spans="1:25" x14ac:dyDescent="0.25">
      <c r="A1470" t="str">
        <f t="shared" si="22"/>
        <v>Leflore , Mississippi</v>
      </c>
      <c r="B1470" t="s">
        <v>166</v>
      </c>
      <c r="C1470" t="s">
        <v>1453</v>
      </c>
      <c r="E1470" t="s">
        <v>4496</v>
      </c>
      <c r="F1470" t="s">
        <v>1494</v>
      </c>
      <c r="G1470" s="7">
        <v>606.37882686651176</v>
      </c>
      <c r="H1470" s="8">
        <v>32317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2.6381338644329972E-2</v>
      </c>
      <c r="R1470" s="9">
        <v>0.82318903363554785</v>
      </c>
      <c r="S1470" s="9">
        <v>0.97361866135441733</v>
      </c>
      <c r="T1470" s="9">
        <v>0.17681096636445215</v>
      </c>
      <c r="U1470" s="16">
        <v>0</v>
      </c>
      <c r="V1470" s="16">
        <v>0</v>
      </c>
      <c r="W1470" s="16">
        <v>32317</v>
      </c>
      <c r="X1470" s="1" t="s">
        <v>3345</v>
      </c>
      <c r="Y1470" s="1" t="s">
        <v>3345</v>
      </c>
    </row>
    <row r="1471" spans="1:25" x14ac:dyDescent="0.25">
      <c r="A1471" t="str">
        <f t="shared" si="22"/>
        <v>Coahoma , Mississippi</v>
      </c>
      <c r="B1471" t="s">
        <v>166</v>
      </c>
      <c r="C1471" t="s">
        <v>1453</v>
      </c>
      <c r="E1471" t="s">
        <v>4497</v>
      </c>
      <c r="F1471" t="s">
        <v>1466</v>
      </c>
      <c r="G1471" s="7">
        <v>583.15247977144224</v>
      </c>
      <c r="H1471" s="8">
        <v>26151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1.458672698965926E-2</v>
      </c>
      <c r="R1471" s="9">
        <v>0.6800122366257505</v>
      </c>
      <c r="S1471" s="9">
        <v>0.98541327301034076</v>
      </c>
      <c r="T1471" s="9">
        <v>0.31998776337424956</v>
      </c>
      <c r="U1471" s="16">
        <v>0</v>
      </c>
      <c r="V1471" s="16">
        <v>0</v>
      </c>
      <c r="W1471" s="16">
        <v>26151</v>
      </c>
      <c r="X1471" s="1" t="s">
        <v>3345</v>
      </c>
      <c r="Y1471" s="1" t="s">
        <v>3345</v>
      </c>
    </row>
    <row r="1472" spans="1:25" x14ac:dyDescent="0.25">
      <c r="A1472" t="str">
        <f t="shared" si="22"/>
        <v>Harrison , Mississippi</v>
      </c>
      <c r="B1472" t="s">
        <v>166</v>
      </c>
      <c r="C1472" t="s">
        <v>1453</v>
      </c>
      <c r="E1472" t="s">
        <v>4126</v>
      </c>
      <c r="F1472" t="s">
        <v>1476</v>
      </c>
      <c r="G1472" s="7">
        <v>984.6883594206123</v>
      </c>
      <c r="H1472" s="8">
        <v>187105</v>
      </c>
      <c r="I1472" s="9">
        <v>6.9731313475287715E-2</v>
      </c>
      <c r="J1472" s="9">
        <v>0.57068490954277007</v>
      </c>
      <c r="K1472" s="9">
        <v>3.7294524485109115E-2</v>
      </c>
      <c r="L1472" s="9">
        <v>0.20078565511343899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0.48311389582019698</v>
      </c>
      <c r="T1472" s="9">
        <v>0.22852943534379092</v>
      </c>
      <c r="U1472" s="16">
        <v>106778</v>
      </c>
      <c r="V1472" s="16">
        <v>37568</v>
      </c>
      <c r="W1472" s="16">
        <v>42759</v>
      </c>
      <c r="X1472" s="1" t="s">
        <v>3345</v>
      </c>
      <c r="Y1472" s="1" t="s">
        <v>3346</v>
      </c>
    </row>
    <row r="1473" spans="1:25" x14ac:dyDescent="0.25">
      <c r="A1473" t="str">
        <f t="shared" si="22"/>
        <v>Jackson , Mississippi</v>
      </c>
      <c r="B1473" t="s">
        <v>166</v>
      </c>
      <c r="C1473" t="s">
        <v>1453</v>
      </c>
      <c r="E1473" t="s">
        <v>3622</v>
      </c>
      <c r="F1473" t="s">
        <v>1482</v>
      </c>
      <c r="G1473" s="7">
        <v>1043.4031018653825</v>
      </c>
      <c r="H1473" s="8">
        <v>139668</v>
      </c>
      <c r="I1473" s="9">
        <v>1.0569207400851571E-2</v>
      </c>
      <c r="J1473" s="9">
        <v>0.1601726952487327</v>
      </c>
      <c r="K1473" s="9">
        <v>6.80114078156423E-2</v>
      </c>
      <c r="L1473" s="9">
        <v>0.53889223014577425</v>
      </c>
      <c r="M1473" s="9">
        <v>2.9575483938482508E-3</v>
      </c>
      <c r="N1473" s="9">
        <v>2.8331471775925769E-2</v>
      </c>
      <c r="O1473" s="9">
        <v>0</v>
      </c>
      <c r="P1473" s="9">
        <v>0</v>
      </c>
      <c r="Q1473" s="9">
        <v>0</v>
      </c>
      <c r="R1473" s="9">
        <v>0</v>
      </c>
      <c r="S1473" s="9">
        <v>0.61768908207895268</v>
      </c>
      <c r="T1473" s="9">
        <v>0.27260360282956725</v>
      </c>
      <c r="U1473" s="16">
        <v>22371</v>
      </c>
      <c r="V1473" s="16">
        <v>79223</v>
      </c>
      <c r="W1473" s="16">
        <v>38074</v>
      </c>
      <c r="X1473" s="1" t="s">
        <v>3345</v>
      </c>
      <c r="Y1473" s="1" t="s">
        <v>3347</v>
      </c>
    </row>
    <row r="1474" spans="1:25" x14ac:dyDescent="0.25">
      <c r="A1474" t="str">
        <f t="shared" si="22"/>
        <v>Panola , Mississippi</v>
      </c>
      <c r="B1474" t="s">
        <v>166</v>
      </c>
      <c r="C1474" t="s">
        <v>1453</v>
      </c>
      <c r="E1474" t="s">
        <v>4498</v>
      </c>
      <c r="F1474" t="s">
        <v>1506</v>
      </c>
      <c r="G1474" s="7">
        <v>705.13153246946263</v>
      </c>
      <c r="H1474" s="8">
        <v>34707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1.1688049434431315E-2</v>
      </c>
      <c r="P1474" s="9">
        <v>0.21059152332382516</v>
      </c>
      <c r="Q1474" s="9">
        <v>0</v>
      </c>
      <c r="R1474" s="9">
        <v>0</v>
      </c>
      <c r="S1474" s="9">
        <v>0.98831195056471233</v>
      </c>
      <c r="T1474" s="9">
        <v>0.78940847667617486</v>
      </c>
      <c r="U1474" s="16">
        <v>0</v>
      </c>
      <c r="V1474" s="16">
        <v>0</v>
      </c>
      <c r="W1474" s="16">
        <v>34707</v>
      </c>
      <c r="X1474" s="1" t="s">
        <v>3345</v>
      </c>
      <c r="Y1474" s="1" t="s">
        <v>3345</v>
      </c>
    </row>
    <row r="1475" spans="1:25" x14ac:dyDescent="0.25">
      <c r="A1475" t="str">
        <f t="shared" si="22"/>
        <v>Marshall , Mississippi</v>
      </c>
      <c r="B1475" t="s">
        <v>166</v>
      </c>
      <c r="C1475" t="s">
        <v>1453</v>
      </c>
      <c r="E1475" t="s">
        <v>3610</v>
      </c>
      <c r="F1475" t="s">
        <v>1499</v>
      </c>
      <c r="G1475" s="7">
        <v>709.72723443365373</v>
      </c>
      <c r="H1475" s="8">
        <v>37144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6.1518964253942567E-3</v>
      </c>
      <c r="P1475" s="9">
        <v>0.16584105104458324</v>
      </c>
      <c r="Q1475" s="9">
        <v>0</v>
      </c>
      <c r="R1475" s="9">
        <v>0</v>
      </c>
      <c r="S1475" s="9">
        <v>0.99384810356219844</v>
      </c>
      <c r="T1475" s="9">
        <v>0.83415894895541676</v>
      </c>
      <c r="U1475" s="16">
        <v>0</v>
      </c>
      <c r="V1475" s="16">
        <v>0</v>
      </c>
      <c r="W1475" s="16">
        <v>37144</v>
      </c>
      <c r="X1475" s="1" t="s">
        <v>3345</v>
      </c>
      <c r="Y1475" s="1" t="s">
        <v>3345</v>
      </c>
    </row>
    <row r="1476" spans="1:25" x14ac:dyDescent="0.25">
      <c r="A1476" t="str">
        <f t="shared" si="22"/>
        <v>Grenada , Mississippi</v>
      </c>
      <c r="B1476" t="s">
        <v>166</v>
      </c>
      <c r="C1476" t="s">
        <v>1453</v>
      </c>
      <c r="E1476" t="s">
        <v>4499</v>
      </c>
      <c r="F1476" t="s">
        <v>1474</v>
      </c>
      <c r="G1476" s="7">
        <v>449.4038931793487</v>
      </c>
      <c r="H1476" s="8">
        <v>21906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2.0097526980151999E-2</v>
      </c>
      <c r="R1476" s="9">
        <v>0.47845339176481327</v>
      </c>
      <c r="S1476" s="9">
        <v>0.9799024730198479</v>
      </c>
      <c r="T1476" s="9">
        <v>0.52154660823518673</v>
      </c>
      <c r="U1476" s="16">
        <v>0</v>
      </c>
      <c r="V1476" s="16">
        <v>0</v>
      </c>
      <c r="W1476" s="16">
        <v>21906</v>
      </c>
      <c r="X1476" s="1" t="s">
        <v>3345</v>
      </c>
      <c r="Y1476" s="1" t="s">
        <v>3345</v>
      </c>
    </row>
    <row r="1477" spans="1:25" x14ac:dyDescent="0.25">
      <c r="A1477" t="str">
        <f t="shared" ref="A1477:A1540" si="23">E1477&amp;", "&amp;B1477</f>
        <v>Tishomingo , Mississippi</v>
      </c>
      <c r="B1477" t="s">
        <v>166</v>
      </c>
      <c r="C1477" t="s">
        <v>1453</v>
      </c>
      <c r="E1477" t="s">
        <v>4500</v>
      </c>
      <c r="F1477" t="s">
        <v>1523</v>
      </c>
      <c r="G1477" s="7">
        <v>444.51905397379869</v>
      </c>
      <c r="H1477" s="8">
        <v>19593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1</v>
      </c>
      <c r="T1477" s="9">
        <v>1</v>
      </c>
      <c r="U1477" s="16">
        <v>0</v>
      </c>
      <c r="V1477" s="16">
        <v>0</v>
      </c>
      <c r="W1477" s="16">
        <v>19593</v>
      </c>
      <c r="X1477" s="1" t="s">
        <v>3345</v>
      </c>
      <c r="Y1477" s="1" t="s">
        <v>3345</v>
      </c>
    </row>
    <row r="1478" spans="1:25" x14ac:dyDescent="0.25">
      <c r="A1478" t="str">
        <f t="shared" si="23"/>
        <v>Quitman , Mississippi</v>
      </c>
      <c r="B1478" t="s">
        <v>166</v>
      </c>
      <c r="C1478" t="s">
        <v>1453</v>
      </c>
      <c r="E1478" t="s">
        <v>3980</v>
      </c>
      <c r="F1478" t="s">
        <v>1512</v>
      </c>
      <c r="G1478" s="7">
        <v>406.43105118693165</v>
      </c>
      <c r="H1478" s="8">
        <v>8223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6.0191099766764896E-3</v>
      </c>
      <c r="R1478" s="9">
        <v>0.43001337711297583</v>
      </c>
      <c r="S1478" s="9">
        <v>0.99398089002332346</v>
      </c>
      <c r="T1478" s="9">
        <v>0.56998662288702417</v>
      </c>
      <c r="U1478" s="16">
        <v>0</v>
      </c>
      <c r="V1478" s="16">
        <v>0</v>
      </c>
      <c r="W1478" s="16">
        <v>8223</v>
      </c>
      <c r="X1478" s="1" t="s">
        <v>3345</v>
      </c>
      <c r="Y1478" s="1" t="s">
        <v>3345</v>
      </c>
    </row>
    <row r="1479" spans="1:25" x14ac:dyDescent="0.25">
      <c r="A1479" t="str">
        <f t="shared" si="23"/>
        <v>Wilkinson , Mississippi</v>
      </c>
      <c r="B1479" t="s">
        <v>166</v>
      </c>
      <c r="C1479" t="s">
        <v>1453</v>
      </c>
      <c r="E1479" t="s">
        <v>3923</v>
      </c>
      <c r="F1479" t="s">
        <v>1531</v>
      </c>
      <c r="G1479" s="7">
        <v>687.76626092388199</v>
      </c>
      <c r="H1479" s="8">
        <v>9878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1</v>
      </c>
      <c r="T1479" s="9">
        <v>1</v>
      </c>
      <c r="U1479" s="16">
        <v>0</v>
      </c>
      <c r="V1479" s="16">
        <v>0</v>
      </c>
      <c r="W1479" s="16">
        <v>9878</v>
      </c>
      <c r="X1479" s="1" t="s">
        <v>3345</v>
      </c>
      <c r="Y1479" s="1" t="s">
        <v>3345</v>
      </c>
    </row>
    <row r="1480" spans="1:25" x14ac:dyDescent="0.25">
      <c r="A1480" t="str">
        <f t="shared" si="23"/>
        <v>Leake , Mississippi</v>
      </c>
      <c r="B1480" t="s">
        <v>166</v>
      </c>
      <c r="C1480" t="s">
        <v>1453</v>
      </c>
      <c r="E1480" t="s">
        <v>4501</v>
      </c>
      <c r="F1480" t="s">
        <v>1492</v>
      </c>
      <c r="G1480" s="7">
        <v>585.35932792557162</v>
      </c>
      <c r="H1480" s="8">
        <v>23805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7.0949663196404507E-3</v>
      </c>
      <c r="P1480" s="9">
        <v>0.18811174123083385</v>
      </c>
      <c r="Q1480" s="9">
        <v>0</v>
      </c>
      <c r="R1480" s="9">
        <v>0</v>
      </c>
      <c r="S1480" s="9">
        <v>0.99290503298231625</v>
      </c>
      <c r="T1480" s="9">
        <v>0.81188825876916615</v>
      </c>
      <c r="U1480" s="16">
        <v>0</v>
      </c>
      <c r="V1480" s="16">
        <v>0</v>
      </c>
      <c r="W1480" s="16">
        <v>23805</v>
      </c>
      <c r="X1480" s="1" t="s">
        <v>3345</v>
      </c>
      <c r="Y1480" s="1" t="s">
        <v>3345</v>
      </c>
    </row>
    <row r="1481" spans="1:25" x14ac:dyDescent="0.25">
      <c r="A1481" t="str">
        <f t="shared" si="23"/>
        <v>Clay , Mississippi</v>
      </c>
      <c r="B1481" t="s">
        <v>166</v>
      </c>
      <c r="C1481" t="s">
        <v>1453</v>
      </c>
      <c r="E1481" t="s">
        <v>3595</v>
      </c>
      <c r="F1481" t="s">
        <v>1465</v>
      </c>
      <c r="G1481" s="7">
        <v>416.00930768614279</v>
      </c>
      <c r="H1481" s="8">
        <v>20634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1.6117830911548791E-2</v>
      </c>
      <c r="R1481" s="9">
        <v>0.4445575264127169</v>
      </c>
      <c r="S1481" s="9">
        <v>0.98388216908845116</v>
      </c>
      <c r="T1481" s="9">
        <v>0.55544247358728316</v>
      </c>
      <c r="U1481" s="16">
        <v>0</v>
      </c>
      <c r="V1481" s="16">
        <v>0</v>
      </c>
      <c r="W1481" s="16">
        <v>20634</v>
      </c>
      <c r="X1481" s="1" t="s">
        <v>3345</v>
      </c>
      <c r="Y1481" s="1" t="s">
        <v>3345</v>
      </c>
    </row>
    <row r="1482" spans="1:25" x14ac:dyDescent="0.25">
      <c r="A1482" t="str">
        <f t="shared" si="23"/>
        <v>Franklin , Mississippi</v>
      </c>
      <c r="B1482" t="s">
        <v>166</v>
      </c>
      <c r="C1482" t="s">
        <v>1453</v>
      </c>
      <c r="E1482" t="s">
        <v>3649</v>
      </c>
      <c r="F1482" t="s">
        <v>1471</v>
      </c>
      <c r="G1482" s="7">
        <v>566.76310736231426</v>
      </c>
      <c r="H1482" s="8">
        <v>8118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1</v>
      </c>
      <c r="T1482" s="9">
        <v>1</v>
      </c>
      <c r="U1482" s="16">
        <v>0</v>
      </c>
      <c r="V1482" s="16">
        <v>0</v>
      </c>
      <c r="W1482" s="16">
        <v>8118</v>
      </c>
      <c r="X1482" s="1" t="s">
        <v>3345</v>
      </c>
      <c r="Y1482" s="1" t="s">
        <v>3345</v>
      </c>
    </row>
    <row r="1483" spans="1:25" x14ac:dyDescent="0.25">
      <c r="A1483" t="str">
        <f t="shared" si="23"/>
        <v>Neshoba , Mississippi</v>
      </c>
      <c r="B1483" t="s">
        <v>166</v>
      </c>
      <c r="C1483" t="s">
        <v>1453</v>
      </c>
      <c r="E1483" t="s">
        <v>4502</v>
      </c>
      <c r="F1483" t="s">
        <v>1502</v>
      </c>
      <c r="G1483" s="7">
        <v>571.61347718877107</v>
      </c>
      <c r="H1483" s="8">
        <v>29676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1.2101585766477697E-2</v>
      </c>
      <c r="R1483" s="9">
        <v>0.26145706968594151</v>
      </c>
      <c r="S1483" s="9">
        <v>0.98789841423352232</v>
      </c>
      <c r="T1483" s="9">
        <v>0.73854293031405849</v>
      </c>
      <c r="U1483" s="16">
        <v>0</v>
      </c>
      <c r="V1483" s="16">
        <v>0</v>
      </c>
      <c r="W1483" s="16">
        <v>29676</v>
      </c>
      <c r="X1483" s="1" t="s">
        <v>3345</v>
      </c>
      <c r="Y1483" s="1" t="s">
        <v>3345</v>
      </c>
    </row>
    <row r="1484" spans="1:25" x14ac:dyDescent="0.25">
      <c r="A1484" t="str">
        <f t="shared" si="23"/>
        <v>Lee , Mississippi</v>
      </c>
      <c r="B1484" t="s">
        <v>166</v>
      </c>
      <c r="C1484" t="s">
        <v>1453</v>
      </c>
      <c r="E1484" t="s">
        <v>3604</v>
      </c>
      <c r="F1484" t="s">
        <v>1493</v>
      </c>
      <c r="G1484" s="7">
        <v>453.17470127795957</v>
      </c>
      <c r="H1484" s="8">
        <v>82910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0.11489896710358796</v>
      </c>
      <c r="R1484" s="9">
        <v>0.5463514654444579</v>
      </c>
      <c r="S1484" s="9">
        <v>0.88510103289641207</v>
      </c>
      <c r="T1484" s="9">
        <v>0.45364853455554216</v>
      </c>
      <c r="U1484" s="16">
        <v>0</v>
      </c>
      <c r="V1484" s="16">
        <v>0</v>
      </c>
      <c r="W1484" s="16">
        <v>82910</v>
      </c>
      <c r="X1484" s="1" t="s">
        <v>3345</v>
      </c>
      <c r="Y1484" s="1" t="s">
        <v>3345</v>
      </c>
    </row>
    <row r="1485" spans="1:25" x14ac:dyDescent="0.25">
      <c r="A1485" t="str">
        <f t="shared" si="23"/>
        <v>Sunflower , Mississippi</v>
      </c>
      <c r="B1485" t="s">
        <v>166</v>
      </c>
      <c r="C1485" t="s">
        <v>1453</v>
      </c>
      <c r="E1485" t="s">
        <v>4503</v>
      </c>
      <c r="F1485" t="s">
        <v>1519</v>
      </c>
      <c r="G1485" s="7">
        <v>706.9277049219985</v>
      </c>
      <c r="H1485" s="8">
        <v>29450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1.0386316811014835E-2</v>
      </c>
      <c r="R1485" s="9">
        <v>0.54237691001697796</v>
      </c>
      <c r="S1485" s="9">
        <v>0.9896136831868092</v>
      </c>
      <c r="T1485" s="9">
        <v>0.45762308998302209</v>
      </c>
      <c r="U1485" s="16">
        <v>0</v>
      </c>
      <c r="V1485" s="16">
        <v>0</v>
      </c>
      <c r="W1485" s="16">
        <v>29450</v>
      </c>
      <c r="X1485" s="1" t="s">
        <v>3345</v>
      </c>
      <c r="Y1485" s="1" t="s">
        <v>3345</v>
      </c>
    </row>
    <row r="1486" spans="1:25" x14ac:dyDescent="0.25">
      <c r="A1486" t="str">
        <f t="shared" si="23"/>
        <v>Jefferson , Mississippi</v>
      </c>
      <c r="B1486" t="s">
        <v>166</v>
      </c>
      <c r="C1486" t="s">
        <v>1453</v>
      </c>
      <c r="E1486" t="s">
        <v>3652</v>
      </c>
      <c r="F1486" t="s">
        <v>1484</v>
      </c>
      <c r="G1486" s="7">
        <v>527.26448832095889</v>
      </c>
      <c r="H1486" s="8">
        <v>7726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1</v>
      </c>
      <c r="T1486" s="9">
        <v>1</v>
      </c>
      <c r="U1486" s="16">
        <v>0</v>
      </c>
      <c r="V1486" s="16">
        <v>0</v>
      </c>
      <c r="W1486" s="16">
        <v>7726</v>
      </c>
      <c r="X1486" s="1" t="s">
        <v>3345</v>
      </c>
      <c r="Y1486" s="1" t="s">
        <v>3345</v>
      </c>
    </row>
    <row r="1487" spans="1:25" x14ac:dyDescent="0.25">
      <c r="A1487" t="str">
        <f t="shared" si="23"/>
        <v>Adams , Mississippi</v>
      </c>
      <c r="B1487" t="s">
        <v>166</v>
      </c>
      <c r="C1487" t="s">
        <v>1453</v>
      </c>
      <c r="E1487" t="s">
        <v>3818</v>
      </c>
      <c r="F1487" t="s">
        <v>1452</v>
      </c>
      <c r="G1487" s="7">
        <v>487.54589692753461</v>
      </c>
      <c r="H1487" s="8">
        <v>32297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3.3525661210163579E-2</v>
      </c>
      <c r="R1487" s="9">
        <v>0.62773632225903331</v>
      </c>
      <c r="S1487" s="9">
        <v>0.96647433878983646</v>
      </c>
      <c r="T1487" s="9">
        <v>0.37226367774096664</v>
      </c>
      <c r="U1487" s="16">
        <v>0</v>
      </c>
      <c r="V1487" s="16">
        <v>0</v>
      </c>
      <c r="W1487" s="16">
        <v>32297</v>
      </c>
      <c r="X1487" s="1" t="s">
        <v>3345</v>
      </c>
      <c r="Y1487" s="1" t="s">
        <v>3345</v>
      </c>
    </row>
    <row r="1488" spans="1:25" x14ac:dyDescent="0.25">
      <c r="A1488" t="str">
        <f t="shared" si="23"/>
        <v>Itawamba , Mississippi</v>
      </c>
      <c r="B1488" t="s">
        <v>166</v>
      </c>
      <c r="C1488" t="s">
        <v>1453</v>
      </c>
      <c r="E1488" t="s">
        <v>4504</v>
      </c>
      <c r="F1488" t="s">
        <v>1481</v>
      </c>
      <c r="G1488" s="7">
        <v>540.44981358932387</v>
      </c>
      <c r="H1488" s="8">
        <v>23401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6.2477673513887952E-3</v>
      </c>
      <c r="R1488" s="9">
        <v>0.13747275757446262</v>
      </c>
      <c r="S1488" s="9">
        <v>0.99375223264861123</v>
      </c>
      <c r="T1488" s="9">
        <v>0.86252724242553735</v>
      </c>
      <c r="U1488" s="16">
        <v>0</v>
      </c>
      <c r="V1488" s="16">
        <v>0</v>
      </c>
      <c r="W1488" s="16">
        <v>23401</v>
      </c>
      <c r="X1488" s="1" t="s">
        <v>3345</v>
      </c>
      <c r="Y1488" s="1" t="s">
        <v>3345</v>
      </c>
    </row>
    <row r="1489" spans="1:25" x14ac:dyDescent="0.25">
      <c r="A1489" t="str">
        <f t="shared" si="23"/>
        <v>Hinds , Mississippi</v>
      </c>
      <c r="B1489" t="s">
        <v>166</v>
      </c>
      <c r="C1489" t="s">
        <v>1453</v>
      </c>
      <c r="E1489" t="s">
        <v>4505</v>
      </c>
      <c r="F1489" t="s">
        <v>1477</v>
      </c>
      <c r="G1489" s="7">
        <v>877.28095925274658</v>
      </c>
      <c r="H1489" s="8">
        <v>245285</v>
      </c>
      <c r="I1489" s="9">
        <v>0.10736896687515315</v>
      </c>
      <c r="J1489" s="9">
        <v>0.70255009478769592</v>
      </c>
      <c r="K1489" s="9">
        <v>2.7209159975688454E-2</v>
      </c>
      <c r="L1489" s="9">
        <v>0.13172839757832724</v>
      </c>
      <c r="M1489" s="9">
        <v>3.2913210013598851E-3</v>
      </c>
      <c r="N1489" s="9">
        <v>1.2956356890963572E-2</v>
      </c>
      <c r="O1489" s="9">
        <v>0</v>
      </c>
      <c r="P1489" s="9">
        <v>0</v>
      </c>
      <c r="Q1489" s="9">
        <v>0</v>
      </c>
      <c r="R1489" s="9">
        <v>0</v>
      </c>
      <c r="S1489" s="9">
        <v>0.86213055177902509</v>
      </c>
      <c r="T1489" s="9">
        <v>0.15276515074301322</v>
      </c>
      <c r="U1489" s="16">
        <v>172325</v>
      </c>
      <c r="V1489" s="16">
        <v>35489</v>
      </c>
      <c r="W1489" s="16">
        <v>37471</v>
      </c>
      <c r="X1489" s="1" t="s">
        <v>3345</v>
      </c>
      <c r="Y1489" s="1" t="s">
        <v>3346</v>
      </c>
    </row>
    <row r="1490" spans="1:25" x14ac:dyDescent="0.25">
      <c r="A1490" t="str">
        <f t="shared" si="23"/>
        <v>DeSoto , Mississippi</v>
      </c>
      <c r="B1490" t="s">
        <v>166</v>
      </c>
      <c r="C1490" t="s">
        <v>1453</v>
      </c>
      <c r="E1490" t="s">
        <v>3869</v>
      </c>
      <c r="F1490" t="s">
        <v>1469</v>
      </c>
      <c r="G1490" s="7">
        <v>496.98330043633962</v>
      </c>
      <c r="H1490" s="8">
        <v>161252</v>
      </c>
      <c r="I1490" s="9">
        <v>0</v>
      </c>
      <c r="J1490" s="9">
        <v>0</v>
      </c>
      <c r="K1490" s="9">
        <v>0.19275981883945789</v>
      </c>
      <c r="L1490" s="9">
        <v>0.79571106094808131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0.80724018116054208</v>
      </c>
      <c r="T1490" s="9">
        <v>0.20428893905191872</v>
      </c>
      <c r="U1490" s="16">
        <v>0</v>
      </c>
      <c r="V1490" s="16">
        <v>128310</v>
      </c>
      <c r="W1490" s="16">
        <v>32942</v>
      </c>
      <c r="X1490" s="1" t="s">
        <v>3345</v>
      </c>
      <c r="Y1490" s="1" t="s">
        <v>3347</v>
      </c>
    </row>
    <row r="1491" spans="1:25" x14ac:dyDescent="0.25">
      <c r="A1491" t="str">
        <f t="shared" si="23"/>
        <v>Jones , Mississippi</v>
      </c>
      <c r="B1491" t="s">
        <v>166</v>
      </c>
      <c r="C1491" t="s">
        <v>1453</v>
      </c>
      <c r="E1491" t="s">
        <v>3954</v>
      </c>
      <c r="F1491" t="s">
        <v>1486</v>
      </c>
      <c r="G1491" s="7">
        <v>699.70812403254808</v>
      </c>
      <c r="H1491" s="8">
        <v>67761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2.7861398807040968E-2</v>
      </c>
      <c r="P1491" s="9">
        <v>0.38563480468115879</v>
      </c>
      <c r="Q1491" s="9">
        <v>0</v>
      </c>
      <c r="R1491" s="9">
        <v>0</v>
      </c>
      <c r="S1491" s="9">
        <v>0.97213860119090167</v>
      </c>
      <c r="T1491" s="9">
        <v>0.61436519531884126</v>
      </c>
      <c r="U1491" s="16">
        <v>0</v>
      </c>
      <c r="V1491" s="16">
        <v>0</v>
      </c>
      <c r="W1491" s="16">
        <v>67761</v>
      </c>
      <c r="X1491" s="1" t="s">
        <v>3345</v>
      </c>
      <c r="Y1491" s="1" t="s">
        <v>3345</v>
      </c>
    </row>
    <row r="1492" spans="1:25" x14ac:dyDescent="0.25">
      <c r="A1492" t="str">
        <f t="shared" si="23"/>
        <v>Lauderdale , Mississippi</v>
      </c>
      <c r="B1492" t="s">
        <v>166</v>
      </c>
      <c r="C1492" t="s">
        <v>1453</v>
      </c>
      <c r="E1492" t="s">
        <v>3633</v>
      </c>
      <c r="F1492" t="s">
        <v>1490</v>
      </c>
      <c r="G1492" s="7">
        <v>715.15343794118326</v>
      </c>
      <c r="H1492" s="8">
        <v>80261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4.5634539612938965E-2</v>
      </c>
      <c r="R1492" s="9">
        <v>0.51744932158831813</v>
      </c>
      <c r="S1492" s="9">
        <v>0.9543654603851931</v>
      </c>
      <c r="T1492" s="9">
        <v>0.48255067841168187</v>
      </c>
      <c r="U1492" s="16">
        <v>0</v>
      </c>
      <c r="V1492" s="16">
        <v>0</v>
      </c>
      <c r="W1492" s="16">
        <v>80261</v>
      </c>
      <c r="X1492" s="1" t="s">
        <v>3345</v>
      </c>
      <c r="Y1492" s="1" t="s">
        <v>3345</v>
      </c>
    </row>
    <row r="1493" spans="1:25" x14ac:dyDescent="0.25">
      <c r="A1493" t="str">
        <f t="shared" si="23"/>
        <v>Walthall , Mississippi</v>
      </c>
      <c r="B1493" t="s">
        <v>166</v>
      </c>
      <c r="C1493" t="s">
        <v>1453</v>
      </c>
      <c r="E1493" t="s">
        <v>4506</v>
      </c>
      <c r="F1493" t="s">
        <v>1526</v>
      </c>
      <c r="G1493" s="7">
        <v>404.4056522611574</v>
      </c>
      <c r="H1493" s="8">
        <v>15443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1</v>
      </c>
      <c r="T1493" s="9">
        <v>1</v>
      </c>
      <c r="U1493" s="16">
        <v>0</v>
      </c>
      <c r="V1493" s="16">
        <v>0</v>
      </c>
      <c r="W1493" s="16">
        <v>15443</v>
      </c>
      <c r="X1493" s="1" t="s">
        <v>3345</v>
      </c>
      <c r="Y1493" s="1" t="s">
        <v>3345</v>
      </c>
    </row>
    <row r="1494" spans="1:25" x14ac:dyDescent="0.25">
      <c r="A1494" t="str">
        <f t="shared" si="23"/>
        <v>Jefferson Davis , Mississippi</v>
      </c>
      <c r="B1494" t="s">
        <v>166</v>
      </c>
      <c r="C1494" t="s">
        <v>1453</v>
      </c>
      <c r="E1494" t="s">
        <v>4507</v>
      </c>
      <c r="F1494" t="s">
        <v>1485</v>
      </c>
      <c r="G1494" s="7">
        <v>409.13810349119404</v>
      </c>
      <c r="H1494" s="8">
        <v>12487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1</v>
      </c>
      <c r="T1494" s="9">
        <v>1</v>
      </c>
      <c r="U1494" s="16">
        <v>0</v>
      </c>
      <c r="V1494" s="16">
        <v>0</v>
      </c>
      <c r="W1494" s="16">
        <v>12487</v>
      </c>
      <c r="X1494" s="1" t="s">
        <v>3345</v>
      </c>
      <c r="Y1494" s="1" t="s">
        <v>3345</v>
      </c>
    </row>
    <row r="1495" spans="1:25" x14ac:dyDescent="0.25">
      <c r="A1495" t="str">
        <f t="shared" si="23"/>
        <v>Webster , Mississippi</v>
      </c>
      <c r="B1495" t="s">
        <v>166</v>
      </c>
      <c r="C1495" t="s">
        <v>1453</v>
      </c>
      <c r="E1495" t="s">
        <v>3953</v>
      </c>
      <c r="F1495" t="s">
        <v>1530</v>
      </c>
      <c r="G1495" s="7">
        <v>423.22922432616548</v>
      </c>
      <c r="H1495" s="8">
        <v>10253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1</v>
      </c>
      <c r="T1495" s="9">
        <v>1</v>
      </c>
      <c r="U1495" s="16">
        <v>0</v>
      </c>
      <c r="V1495" s="16">
        <v>0</v>
      </c>
      <c r="W1495" s="16">
        <v>10253</v>
      </c>
      <c r="X1495" s="1" t="s">
        <v>3345</v>
      </c>
      <c r="Y1495" s="1" t="s">
        <v>3345</v>
      </c>
    </row>
    <row r="1496" spans="1:25" x14ac:dyDescent="0.25">
      <c r="A1496" t="str">
        <f t="shared" si="23"/>
        <v>Madison , Mississippi</v>
      </c>
      <c r="B1496" t="s">
        <v>166</v>
      </c>
      <c r="C1496" t="s">
        <v>1453</v>
      </c>
      <c r="E1496" t="s">
        <v>3642</v>
      </c>
      <c r="F1496" t="s">
        <v>1497</v>
      </c>
      <c r="G1496" s="7">
        <v>742.04082333291717</v>
      </c>
      <c r="H1496" s="8">
        <v>95203</v>
      </c>
      <c r="I1496" s="9">
        <v>1.0109468248080842E-3</v>
      </c>
      <c r="J1496" s="9">
        <v>5.0628656659979206E-3</v>
      </c>
      <c r="K1496" s="9">
        <v>6.0563144962240127E-2</v>
      </c>
      <c r="L1496" s="9">
        <v>0.55084398600884421</v>
      </c>
      <c r="M1496" s="9">
        <v>1.4536059757377753E-2</v>
      </c>
      <c r="N1496" s="9">
        <v>0.16092980263227</v>
      </c>
      <c r="O1496" s="9">
        <v>0</v>
      </c>
      <c r="P1496" s="9">
        <v>0</v>
      </c>
      <c r="Q1496" s="9">
        <v>0</v>
      </c>
      <c r="R1496" s="9">
        <v>0</v>
      </c>
      <c r="S1496" s="9">
        <v>0.92388984845557398</v>
      </c>
      <c r="T1496" s="9">
        <v>0.28316334569288781</v>
      </c>
      <c r="U1496" s="16">
        <v>482</v>
      </c>
      <c r="V1496" s="16">
        <v>67763</v>
      </c>
      <c r="W1496" s="16">
        <v>26958</v>
      </c>
      <c r="X1496" s="1" t="s">
        <v>3345</v>
      </c>
      <c r="Y1496" s="1" t="s">
        <v>3347</v>
      </c>
    </row>
    <row r="1497" spans="1:25" x14ac:dyDescent="0.25">
      <c r="A1497" t="str">
        <f t="shared" si="23"/>
        <v>Henry , Missouri</v>
      </c>
      <c r="B1497" t="s">
        <v>1537</v>
      </c>
      <c r="C1497" t="s">
        <v>1536</v>
      </c>
      <c r="E1497" t="s">
        <v>3661</v>
      </c>
      <c r="F1497" t="s">
        <v>1578</v>
      </c>
      <c r="G1497" s="7">
        <v>732.32472217867371</v>
      </c>
      <c r="H1497" s="8">
        <v>22272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9.2918189017572386E-3</v>
      </c>
      <c r="R1497" s="9">
        <v>0.50453484195402298</v>
      </c>
      <c r="S1497" s="9">
        <v>0.99070818092223545</v>
      </c>
      <c r="T1497" s="9">
        <v>0.49546515804597702</v>
      </c>
      <c r="U1497" s="16">
        <v>0</v>
      </c>
      <c r="V1497" s="16">
        <v>0</v>
      </c>
      <c r="W1497" s="16">
        <v>22272</v>
      </c>
      <c r="X1497" s="1" t="s">
        <v>3345</v>
      </c>
      <c r="Y1497" s="1" t="s">
        <v>3345</v>
      </c>
    </row>
    <row r="1498" spans="1:25" x14ac:dyDescent="0.25">
      <c r="A1498" t="str">
        <f t="shared" si="23"/>
        <v>Barton , Missouri</v>
      </c>
      <c r="B1498" t="s">
        <v>1537</v>
      </c>
      <c r="C1498" t="s">
        <v>1536</v>
      </c>
      <c r="E1498" t="s">
        <v>4211</v>
      </c>
      <c r="F1498" t="s">
        <v>1542</v>
      </c>
      <c r="G1498" s="7">
        <v>596.72199169145199</v>
      </c>
      <c r="H1498" s="8">
        <v>12402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4.6564184335012139E-3</v>
      </c>
      <c r="P1498" s="9">
        <v>0.36042573778422837</v>
      </c>
      <c r="Q1498" s="9">
        <v>0</v>
      </c>
      <c r="R1498" s="9">
        <v>0</v>
      </c>
      <c r="S1498" s="9">
        <v>0.99534358156428582</v>
      </c>
      <c r="T1498" s="9">
        <v>0.63957426221577163</v>
      </c>
      <c r="U1498" s="16">
        <v>0</v>
      </c>
      <c r="V1498" s="16">
        <v>0</v>
      </c>
      <c r="W1498" s="16">
        <v>12402</v>
      </c>
      <c r="X1498" s="1" t="s">
        <v>3345</v>
      </c>
      <c r="Y1498" s="1" t="s">
        <v>3345</v>
      </c>
    </row>
    <row r="1499" spans="1:25" x14ac:dyDescent="0.25">
      <c r="A1499" t="str">
        <f t="shared" si="23"/>
        <v>Knox , Missouri</v>
      </c>
      <c r="B1499" t="s">
        <v>1537</v>
      </c>
      <c r="C1499" t="s">
        <v>1536</v>
      </c>
      <c r="E1499" t="s">
        <v>4101</v>
      </c>
      <c r="F1499" t="s">
        <v>1588</v>
      </c>
      <c r="G1499" s="7">
        <v>506.83003937913747</v>
      </c>
      <c r="H1499" s="8">
        <v>4131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1</v>
      </c>
      <c r="T1499" s="9">
        <v>1</v>
      </c>
      <c r="U1499" s="16">
        <v>0</v>
      </c>
      <c r="V1499" s="16">
        <v>0</v>
      </c>
      <c r="W1499" s="16">
        <v>4131</v>
      </c>
      <c r="X1499" s="1" t="s">
        <v>3345</v>
      </c>
      <c r="Y1499" s="1" t="s">
        <v>3345</v>
      </c>
    </row>
    <row r="1500" spans="1:25" x14ac:dyDescent="0.25">
      <c r="A1500" t="str">
        <f t="shared" si="23"/>
        <v>Livingston , Missouri</v>
      </c>
      <c r="B1500" t="s">
        <v>1537</v>
      </c>
      <c r="C1500" t="s">
        <v>1536</v>
      </c>
      <c r="E1500" t="s">
        <v>4077</v>
      </c>
      <c r="F1500" t="s">
        <v>1595</v>
      </c>
      <c r="G1500" s="7">
        <v>538.55963817030204</v>
      </c>
      <c r="H1500" s="8">
        <v>15195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1.4031216900591519E-2</v>
      </c>
      <c r="R1500" s="9">
        <v>0.63395853899308985</v>
      </c>
      <c r="S1500" s="9">
        <v>0.98596878309940861</v>
      </c>
      <c r="T1500" s="9">
        <v>0.36604146100691015</v>
      </c>
      <c r="U1500" s="16">
        <v>0</v>
      </c>
      <c r="V1500" s="16">
        <v>0</v>
      </c>
      <c r="W1500" s="16">
        <v>15195</v>
      </c>
      <c r="X1500" s="1" t="s">
        <v>3345</v>
      </c>
      <c r="Y1500" s="1" t="s">
        <v>3345</v>
      </c>
    </row>
    <row r="1501" spans="1:25" x14ac:dyDescent="0.25">
      <c r="A1501" t="str">
        <f t="shared" si="23"/>
        <v>Johnson , Missouri</v>
      </c>
      <c r="B1501" t="s">
        <v>1537</v>
      </c>
      <c r="C1501" t="s">
        <v>1536</v>
      </c>
      <c r="E1501" t="s">
        <v>3688</v>
      </c>
      <c r="F1501" t="s">
        <v>1587</v>
      </c>
      <c r="G1501" s="7">
        <v>833.19167769030344</v>
      </c>
      <c r="H1501" s="8">
        <v>52595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2.1405037345894423E-2</v>
      </c>
      <c r="P1501" s="9">
        <v>0.4955604144880692</v>
      </c>
      <c r="Q1501" s="9">
        <v>0</v>
      </c>
      <c r="R1501" s="9">
        <v>0</v>
      </c>
      <c r="S1501" s="9">
        <v>0.97859496265410562</v>
      </c>
      <c r="T1501" s="9">
        <v>0.5044395855119308</v>
      </c>
      <c r="U1501" s="16">
        <v>0</v>
      </c>
      <c r="V1501" s="16">
        <v>0</v>
      </c>
      <c r="W1501" s="16">
        <v>52595</v>
      </c>
      <c r="X1501" s="1" t="s">
        <v>3345</v>
      </c>
      <c r="Y1501" s="1" t="s">
        <v>3345</v>
      </c>
    </row>
    <row r="1502" spans="1:25" x14ac:dyDescent="0.25">
      <c r="A1502" t="str">
        <f t="shared" si="23"/>
        <v>Madison , Missouri</v>
      </c>
      <c r="B1502" t="s">
        <v>1537</v>
      </c>
      <c r="C1502" t="s">
        <v>1536</v>
      </c>
      <c r="E1502" t="s">
        <v>3642</v>
      </c>
      <c r="F1502" t="s">
        <v>1598</v>
      </c>
      <c r="G1502" s="7">
        <v>497.59936088385422</v>
      </c>
      <c r="H1502" s="8">
        <v>12226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4.7002443947742395E-3</v>
      </c>
      <c r="P1502" s="9">
        <v>0.34492066088663503</v>
      </c>
      <c r="Q1502" s="9">
        <v>0</v>
      </c>
      <c r="R1502" s="9">
        <v>0</v>
      </c>
      <c r="S1502" s="9">
        <v>0.99529975560431461</v>
      </c>
      <c r="T1502" s="9">
        <v>0.65507933911336491</v>
      </c>
      <c r="U1502" s="16">
        <v>0</v>
      </c>
      <c r="V1502" s="16">
        <v>0</v>
      </c>
      <c r="W1502" s="16">
        <v>12226</v>
      </c>
      <c r="X1502" s="1" t="s">
        <v>3345</v>
      </c>
      <c r="Y1502" s="1" t="s">
        <v>3345</v>
      </c>
    </row>
    <row r="1503" spans="1:25" x14ac:dyDescent="0.25">
      <c r="A1503" t="str">
        <f t="shared" si="23"/>
        <v>Maries , Missouri</v>
      </c>
      <c r="B1503" t="s">
        <v>1537</v>
      </c>
      <c r="C1503" t="s">
        <v>1536</v>
      </c>
      <c r="E1503" t="s">
        <v>4508</v>
      </c>
      <c r="F1503" t="s">
        <v>1599</v>
      </c>
      <c r="G1503" s="7">
        <v>529.92750613935743</v>
      </c>
      <c r="H1503" s="8">
        <v>9176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0.99999999999702005</v>
      </c>
      <c r="T1503" s="9">
        <v>1</v>
      </c>
      <c r="U1503" s="16">
        <v>0</v>
      </c>
      <c r="V1503" s="16">
        <v>0</v>
      </c>
      <c r="W1503" s="16">
        <v>9176</v>
      </c>
      <c r="X1503" s="1" t="s">
        <v>3345</v>
      </c>
      <c r="Y1503" s="1" t="s">
        <v>3345</v>
      </c>
    </row>
    <row r="1504" spans="1:25" x14ac:dyDescent="0.25">
      <c r="A1504" t="str">
        <f t="shared" si="23"/>
        <v>Lawrence , Missouri</v>
      </c>
      <c r="B1504" t="s">
        <v>1537</v>
      </c>
      <c r="C1504" t="s">
        <v>1536</v>
      </c>
      <c r="E1504" t="s">
        <v>3645</v>
      </c>
      <c r="F1504" t="s">
        <v>1591</v>
      </c>
      <c r="G1504" s="7">
        <v>613.37758595302864</v>
      </c>
      <c r="H1504" s="8">
        <v>38634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1.6996397980205549E-2</v>
      </c>
      <c r="P1504" s="9">
        <v>0.41313350934410104</v>
      </c>
      <c r="Q1504" s="9">
        <v>0</v>
      </c>
      <c r="R1504" s="9">
        <v>0</v>
      </c>
      <c r="S1504" s="9">
        <v>0.98300360193263248</v>
      </c>
      <c r="T1504" s="9">
        <v>0.58686649065589891</v>
      </c>
      <c r="U1504" s="16">
        <v>0</v>
      </c>
      <c r="V1504" s="16">
        <v>0</v>
      </c>
      <c r="W1504" s="16">
        <v>38634</v>
      </c>
      <c r="X1504" s="1" t="s">
        <v>3345</v>
      </c>
      <c r="Y1504" s="1" t="s">
        <v>3345</v>
      </c>
    </row>
    <row r="1505" spans="1:25" x14ac:dyDescent="0.25">
      <c r="A1505" t="str">
        <f t="shared" si="23"/>
        <v>Reynolds , Missouri</v>
      </c>
      <c r="B1505" t="s">
        <v>1537</v>
      </c>
      <c r="C1505" t="s">
        <v>1536</v>
      </c>
      <c r="E1505" t="s">
        <v>4509</v>
      </c>
      <c r="F1505" t="s">
        <v>1627</v>
      </c>
      <c r="G1505" s="7">
        <v>814.41309573514468</v>
      </c>
      <c r="H1505" s="8">
        <v>6696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0.99999999999777645</v>
      </c>
      <c r="T1505" s="9">
        <v>1</v>
      </c>
      <c r="U1505" s="16">
        <v>0</v>
      </c>
      <c r="V1505" s="16">
        <v>0</v>
      </c>
      <c r="W1505" s="16">
        <v>6696</v>
      </c>
      <c r="X1505" s="1" t="s">
        <v>3345</v>
      </c>
      <c r="Y1505" s="1" t="s">
        <v>3345</v>
      </c>
    </row>
    <row r="1506" spans="1:25" x14ac:dyDescent="0.25">
      <c r="A1506" t="str">
        <f t="shared" si="23"/>
        <v>Newton , Missouri</v>
      </c>
      <c r="B1506" t="s">
        <v>1537</v>
      </c>
      <c r="C1506" t="s">
        <v>1536</v>
      </c>
      <c r="E1506" t="s">
        <v>3701</v>
      </c>
      <c r="F1506" t="s">
        <v>1609</v>
      </c>
      <c r="G1506" s="7">
        <v>626.57490307194939</v>
      </c>
      <c r="H1506" s="8">
        <v>58114</v>
      </c>
      <c r="I1506" s="9">
        <v>1.055440053690546E-2</v>
      </c>
      <c r="J1506" s="9">
        <v>0.11245138864989504</v>
      </c>
      <c r="K1506" s="9">
        <v>5.3023561232104681E-3</v>
      </c>
      <c r="L1506" s="9">
        <v>3.746085280655264E-2</v>
      </c>
      <c r="M1506" s="9">
        <v>0</v>
      </c>
      <c r="N1506" s="9">
        <v>0</v>
      </c>
      <c r="O1506" s="9">
        <v>1.3126249891718256E-2</v>
      </c>
      <c r="P1506" s="9">
        <v>0.20571635062119284</v>
      </c>
      <c r="Q1506" s="9">
        <v>0</v>
      </c>
      <c r="R1506" s="9">
        <v>0</v>
      </c>
      <c r="S1506" s="9">
        <v>0.97101699344816594</v>
      </c>
      <c r="T1506" s="9">
        <v>0.64437140792235947</v>
      </c>
      <c r="U1506" s="16">
        <v>6535</v>
      </c>
      <c r="V1506" s="16">
        <v>2177</v>
      </c>
      <c r="W1506" s="16">
        <v>49402</v>
      </c>
      <c r="X1506" s="1" t="s">
        <v>3345</v>
      </c>
      <c r="Y1506" s="1" t="s">
        <v>3345</v>
      </c>
    </row>
    <row r="1507" spans="1:25" x14ac:dyDescent="0.25">
      <c r="A1507" t="str">
        <f t="shared" si="23"/>
        <v>Christian , Missouri</v>
      </c>
      <c r="B1507" t="s">
        <v>1537</v>
      </c>
      <c r="C1507" t="s">
        <v>1536</v>
      </c>
      <c r="E1507" t="s">
        <v>4100</v>
      </c>
      <c r="F1507" t="s">
        <v>1558</v>
      </c>
      <c r="G1507" s="7">
        <v>563.80808818918501</v>
      </c>
      <c r="H1507" s="8">
        <v>77422</v>
      </c>
      <c r="I1507" s="9">
        <v>0</v>
      </c>
      <c r="J1507" s="9">
        <v>0</v>
      </c>
      <c r="K1507" s="9">
        <v>5.0116162939996725E-2</v>
      </c>
      <c r="L1507" s="9">
        <v>0.55203947198470715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0.94988383706000323</v>
      </c>
      <c r="T1507" s="9">
        <v>0.44796052801529279</v>
      </c>
      <c r="U1507" s="16">
        <v>0</v>
      </c>
      <c r="V1507" s="16">
        <v>42740</v>
      </c>
      <c r="W1507" s="16">
        <v>34682</v>
      </c>
      <c r="X1507" s="1" t="s">
        <v>3345</v>
      </c>
      <c r="Y1507" s="1" t="s">
        <v>3347</v>
      </c>
    </row>
    <row r="1508" spans="1:25" x14ac:dyDescent="0.25">
      <c r="A1508" t="str">
        <f t="shared" si="23"/>
        <v>McDonald , Missouri</v>
      </c>
      <c r="B1508" t="s">
        <v>1537</v>
      </c>
      <c r="C1508" t="s">
        <v>1536</v>
      </c>
      <c r="E1508" t="s">
        <v>4510</v>
      </c>
      <c r="F1508" t="s">
        <v>1596</v>
      </c>
      <c r="G1508" s="7">
        <v>539.68104496016576</v>
      </c>
      <c r="H1508" s="8">
        <v>23083</v>
      </c>
      <c r="I1508" s="9">
        <v>0</v>
      </c>
      <c r="J1508" s="9">
        <v>0</v>
      </c>
      <c r="K1508" s="9">
        <v>4.7018266548923688E-4</v>
      </c>
      <c r="L1508" s="9">
        <v>8.6643850452714115E-5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0.99952981733451074</v>
      </c>
      <c r="T1508" s="9">
        <v>0.99991335614954724</v>
      </c>
      <c r="U1508" s="16">
        <v>0</v>
      </c>
      <c r="V1508" s="16">
        <v>2</v>
      </c>
      <c r="W1508" s="16">
        <v>23081</v>
      </c>
      <c r="X1508" s="1" t="s">
        <v>3345</v>
      </c>
      <c r="Y1508" s="1" t="s">
        <v>3345</v>
      </c>
    </row>
    <row r="1509" spans="1:25" x14ac:dyDescent="0.25">
      <c r="A1509" t="str">
        <f t="shared" si="23"/>
        <v>Atchison , Missouri</v>
      </c>
      <c r="B1509" t="s">
        <v>1537</v>
      </c>
      <c r="C1509" t="s">
        <v>1536</v>
      </c>
      <c r="E1509" t="s">
        <v>4208</v>
      </c>
      <c r="F1509" t="s">
        <v>1539</v>
      </c>
      <c r="G1509" s="7">
        <v>550.12677957709013</v>
      </c>
      <c r="H1509" s="8">
        <v>5685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0.99999999999703826</v>
      </c>
      <c r="T1509" s="9">
        <v>1</v>
      </c>
      <c r="U1509" s="16">
        <v>0</v>
      </c>
      <c r="V1509" s="16">
        <v>0</v>
      </c>
      <c r="W1509" s="16">
        <v>5685</v>
      </c>
      <c r="X1509" s="1" t="s">
        <v>3345</v>
      </c>
      <c r="Y1509" s="1" t="s">
        <v>3345</v>
      </c>
    </row>
    <row r="1510" spans="1:25" x14ac:dyDescent="0.25">
      <c r="A1510" t="str">
        <f t="shared" si="23"/>
        <v>Boone , Missouri</v>
      </c>
      <c r="B1510" t="s">
        <v>1537</v>
      </c>
      <c r="C1510" t="s">
        <v>1536</v>
      </c>
      <c r="E1510" t="s">
        <v>3708</v>
      </c>
      <c r="F1510" t="s">
        <v>1546</v>
      </c>
      <c r="G1510" s="7">
        <v>691.04682613400723</v>
      </c>
      <c r="H1510" s="8">
        <v>162642</v>
      </c>
      <c r="I1510" s="9">
        <v>7.0279551540513185E-2</v>
      </c>
      <c r="J1510" s="9">
        <v>0.65970044637916403</v>
      </c>
      <c r="K1510" s="9">
        <v>1.9612439515103684E-2</v>
      </c>
      <c r="L1510" s="9">
        <v>0.10729085967954156</v>
      </c>
      <c r="M1510" s="9">
        <v>2.6250893021259845E-3</v>
      </c>
      <c r="N1510" s="9">
        <v>2.1685665449268948E-2</v>
      </c>
      <c r="O1510" s="9">
        <v>2.6431074639788267E-3</v>
      </c>
      <c r="P1510" s="9">
        <v>2.3444128822813295E-2</v>
      </c>
      <c r="Q1510" s="9">
        <v>0</v>
      </c>
      <c r="R1510" s="9">
        <v>0</v>
      </c>
      <c r="S1510" s="9">
        <v>0.90483981217827825</v>
      </c>
      <c r="T1510" s="9">
        <v>0.18787889966921215</v>
      </c>
      <c r="U1510" s="16">
        <v>107295</v>
      </c>
      <c r="V1510" s="16">
        <v>20977</v>
      </c>
      <c r="W1510" s="16">
        <v>34370</v>
      </c>
      <c r="X1510" s="1" t="s">
        <v>3345</v>
      </c>
      <c r="Y1510" s="1" t="s">
        <v>3346</v>
      </c>
    </row>
    <row r="1511" spans="1:25" x14ac:dyDescent="0.25">
      <c r="A1511" t="str">
        <f t="shared" si="23"/>
        <v>Harrison , Missouri</v>
      </c>
      <c r="B1511" t="s">
        <v>1537</v>
      </c>
      <c r="C1511" t="s">
        <v>1536</v>
      </c>
      <c r="E1511" t="s">
        <v>4126</v>
      </c>
      <c r="F1511" t="s">
        <v>1577</v>
      </c>
      <c r="G1511" s="7">
        <v>726.40509844609187</v>
      </c>
      <c r="H1511" s="8">
        <v>8957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2.110060168696414E-3</v>
      </c>
      <c r="R1511" s="9">
        <v>0.2960812772133527</v>
      </c>
      <c r="S1511" s="9">
        <v>0.99788993983130359</v>
      </c>
      <c r="T1511" s="9">
        <v>0.70391872278664736</v>
      </c>
      <c r="U1511" s="16">
        <v>0</v>
      </c>
      <c r="V1511" s="16">
        <v>0</v>
      </c>
      <c r="W1511" s="16">
        <v>8957</v>
      </c>
      <c r="X1511" s="1" t="s">
        <v>3345</v>
      </c>
      <c r="Y1511" s="1" t="s">
        <v>3345</v>
      </c>
    </row>
    <row r="1512" spans="1:25" x14ac:dyDescent="0.25">
      <c r="A1512" t="str">
        <f t="shared" si="23"/>
        <v>Cass , Missouri</v>
      </c>
      <c r="B1512" t="s">
        <v>1537</v>
      </c>
      <c r="C1512" t="s">
        <v>1536</v>
      </c>
      <c r="E1512" t="s">
        <v>4087</v>
      </c>
      <c r="F1512" t="s">
        <v>1555</v>
      </c>
      <c r="G1512" s="7">
        <v>702.39187136780674</v>
      </c>
      <c r="H1512" s="8">
        <v>99499</v>
      </c>
      <c r="I1512" s="9">
        <v>3.6331401012956738E-4</v>
      </c>
      <c r="J1512" s="9">
        <v>1.9799193961748361E-3</v>
      </c>
      <c r="K1512" s="9">
        <v>3.9219885468210751E-2</v>
      </c>
      <c r="L1512" s="9">
        <v>0.49867837867717263</v>
      </c>
      <c r="M1512" s="9">
        <v>1.4574449338490475E-2</v>
      </c>
      <c r="N1512" s="9">
        <v>0.17494648187418968</v>
      </c>
      <c r="O1512" s="9">
        <v>0</v>
      </c>
      <c r="P1512" s="9">
        <v>0</v>
      </c>
      <c r="Q1512" s="9">
        <v>0</v>
      </c>
      <c r="R1512" s="9">
        <v>0</v>
      </c>
      <c r="S1512" s="9">
        <v>0.94584235118316917</v>
      </c>
      <c r="T1512" s="9">
        <v>0.32439522005246285</v>
      </c>
      <c r="U1512" s="16">
        <v>197</v>
      </c>
      <c r="V1512" s="16">
        <v>67025</v>
      </c>
      <c r="W1512" s="16">
        <v>32277</v>
      </c>
      <c r="X1512" s="1" t="s">
        <v>3345</v>
      </c>
      <c r="Y1512" s="1" t="s">
        <v>3347</v>
      </c>
    </row>
    <row r="1513" spans="1:25" x14ac:dyDescent="0.25">
      <c r="A1513" t="str">
        <f t="shared" si="23"/>
        <v>Douglas , Missouri</v>
      </c>
      <c r="B1513" t="s">
        <v>1537</v>
      </c>
      <c r="C1513" t="s">
        <v>1536</v>
      </c>
      <c r="E1513" t="s">
        <v>3832</v>
      </c>
      <c r="F1513" t="s">
        <v>1570</v>
      </c>
      <c r="G1513" s="7">
        <v>814.59603483250123</v>
      </c>
      <c r="H1513" s="8">
        <v>13684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2.5658387207715357E-3</v>
      </c>
      <c r="P1513" s="9">
        <v>0.20878398129201989</v>
      </c>
      <c r="Q1513" s="9">
        <v>0</v>
      </c>
      <c r="R1513" s="9">
        <v>0</v>
      </c>
      <c r="S1513" s="9">
        <v>0.99743416127922835</v>
      </c>
      <c r="T1513" s="9">
        <v>0.79121601870798008</v>
      </c>
      <c r="U1513" s="16">
        <v>0</v>
      </c>
      <c r="V1513" s="16">
        <v>0</v>
      </c>
      <c r="W1513" s="16">
        <v>13684</v>
      </c>
      <c r="X1513" s="1" t="s">
        <v>3345</v>
      </c>
      <c r="Y1513" s="1" t="s">
        <v>3345</v>
      </c>
    </row>
    <row r="1514" spans="1:25" x14ac:dyDescent="0.25">
      <c r="A1514" t="str">
        <f t="shared" si="23"/>
        <v>Webster , Missouri</v>
      </c>
      <c r="B1514" t="s">
        <v>1537</v>
      </c>
      <c r="C1514" t="s">
        <v>1536</v>
      </c>
      <c r="E1514" t="s">
        <v>3953</v>
      </c>
      <c r="F1514" t="s">
        <v>1650</v>
      </c>
      <c r="G1514" s="7">
        <v>593.76365755074198</v>
      </c>
      <c r="H1514" s="8">
        <v>36202</v>
      </c>
      <c r="I1514" s="9">
        <v>0</v>
      </c>
      <c r="J1514" s="9">
        <v>0</v>
      </c>
      <c r="K1514" s="9">
        <v>0</v>
      </c>
      <c r="L1514" s="9">
        <v>0</v>
      </c>
      <c r="M1514" s="9">
        <v>2.0821872431260554E-3</v>
      </c>
      <c r="N1514" s="9">
        <v>7.5603557814485384E-2</v>
      </c>
      <c r="O1514" s="9">
        <v>7.1910504902765408E-3</v>
      </c>
      <c r="P1514" s="9">
        <v>0.18510027070327606</v>
      </c>
      <c r="Q1514" s="9">
        <v>0</v>
      </c>
      <c r="R1514" s="9">
        <v>0</v>
      </c>
      <c r="S1514" s="9">
        <v>0.99072676226179479</v>
      </c>
      <c r="T1514" s="9">
        <v>0.73929617148223858</v>
      </c>
      <c r="U1514" s="16">
        <v>0</v>
      </c>
      <c r="V1514" s="16">
        <v>2737</v>
      </c>
      <c r="W1514" s="16">
        <v>33465</v>
      </c>
      <c r="X1514" s="1" t="s">
        <v>3345</v>
      </c>
      <c r="Y1514" s="1" t="s">
        <v>3345</v>
      </c>
    </row>
    <row r="1515" spans="1:25" x14ac:dyDescent="0.25">
      <c r="A1515" t="str">
        <f t="shared" si="23"/>
        <v>Iron , Missouri</v>
      </c>
      <c r="B1515" t="s">
        <v>1537</v>
      </c>
      <c r="C1515" t="s">
        <v>1536</v>
      </c>
      <c r="E1515" t="s">
        <v>4359</v>
      </c>
      <c r="F1515" t="s">
        <v>1583</v>
      </c>
      <c r="G1515" s="7">
        <v>552.06445974823851</v>
      </c>
      <c r="H1515" s="8">
        <v>10630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3.9456122341224387E-3</v>
      </c>
      <c r="R1515" s="9">
        <v>0.25145813734713074</v>
      </c>
      <c r="S1515" s="9">
        <v>0.99605438776587762</v>
      </c>
      <c r="T1515" s="9">
        <v>0.74854186265286926</v>
      </c>
      <c r="U1515" s="16">
        <v>0</v>
      </c>
      <c r="V1515" s="16">
        <v>0</v>
      </c>
      <c r="W1515" s="16">
        <v>10630</v>
      </c>
      <c r="X1515" s="1" t="s">
        <v>3345</v>
      </c>
      <c r="Y1515" s="1" t="s">
        <v>3345</v>
      </c>
    </row>
    <row r="1516" spans="1:25" x14ac:dyDescent="0.25">
      <c r="A1516" t="str">
        <f t="shared" si="23"/>
        <v>Grundy , Missouri</v>
      </c>
      <c r="B1516" t="s">
        <v>1537</v>
      </c>
      <c r="C1516" t="s">
        <v>1536</v>
      </c>
      <c r="E1516" t="s">
        <v>4080</v>
      </c>
      <c r="F1516" t="s">
        <v>1576</v>
      </c>
      <c r="G1516" s="7">
        <v>438.03357213186098</v>
      </c>
      <c r="H1516" s="8">
        <v>10261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8.6182230015903194E-3</v>
      </c>
      <c r="R1516" s="9">
        <v>0.54536594873793975</v>
      </c>
      <c r="S1516" s="9">
        <v>0.9913817769947123</v>
      </c>
      <c r="T1516" s="9">
        <v>0.45463405126206025</v>
      </c>
      <c r="U1516" s="16">
        <v>0</v>
      </c>
      <c r="V1516" s="16">
        <v>0</v>
      </c>
      <c r="W1516" s="16">
        <v>10261</v>
      </c>
      <c r="X1516" s="1" t="s">
        <v>3345</v>
      </c>
      <c r="Y1516" s="1" t="s">
        <v>3345</v>
      </c>
    </row>
    <row r="1517" spans="1:25" x14ac:dyDescent="0.25">
      <c r="A1517" t="str">
        <f t="shared" si="23"/>
        <v>Pike , Missouri</v>
      </c>
      <c r="B1517" t="s">
        <v>1537</v>
      </c>
      <c r="C1517" t="s">
        <v>1536</v>
      </c>
      <c r="E1517" t="s">
        <v>3618</v>
      </c>
      <c r="F1517" t="s">
        <v>1619</v>
      </c>
      <c r="G1517" s="7">
        <v>684.71553488816687</v>
      </c>
      <c r="H1517" s="8">
        <v>18516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5.9258729252490185E-3</v>
      </c>
      <c r="R1517" s="9">
        <v>0.45620004320587598</v>
      </c>
      <c r="S1517" s="9">
        <v>0.99407412707234322</v>
      </c>
      <c r="T1517" s="9">
        <v>0.54379995679412396</v>
      </c>
      <c r="U1517" s="16">
        <v>0</v>
      </c>
      <c r="V1517" s="16">
        <v>0</v>
      </c>
      <c r="W1517" s="16">
        <v>18516</v>
      </c>
      <c r="X1517" s="1" t="s">
        <v>3345</v>
      </c>
      <c r="Y1517" s="1" t="s">
        <v>3345</v>
      </c>
    </row>
    <row r="1518" spans="1:25" x14ac:dyDescent="0.25">
      <c r="A1518" t="str">
        <f t="shared" si="23"/>
        <v>Scott , Missouri</v>
      </c>
      <c r="B1518" t="s">
        <v>1537</v>
      </c>
      <c r="C1518" t="s">
        <v>1536</v>
      </c>
      <c r="E1518" t="s">
        <v>3694</v>
      </c>
      <c r="F1518" t="s">
        <v>1637</v>
      </c>
      <c r="G1518" s="7">
        <v>425.85732421373996</v>
      </c>
      <c r="H1518" s="8">
        <v>39191</v>
      </c>
      <c r="I1518" s="9">
        <v>0</v>
      </c>
      <c r="J1518" s="9">
        <v>0</v>
      </c>
      <c r="K1518" s="9">
        <v>0</v>
      </c>
      <c r="L1518" s="9">
        <v>0</v>
      </c>
      <c r="M1518" s="9">
        <v>1.3002406437622602E-2</v>
      </c>
      <c r="N1518" s="9">
        <v>0.20895103467632875</v>
      </c>
      <c r="O1518" s="9">
        <v>1.5487066487230026E-2</v>
      </c>
      <c r="P1518" s="9">
        <v>0.37551988977061063</v>
      </c>
      <c r="Q1518" s="9">
        <v>0</v>
      </c>
      <c r="R1518" s="9">
        <v>0</v>
      </c>
      <c r="S1518" s="9">
        <v>0.9715105270678307</v>
      </c>
      <c r="T1518" s="9">
        <v>0.41552907555306068</v>
      </c>
      <c r="U1518" s="16">
        <v>0</v>
      </c>
      <c r="V1518" s="16">
        <v>8189</v>
      </c>
      <c r="W1518" s="16">
        <v>31002</v>
      </c>
      <c r="X1518" s="1" t="s">
        <v>3345</v>
      </c>
      <c r="Y1518" s="1" t="s">
        <v>3345</v>
      </c>
    </row>
    <row r="1519" spans="1:25" x14ac:dyDescent="0.25">
      <c r="A1519" t="str">
        <f t="shared" si="23"/>
        <v>Stone , Missouri</v>
      </c>
      <c r="B1519" t="s">
        <v>1537</v>
      </c>
      <c r="C1519" t="s">
        <v>1536</v>
      </c>
      <c r="E1519" t="s">
        <v>3677</v>
      </c>
      <c r="F1519" t="s">
        <v>1641</v>
      </c>
      <c r="G1519" s="7">
        <v>510.77563627558976</v>
      </c>
      <c r="H1519" s="8">
        <v>32202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1.2797861754914625E-2</v>
      </c>
      <c r="P1519" s="9">
        <v>0.1131296192783057</v>
      </c>
      <c r="Q1519" s="9">
        <v>0</v>
      </c>
      <c r="R1519" s="9">
        <v>0</v>
      </c>
      <c r="S1519" s="9">
        <v>0.9872021382450854</v>
      </c>
      <c r="T1519" s="9">
        <v>0.88687038072169433</v>
      </c>
      <c r="U1519" s="16">
        <v>0</v>
      </c>
      <c r="V1519" s="16">
        <v>0</v>
      </c>
      <c r="W1519" s="16">
        <v>32202</v>
      </c>
      <c r="X1519" s="1" t="s">
        <v>3345</v>
      </c>
      <c r="Y1519" s="1" t="s">
        <v>3345</v>
      </c>
    </row>
    <row r="1520" spans="1:25" x14ac:dyDescent="0.25">
      <c r="A1520" t="str">
        <f t="shared" si="23"/>
        <v>Howard , Missouri</v>
      </c>
      <c r="B1520" t="s">
        <v>1537</v>
      </c>
      <c r="C1520" t="s">
        <v>1536</v>
      </c>
      <c r="E1520" t="s">
        <v>3716</v>
      </c>
      <c r="F1520" t="s">
        <v>1581</v>
      </c>
      <c r="G1520" s="7">
        <v>471.46379723797219</v>
      </c>
      <c r="H1520" s="8">
        <v>10144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5.8296756016040065E-3</v>
      </c>
      <c r="P1520" s="9">
        <v>0.35942429022082018</v>
      </c>
      <c r="Q1520" s="9">
        <v>0</v>
      </c>
      <c r="R1520" s="9">
        <v>0</v>
      </c>
      <c r="S1520" s="9">
        <v>0.99417032439839592</v>
      </c>
      <c r="T1520" s="9">
        <v>0.64057570977917977</v>
      </c>
      <c r="U1520" s="16">
        <v>0</v>
      </c>
      <c r="V1520" s="16">
        <v>0</v>
      </c>
      <c r="W1520" s="16">
        <v>10144</v>
      </c>
      <c r="X1520" s="1" t="s">
        <v>3345</v>
      </c>
      <c r="Y1520" s="1" t="s">
        <v>3345</v>
      </c>
    </row>
    <row r="1521" spans="1:25" x14ac:dyDescent="0.25">
      <c r="A1521" t="str">
        <f t="shared" si="23"/>
        <v>Washington , Missouri</v>
      </c>
      <c r="B1521" t="s">
        <v>1537</v>
      </c>
      <c r="C1521" t="s">
        <v>1536</v>
      </c>
      <c r="E1521" t="s">
        <v>3641</v>
      </c>
      <c r="F1521" t="s">
        <v>1648</v>
      </c>
      <c r="G1521" s="7">
        <v>762.48817449922649</v>
      </c>
      <c r="H1521" s="8">
        <v>25195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3.6544025012482215E-3</v>
      </c>
      <c r="P1521" s="9">
        <v>0.19523715022821989</v>
      </c>
      <c r="Q1521" s="9">
        <v>0</v>
      </c>
      <c r="R1521" s="9">
        <v>0</v>
      </c>
      <c r="S1521" s="9">
        <v>0.99634559749688822</v>
      </c>
      <c r="T1521" s="9">
        <v>0.80476284977178014</v>
      </c>
      <c r="U1521" s="16">
        <v>0</v>
      </c>
      <c r="V1521" s="16">
        <v>0</v>
      </c>
      <c r="W1521" s="16">
        <v>25195</v>
      </c>
      <c r="X1521" s="1" t="s">
        <v>3345</v>
      </c>
      <c r="Y1521" s="1" t="s">
        <v>3345</v>
      </c>
    </row>
    <row r="1522" spans="1:25" x14ac:dyDescent="0.25">
      <c r="A1522" t="str">
        <f t="shared" si="23"/>
        <v>Miller , Missouri</v>
      </c>
      <c r="B1522" t="s">
        <v>1537</v>
      </c>
      <c r="C1522" t="s">
        <v>1536</v>
      </c>
      <c r="E1522" t="s">
        <v>3684</v>
      </c>
      <c r="F1522" t="s">
        <v>1602</v>
      </c>
      <c r="G1522" s="7">
        <v>599.99209640886193</v>
      </c>
      <c r="H1522" s="8">
        <v>24748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5.1300648637912271E-3</v>
      </c>
      <c r="P1522" s="9">
        <v>0.20219815742686278</v>
      </c>
      <c r="Q1522" s="9">
        <v>0</v>
      </c>
      <c r="R1522" s="9">
        <v>0</v>
      </c>
      <c r="S1522" s="9">
        <v>0.99486993512573052</v>
      </c>
      <c r="T1522" s="9">
        <v>0.79780184257313724</v>
      </c>
      <c r="U1522" s="16">
        <v>0</v>
      </c>
      <c r="V1522" s="16">
        <v>0</v>
      </c>
      <c r="W1522" s="16">
        <v>24748</v>
      </c>
      <c r="X1522" s="1" t="s">
        <v>3345</v>
      </c>
      <c r="Y1522" s="1" t="s">
        <v>3345</v>
      </c>
    </row>
    <row r="1523" spans="1:25" x14ac:dyDescent="0.25">
      <c r="A1523" t="str">
        <f t="shared" si="23"/>
        <v>Platte , Missouri</v>
      </c>
      <c r="B1523" t="s">
        <v>1537</v>
      </c>
      <c r="C1523" t="s">
        <v>1536</v>
      </c>
      <c r="E1523" t="s">
        <v>4511</v>
      </c>
      <c r="F1523" t="s">
        <v>1620</v>
      </c>
      <c r="G1523" s="7">
        <v>426.80603351722368</v>
      </c>
      <c r="H1523" s="8">
        <v>89322</v>
      </c>
      <c r="I1523" s="9">
        <v>6.7641536613207751E-2</v>
      </c>
      <c r="J1523" s="9">
        <v>0.47386981930543426</v>
      </c>
      <c r="K1523" s="9">
        <v>5.5431287871495948E-2</v>
      </c>
      <c r="L1523" s="9">
        <v>0.26776158169319986</v>
      </c>
      <c r="M1523" s="9">
        <v>1.3892345745462281E-2</v>
      </c>
      <c r="N1523" s="9">
        <v>0.10028884261436152</v>
      </c>
      <c r="O1523" s="9">
        <v>0</v>
      </c>
      <c r="P1523" s="9">
        <v>0</v>
      </c>
      <c r="Q1523" s="9">
        <v>0</v>
      </c>
      <c r="R1523" s="9">
        <v>0</v>
      </c>
      <c r="S1523" s="9">
        <v>0.86303482974245571</v>
      </c>
      <c r="T1523" s="9">
        <v>0.15807975638700433</v>
      </c>
      <c r="U1523" s="16">
        <v>42327</v>
      </c>
      <c r="V1523" s="16">
        <v>32875</v>
      </c>
      <c r="W1523" s="16">
        <v>14120</v>
      </c>
      <c r="X1523" s="1" t="s">
        <v>3345</v>
      </c>
      <c r="Y1523" s="1" t="s">
        <v>3346</v>
      </c>
    </row>
    <row r="1524" spans="1:25" x14ac:dyDescent="0.25">
      <c r="A1524" t="str">
        <f t="shared" si="23"/>
        <v>Buchanan , Missouri</v>
      </c>
      <c r="B1524" t="s">
        <v>1537</v>
      </c>
      <c r="C1524" t="s">
        <v>1536</v>
      </c>
      <c r="E1524" t="s">
        <v>4176</v>
      </c>
      <c r="F1524" t="s">
        <v>1547</v>
      </c>
      <c r="G1524" s="7">
        <v>414.65612188055093</v>
      </c>
      <c r="H1524" s="8">
        <v>89201</v>
      </c>
      <c r="I1524" s="9">
        <v>8.8399717507191181E-2</v>
      </c>
      <c r="J1524" s="9">
        <v>0.85312944922142131</v>
      </c>
      <c r="K1524" s="9">
        <v>3.6009636777567509E-3</v>
      </c>
      <c r="L1524" s="9">
        <v>1.2903442786515847E-2</v>
      </c>
      <c r="M1524" s="9">
        <v>0</v>
      </c>
      <c r="N1524" s="9">
        <v>0</v>
      </c>
      <c r="O1524" s="9">
        <v>1.5016838181060218E-4</v>
      </c>
      <c r="P1524" s="9">
        <v>2.4663400634522033E-4</v>
      </c>
      <c r="Q1524" s="9">
        <v>0</v>
      </c>
      <c r="R1524" s="9">
        <v>0</v>
      </c>
      <c r="S1524" s="9">
        <v>0.90784915043324144</v>
      </c>
      <c r="T1524" s="9">
        <v>0.13372047398571765</v>
      </c>
      <c r="U1524" s="16">
        <v>76100</v>
      </c>
      <c r="V1524" s="16">
        <v>1151</v>
      </c>
      <c r="W1524" s="16">
        <v>11950</v>
      </c>
      <c r="X1524" s="1" t="s">
        <v>3345</v>
      </c>
      <c r="Y1524" s="1" t="s">
        <v>3346</v>
      </c>
    </row>
    <row r="1525" spans="1:25" x14ac:dyDescent="0.25">
      <c r="A1525" t="str">
        <f t="shared" si="23"/>
        <v>Cole , Missouri</v>
      </c>
      <c r="B1525" t="s">
        <v>1537</v>
      </c>
      <c r="C1525" t="s">
        <v>1536</v>
      </c>
      <c r="E1525" t="s">
        <v>4512</v>
      </c>
      <c r="F1525" t="s">
        <v>1562</v>
      </c>
      <c r="G1525" s="7">
        <v>398.9488674908161</v>
      </c>
      <c r="H1525" s="8">
        <v>75930</v>
      </c>
      <c r="I1525" s="9">
        <v>6.5582444573077187E-2</v>
      </c>
      <c r="J1525" s="9">
        <v>0.56357171078625046</v>
      </c>
      <c r="K1525" s="9">
        <v>2.4107421664205108E-2</v>
      </c>
      <c r="L1525" s="9">
        <v>0.14623995785591992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0.91031013376271774</v>
      </c>
      <c r="T1525" s="9">
        <v>0.29018833135782957</v>
      </c>
      <c r="U1525" s="16">
        <v>42792</v>
      </c>
      <c r="V1525" s="16">
        <v>11104</v>
      </c>
      <c r="W1525" s="16">
        <v>22034</v>
      </c>
      <c r="X1525" s="1" t="s">
        <v>3345</v>
      </c>
      <c r="Y1525" s="1" t="s">
        <v>3346</v>
      </c>
    </row>
    <row r="1526" spans="1:25" x14ac:dyDescent="0.25">
      <c r="A1526" t="str">
        <f t="shared" si="23"/>
        <v>Ralls , Missouri</v>
      </c>
      <c r="B1526" t="s">
        <v>1537</v>
      </c>
      <c r="C1526" t="s">
        <v>1536</v>
      </c>
      <c r="E1526" t="s">
        <v>4513</v>
      </c>
      <c r="F1526" t="s">
        <v>1624</v>
      </c>
      <c r="G1526" s="7">
        <v>483.83393711843695</v>
      </c>
      <c r="H1526" s="8">
        <v>10167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1.6033816482173174E-3</v>
      </c>
      <c r="R1526" s="9">
        <v>3.8949542637946297E-2</v>
      </c>
      <c r="S1526" s="9">
        <v>0.99839661835178284</v>
      </c>
      <c r="T1526" s="9">
        <v>0.96105045736205374</v>
      </c>
      <c r="U1526" s="16">
        <v>0</v>
      </c>
      <c r="V1526" s="16">
        <v>0</v>
      </c>
      <c r="W1526" s="16">
        <v>10167</v>
      </c>
      <c r="X1526" s="1" t="s">
        <v>3345</v>
      </c>
      <c r="Y1526" s="1" t="s">
        <v>3345</v>
      </c>
    </row>
    <row r="1527" spans="1:25" x14ac:dyDescent="0.25">
      <c r="A1527" t="str">
        <f t="shared" si="23"/>
        <v>Andrew , Missouri</v>
      </c>
      <c r="B1527" t="s">
        <v>1537</v>
      </c>
      <c r="C1527" t="s">
        <v>1536</v>
      </c>
      <c r="E1527" t="s">
        <v>4514</v>
      </c>
      <c r="F1527" t="s">
        <v>1538</v>
      </c>
      <c r="G1527" s="7">
        <v>436.42922917898454</v>
      </c>
      <c r="H1527" s="8">
        <v>17291</v>
      </c>
      <c r="I1527" s="9">
        <v>0</v>
      </c>
      <c r="J1527" s="9">
        <v>0</v>
      </c>
      <c r="K1527" s="9">
        <v>1.3296633565613154E-3</v>
      </c>
      <c r="L1527" s="9">
        <v>9.004684517957319E-2</v>
      </c>
      <c r="M1527" s="9">
        <v>6.807083688497282E-3</v>
      </c>
      <c r="N1527" s="9">
        <v>0.29714880573708868</v>
      </c>
      <c r="O1527" s="9">
        <v>0</v>
      </c>
      <c r="P1527" s="9">
        <v>0</v>
      </c>
      <c r="Q1527" s="9">
        <v>0</v>
      </c>
      <c r="R1527" s="9">
        <v>0</v>
      </c>
      <c r="S1527" s="9">
        <v>0.99186325294400168</v>
      </c>
      <c r="T1527" s="9">
        <v>0.61280434908333814</v>
      </c>
      <c r="U1527" s="16">
        <v>0</v>
      </c>
      <c r="V1527" s="16">
        <v>6695</v>
      </c>
      <c r="W1527" s="16">
        <v>10596</v>
      </c>
      <c r="X1527" s="1" t="s">
        <v>3345</v>
      </c>
      <c r="Y1527" s="1" t="s">
        <v>3345</v>
      </c>
    </row>
    <row r="1528" spans="1:25" x14ac:dyDescent="0.25">
      <c r="A1528" t="str">
        <f t="shared" si="23"/>
        <v>Montgomery , Missouri</v>
      </c>
      <c r="B1528" t="s">
        <v>1537</v>
      </c>
      <c r="C1528" t="s">
        <v>1536</v>
      </c>
      <c r="E1528" t="s">
        <v>3655</v>
      </c>
      <c r="F1528" t="s">
        <v>1606</v>
      </c>
      <c r="G1528" s="7">
        <v>540.49128217668283</v>
      </c>
      <c r="H1528" s="8">
        <v>12236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3.2308235320640962E-3</v>
      </c>
      <c r="P1528" s="9">
        <v>0.21485779666557697</v>
      </c>
      <c r="Q1528" s="9">
        <v>0</v>
      </c>
      <c r="R1528" s="9">
        <v>0</v>
      </c>
      <c r="S1528" s="9">
        <v>0.99676917646539998</v>
      </c>
      <c r="T1528" s="9">
        <v>0.78514220333442297</v>
      </c>
      <c r="U1528" s="16">
        <v>0</v>
      </c>
      <c r="V1528" s="16">
        <v>0</v>
      </c>
      <c r="W1528" s="16">
        <v>12236</v>
      </c>
      <c r="X1528" s="1" t="s">
        <v>3345</v>
      </c>
      <c r="Y1528" s="1" t="s">
        <v>3345</v>
      </c>
    </row>
    <row r="1529" spans="1:25" x14ac:dyDescent="0.25">
      <c r="A1529" t="str">
        <f t="shared" si="23"/>
        <v>Ozark , Missouri</v>
      </c>
      <c r="B1529" t="s">
        <v>1537</v>
      </c>
      <c r="C1529" t="s">
        <v>1536</v>
      </c>
      <c r="E1529" t="s">
        <v>4515</v>
      </c>
      <c r="F1529" t="s">
        <v>1614</v>
      </c>
      <c r="G1529" s="7">
        <v>755.23220447435642</v>
      </c>
      <c r="H1529" s="8">
        <v>9723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0.99999999999838451</v>
      </c>
      <c r="T1529" s="9">
        <v>1</v>
      </c>
      <c r="U1529" s="16">
        <v>0</v>
      </c>
      <c r="V1529" s="16">
        <v>0</v>
      </c>
      <c r="W1529" s="16">
        <v>9723</v>
      </c>
      <c r="X1529" s="1" t="s">
        <v>3345</v>
      </c>
      <c r="Y1529" s="1" t="s">
        <v>3345</v>
      </c>
    </row>
    <row r="1530" spans="1:25" x14ac:dyDescent="0.25">
      <c r="A1530" t="str">
        <f t="shared" si="23"/>
        <v>Marion , Missouri</v>
      </c>
      <c r="B1530" t="s">
        <v>1537</v>
      </c>
      <c r="C1530" t="s">
        <v>1536</v>
      </c>
      <c r="E1530" t="s">
        <v>3615</v>
      </c>
      <c r="F1530" t="s">
        <v>1600</v>
      </c>
      <c r="G1530" s="7">
        <v>444.30383793980752</v>
      </c>
      <c r="H1530" s="8">
        <v>28781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2.62769722042091E-2</v>
      </c>
      <c r="R1530" s="9">
        <v>0.75233661095861848</v>
      </c>
      <c r="S1530" s="9">
        <v>0.97372302778120889</v>
      </c>
      <c r="T1530" s="9">
        <v>0.24766338904138147</v>
      </c>
      <c r="U1530" s="16">
        <v>0</v>
      </c>
      <c r="V1530" s="16">
        <v>0</v>
      </c>
      <c r="W1530" s="16">
        <v>28781</v>
      </c>
      <c r="X1530" s="1" t="s">
        <v>3345</v>
      </c>
      <c r="Y1530" s="1" t="s">
        <v>3345</v>
      </c>
    </row>
    <row r="1531" spans="1:25" x14ac:dyDescent="0.25">
      <c r="A1531" t="str">
        <f t="shared" si="23"/>
        <v>Ray , Missouri</v>
      </c>
      <c r="B1531" t="s">
        <v>1537</v>
      </c>
      <c r="C1531" t="s">
        <v>1536</v>
      </c>
      <c r="E1531" t="s">
        <v>4516</v>
      </c>
      <c r="F1531" t="s">
        <v>1626</v>
      </c>
      <c r="G1531" s="7">
        <v>573.93609936168036</v>
      </c>
      <c r="H1531" s="8">
        <v>23494</v>
      </c>
      <c r="I1531" s="9">
        <v>0</v>
      </c>
      <c r="J1531" s="9">
        <v>0</v>
      </c>
      <c r="K1531" s="9">
        <v>0</v>
      </c>
      <c r="L1531" s="9">
        <v>0</v>
      </c>
      <c r="M1531" s="9">
        <v>1.6013533542386671E-3</v>
      </c>
      <c r="N1531" s="9">
        <v>2.1920490337958627E-2</v>
      </c>
      <c r="O1531" s="9">
        <v>6.0297973799544819E-3</v>
      </c>
      <c r="P1531" s="9">
        <v>0.22588746062824552</v>
      </c>
      <c r="Q1531" s="9">
        <v>0</v>
      </c>
      <c r="R1531" s="9">
        <v>0</v>
      </c>
      <c r="S1531" s="9">
        <v>0.99236884924564128</v>
      </c>
      <c r="T1531" s="9">
        <v>0.75219204903379588</v>
      </c>
      <c r="U1531" s="16">
        <v>0</v>
      </c>
      <c r="V1531" s="16">
        <v>515</v>
      </c>
      <c r="W1531" s="16">
        <v>22979</v>
      </c>
      <c r="X1531" s="1" t="s">
        <v>3345</v>
      </c>
      <c r="Y1531" s="1" t="s">
        <v>3345</v>
      </c>
    </row>
    <row r="1532" spans="1:25" x14ac:dyDescent="0.25">
      <c r="A1532" t="str">
        <f t="shared" si="23"/>
        <v>Butler , Missouri</v>
      </c>
      <c r="B1532" t="s">
        <v>1537</v>
      </c>
      <c r="C1532" t="s">
        <v>1536</v>
      </c>
      <c r="E1532" t="s">
        <v>3603</v>
      </c>
      <c r="F1532" t="s">
        <v>1548</v>
      </c>
      <c r="G1532" s="7">
        <v>698.99169351336093</v>
      </c>
      <c r="H1532" s="8">
        <v>42794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2.2519646905995949E-2</v>
      </c>
      <c r="R1532" s="9">
        <v>0.47817451044538956</v>
      </c>
      <c r="S1532" s="9">
        <v>0.97748035309264436</v>
      </c>
      <c r="T1532" s="9">
        <v>0.5218254895546105</v>
      </c>
      <c r="U1532" s="16">
        <v>0</v>
      </c>
      <c r="V1532" s="16">
        <v>0</v>
      </c>
      <c r="W1532" s="16">
        <v>42794</v>
      </c>
      <c r="X1532" s="1" t="s">
        <v>3345</v>
      </c>
      <c r="Y1532" s="1" t="s">
        <v>3345</v>
      </c>
    </row>
    <row r="1533" spans="1:25" x14ac:dyDescent="0.25">
      <c r="A1533" t="str">
        <f t="shared" si="23"/>
        <v>Laclede , Missouri</v>
      </c>
      <c r="B1533" t="s">
        <v>1537</v>
      </c>
      <c r="C1533" t="s">
        <v>1536</v>
      </c>
      <c r="E1533" t="s">
        <v>4517</v>
      </c>
      <c r="F1533" t="s">
        <v>1589</v>
      </c>
      <c r="G1533" s="7">
        <v>767.98840940882258</v>
      </c>
      <c r="H1533" s="8">
        <v>35571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1.6043191105877756E-2</v>
      </c>
      <c r="R1533" s="9">
        <v>0.39487222737623345</v>
      </c>
      <c r="S1533" s="9">
        <v>0.98395680889412218</v>
      </c>
      <c r="T1533" s="9">
        <v>0.6051277726237666</v>
      </c>
      <c r="U1533" s="16">
        <v>0</v>
      </c>
      <c r="V1533" s="16">
        <v>0</v>
      </c>
      <c r="W1533" s="16">
        <v>35571</v>
      </c>
      <c r="X1533" s="1" t="s">
        <v>3345</v>
      </c>
      <c r="Y1533" s="1" t="s">
        <v>3345</v>
      </c>
    </row>
    <row r="1534" spans="1:25" x14ac:dyDescent="0.25">
      <c r="A1534" t="str">
        <f t="shared" si="23"/>
        <v>Saline , Missouri</v>
      </c>
      <c r="B1534" t="s">
        <v>1537</v>
      </c>
      <c r="C1534" t="s">
        <v>1536</v>
      </c>
      <c r="E1534" t="s">
        <v>3724</v>
      </c>
      <c r="F1534" t="s">
        <v>1634</v>
      </c>
      <c r="G1534" s="7">
        <v>766.91640607071679</v>
      </c>
      <c r="H1534" s="8">
        <v>23370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8.1529750924562473E-3</v>
      </c>
      <c r="R1534" s="9">
        <v>0.5419341035515618</v>
      </c>
      <c r="S1534" s="9">
        <v>0.99184702490537391</v>
      </c>
      <c r="T1534" s="9">
        <v>0.45806589644843815</v>
      </c>
      <c r="U1534" s="16">
        <v>0</v>
      </c>
      <c r="V1534" s="16">
        <v>0</v>
      </c>
      <c r="W1534" s="16">
        <v>23370</v>
      </c>
      <c r="X1534" s="1" t="s">
        <v>3345</v>
      </c>
      <c r="Y1534" s="1" t="s">
        <v>3345</v>
      </c>
    </row>
    <row r="1535" spans="1:25" x14ac:dyDescent="0.25">
      <c r="A1535" t="str">
        <f t="shared" si="23"/>
        <v>Franklin , Missouri</v>
      </c>
      <c r="B1535" t="s">
        <v>1537</v>
      </c>
      <c r="C1535" t="s">
        <v>1536</v>
      </c>
      <c r="E1535" t="s">
        <v>3649</v>
      </c>
      <c r="F1535" t="s">
        <v>1572</v>
      </c>
      <c r="G1535" s="7">
        <v>930.68542451068652</v>
      </c>
      <c r="H1535" s="8">
        <v>101492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3.1637175837349478E-2</v>
      </c>
      <c r="P1535" s="9">
        <v>0.44401529184566269</v>
      </c>
      <c r="Q1535" s="9">
        <v>0</v>
      </c>
      <c r="R1535" s="9">
        <v>0</v>
      </c>
      <c r="S1535" s="9">
        <v>0.96836282415729924</v>
      </c>
      <c r="T1535" s="9">
        <v>0.55598470815433731</v>
      </c>
      <c r="U1535" s="16">
        <v>0</v>
      </c>
      <c r="V1535" s="16">
        <v>0</v>
      </c>
      <c r="W1535" s="16">
        <v>101492</v>
      </c>
      <c r="X1535" s="1" t="s">
        <v>3345</v>
      </c>
      <c r="Y1535" s="1" t="s">
        <v>3345</v>
      </c>
    </row>
    <row r="1536" spans="1:25" x14ac:dyDescent="0.25">
      <c r="A1536" t="str">
        <f t="shared" si="23"/>
        <v>Chariton , Missouri</v>
      </c>
      <c r="B1536" t="s">
        <v>1537</v>
      </c>
      <c r="C1536" t="s">
        <v>1536</v>
      </c>
      <c r="E1536" t="s">
        <v>4518</v>
      </c>
      <c r="F1536" t="s">
        <v>1557</v>
      </c>
      <c r="G1536" s="7">
        <v>766.75807830606743</v>
      </c>
      <c r="H1536" s="8">
        <v>7831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1</v>
      </c>
      <c r="T1536" s="9">
        <v>1</v>
      </c>
      <c r="U1536" s="16">
        <v>0</v>
      </c>
      <c r="V1536" s="16">
        <v>0</v>
      </c>
      <c r="W1536" s="16">
        <v>7831</v>
      </c>
      <c r="X1536" s="1" t="s">
        <v>3345</v>
      </c>
      <c r="Y1536" s="1" t="s">
        <v>3345</v>
      </c>
    </row>
    <row r="1537" spans="1:25" x14ac:dyDescent="0.25">
      <c r="A1537" t="str">
        <f t="shared" si="23"/>
        <v>Wayne , Missouri</v>
      </c>
      <c r="B1537" t="s">
        <v>1537</v>
      </c>
      <c r="C1537" t="s">
        <v>1536</v>
      </c>
      <c r="E1537" t="s">
        <v>3965</v>
      </c>
      <c r="F1537" t="s">
        <v>1649</v>
      </c>
      <c r="G1537" s="7">
        <v>774.06413791209604</v>
      </c>
      <c r="H1537" s="8">
        <v>13521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0.99999999999970568</v>
      </c>
      <c r="T1537" s="9">
        <v>1</v>
      </c>
      <c r="U1537" s="16">
        <v>0</v>
      </c>
      <c r="V1537" s="16">
        <v>0</v>
      </c>
      <c r="W1537" s="16">
        <v>13521</v>
      </c>
      <c r="X1537" s="1" t="s">
        <v>3345</v>
      </c>
      <c r="Y1537" s="1" t="s">
        <v>3345</v>
      </c>
    </row>
    <row r="1538" spans="1:25" x14ac:dyDescent="0.25">
      <c r="A1538" t="str">
        <f t="shared" si="23"/>
        <v>Cedar , Missouri</v>
      </c>
      <c r="B1538" t="s">
        <v>1537</v>
      </c>
      <c r="C1538" t="s">
        <v>1536</v>
      </c>
      <c r="E1538" t="s">
        <v>4146</v>
      </c>
      <c r="F1538" t="s">
        <v>1556</v>
      </c>
      <c r="G1538" s="7">
        <v>498.65432000979371</v>
      </c>
      <c r="H1538" s="8">
        <v>13982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3.8370228685801039E-3</v>
      </c>
      <c r="R1538" s="9">
        <v>0.24703189815477042</v>
      </c>
      <c r="S1538" s="9">
        <v>0.99616297713141988</v>
      </c>
      <c r="T1538" s="9">
        <v>0.75296810184522955</v>
      </c>
      <c r="U1538" s="16">
        <v>0</v>
      </c>
      <c r="V1538" s="16">
        <v>0</v>
      </c>
      <c r="W1538" s="16">
        <v>13982</v>
      </c>
      <c r="X1538" s="1" t="s">
        <v>3345</v>
      </c>
      <c r="Y1538" s="1" t="s">
        <v>3345</v>
      </c>
    </row>
    <row r="1539" spans="1:25" x14ac:dyDescent="0.25">
      <c r="A1539" t="str">
        <f t="shared" si="23"/>
        <v>Bollinger , Missouri</v>
      </c>
      <c r="B1539" t="s">
        <v>1537</v>
      </c>
      <c r="C1539" t="s">
        <v>1536</v>
      </c>
      <c r="E1539" t="s">
        <v>4519</v>
      </c>
      <c r="F1539" t="s">
        <v>1545</v>
      </c>
      <c r="G1539" s="7">
        <v>621.19774395319359</v>
      </c>
      <c r="H1539" s="8">
        <v>12363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0.99999999999699174</v>
      </c>
      <c r="T1539" s="9">
        <v>1</v>
      </c>
      <c r="U1539" s="16">
        <v>0</v>
      </c>
      <c r="V1539" s="16">
        <v>0</v>
      </c>
      <c r="W1539" s="16">
        <v>12363</v>
      </c>
      <c r="X1539" s="1" t="s">
        <v>3345</v>
      </c>
      <c r="Y1539" s="1" t="s">
        <v>3345</v>
      </c>
    </row>
    <row r="1540" spans="1:25" x14ac:dyDescent="0.25">
      <c r="A1540" t="str">
        <f t="shared" si="23"/>
        <v>Randolph , Missouri</v>
      </c>
      <c r="B1540" t="s">
        <v>1537</v>
      </c>
      <c r="C1540" t="s">
        <v>1536</v>
      </c>
      <c r="E1540" t="s">
        <v>3654</v>
      </c>
      <c r="F1540" t="s">
        <v>1625</v>
      </c>
      <c r="G1540" s="7">
        <v>487.82931427863934</v>
      </c>
      <c r="H1540" s="8">
        <v>25414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1.7550945470554795E-2</v>
      </c>
      <c r="P1540" s="9">
        <v>0.54824112693790827</v>
      </c>
      <c r="Q1540" s="9">
        <v>0</v>
      </c>
      <c r="R1540" s="9">
        <v>0</v>
      </c>
      <c r="S1540" s="9">
        <v>0.98244905452833098</v>
      </c>
      <c r="T1540" s="9">
        <v>0.45175887306209178</v>
      </c>
      <c r="U1540" s="16">
        <v>0</v>
      </c>
      <c r="V1540" s="16">
        <v>0</v>
      </c>
      <c r="W1540" s="16">
        <v>25414</v>
      </c>
      <c r="X1540" s="1" t="s">
        <v>3345</v>
      </c>
      <c r="Y1540" s="1" t="s">
        <v>3345</v>
      </c>
    </row>
    <row r="1541" spans="1:25" x14ac:dyDescent="0.25">
      <c r="A1541" t="str">
        <f t="shared" ref="A1541:A1604" si="24">E1541&amp;", "&amp;B1541</f>
        <v>Jasper , Missouri</v>
      </c>
      <c r="B1541" t="s">
        <v>1537</v>
      </c>
      <c r="C1541" t="s">
        <v>1536</v>
      </c>
      <c r="E1541" t="s">
        <v>3940</v>
      </c>
      <c r="F1541" t="s">
        <v>1585</v>
      </c>
      <c r="G1541" s="7">
        <v>641.27231457849734</v>
      </c>
      <c r="H1541" s="8">
        <v>117404</v>
      </c>
      <c r="I1541" s="9">
        <v>3.9647596538151871E-2</v>
      </c>
      <c r="J1541" s="9">
        <v>0.37405028789479061</v>
      </c>
      <c r="K1541" s="9">
        <v>4.5631352399656648E-2</v>
      </c>
      <c r="L1541" s="9">
        <v>0.25678852509284184</v>
      </c>
      <c r="M1541" s="9">
        <v>1.4212059510804842E-2</v>
      </c>
      <c r="N1541" s="9">
        <v>0.13224421655139518</v>
      </c>
      <c r="O1541" s="9">
        <v>0</v>
      </c>
      <c r="P1541" s="9">
        <v>0</v>
      </c>
      <c r="Q1541" s="9">
        <v>0</v>
      </c>
      <c r="R1541" s="9">
        <v>0</v>
      </c>
      <c r="S1541" s="9">
        <v>0.90050899154292441</v>
      </c>
      <c r="T1541" s="9">
        <v>0.23691697046097238</v>
      </c>
      <c r="U1541" s="16">
        <v>43915</v>
      </c>
      <c r="V1541" s="16">
        <v>45674</v>
      </c>
      <c r="W1541" s="16">
        <v>27815</v>
      </c>
      <c r="X1541" s="1" t="s">
        <v>3345</v>
      </c>
      <c r="Y1541" s="1" t="s">
        <v>3347</v>
      </c>
    </row>
    <row r="1542" spans="1:25" x14ac:dyDescent="0.25">
      <c r="A1542" t="str">
        <f t="shared" si="24"/>
        <v>Oregon , Missouri</v>
      </c>
      <c r="B1542" t="s">
        <v>1537</v>
      </c>
      <c r="C1542" t="s">
        <v>1536</v>
      </c>
      <c r="E1542" t="s">
        <v>4520</v>
      </c>
      <c r="F1542" t="s">
        <v>1611</v>
      </c>
      <c r="G1542" s="7">
        <v>791.54500078176079</v>
      </c>
      <c r="H1542" s="8">
        <v>10881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1.9011982394196291E-3</v>
      </c>
      <c r="R1542" s="9">
        <v>0.19465122690929143</v>
      </c>
      <c r="S1542" s="9">
        <v>0.99809880175967802</v>
      </c>
      <c r="T1542" s="9">
        <v>0.80534877309070863</v>
      </c>
      <c r="U1542" s="16">
        <v>0</v>
      </c>
      <c r="V1542" s="16">
        <v>0</v>
      </c>
      <c r="W1542" s="16">
        <v>10881</v>
      </c>
      <c r="X1542" s="1" t="s">
        <v>3345</v>
      </c>
      <c r="Y1542" s="1" t="s">
        <v>3345</v>
      </c>
    </row>
    <row r="1543" spans="1:25" x14ac:dyDescent="0.25">
      <c r="A1543" t="str">
        <f t="shared" si="24"/>
        <v>Dallas , Missouri</v>
      </c>
      <c r="B1543" t="s">
        <v>1537</v>
      </c>
      <c r="C1543" t="s">
        <v>1536</v>
      </c>
      <c r="E1543" t="s">
        <v>3631</v>
      </c>
      <c r="F1543" t="s">
        <v>1566</v>
      </c>
      <c r="G1543" s="7">
        <v>542.84680976072559</v>
      </c>
      <c r="H1543" s="8">
        <v>16777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3.9203515633529605E-3</v>
      </c>
      <c r="P1543" s="9">
        <v>0.18066400429158969</v>
      </c>
      <c r="Q1543" s="9">
        <v>0</v>
      </c>
      <c r="R1543" s="9">
        <v>0</v>
      </c>
      <c r="S1543" s="9">
        <v>0.99607964843600971</v>
      </c>
      <c r="T1543" s="9">
        <v>0.81933599570841031</v>
      </c>
      <c r="U1543" s="16">
        <v>0</v>
      </c>
      <c r="V1543" s="16">
        <v>0</v>
      </c>
      <c r="W1543" s="16">
        <v>16777</v>
      </c>
      <c r="X1543" s="1" t="s">
        <v>3345</v>
      </c>
      <c r="Y1543" s="1" t="s">
        <v>3345</v>
      </c>
    </row>
    <row r="1544" spans="1:25" x14ac:dyDescent="0.25">
      <c r="A1544" t="str">
        <f t="shared" si="24"/>
        <v>Osage , Missouri</v>
      </c>
      <c r="B1544" t="s">
        <v>1537</v>
      </c>
      <c r="C1544" t="s">
        <v>1536</v>
      </c>
      <c r="E1544" t="s">
        <v>4203</v>
      </c>
      <c r="F1544" t="s">
        <v>1613</v>
      </c>
      <c r="G1544" s="7">
        <v>613.42719608028347</v>
      </c>
      <c r="H1544" s="8">
        <v>13938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0.99999999999773403</v>
      </c>
      <c r="T1544" s="9">
        <v>1</v>
      </c>
      <c r="U1544" s="16">
        <v>0</v>
      </c>
      <c r="V1544" s="16">
        <v>0</v>
      </c>
      <c r="W1544" s="16">
        <v>13938</v>
      </c>
      <c r="X1544" s="1" t="s">
        <v>3345</v>
      </c>
      <c r="Y1544" s="1" t="s">
        <v>3345</v>
      </c>
    </row>
    <row r="1545" spans="1:25" x14ac:dyDescent="0.25">
      <c r="A1545" t="str">
        <f t="shared" si="24"/>
        <v>Gasconade , Missouri</v>
      </c>
      <c r="B1545" t="s">
        <v>1537</v>
      </c>
      <c r="C1545" t="s">
        <v>1536</v>
      </c>
      <c r="E1545" t="s">
        <v>4521</v>
      </c>
      <c r="F1545" t="s">
        <v>1573</v>
      </c>
      <c r="G1545" s="7">
        <v>525.9578303669665</v>
      </c>
      <c r="H1545" s="8">
        <v>15222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3.6318678293443154E-3</v>
      </c>
      <c r="P1545" s="9">
        <v>0.19130206280383655</v>
      </c>
      <c r="Q1545" s="9">
        <v>0</v>
      </c>
      <c r="R1545" s="9">
        <v>0</v>
      </c>
      <c r="S1545" s="9">
        <v>0.99636813217065578</v>
      </c>
      <c r="T1545" s="9">
        <v>0.80869793719616345</v>
      </c>
      <c r="U1545" s="16">
        <v>0</v>
      </c>
      <c r="V1545" s="16">
        <v>0</v>
      </c>
      <c r="W1545" s="16">
        <v>15222</v>
      </c>
      <c r="X1545" s="1" t="s">
        <v>3345</v>
      </c>
      <c r="Y1545" s="1" t="s">
        <v>3345</v>
      </c>
    </row>
    <row r="1546" spans="1:25" x14ac:dyDescent="0.25">
      <c r="A1546" t="str">
        <f t="shared" si="24"/>
        <v>St. Charles , Missouri</v>
      </c>
      <c r="B1546" t="s">
        <v>1537</v>
      </c>
      <c r="C1546" t="s">
        <v>1536</v>
      </c>
      <c r="E1546" t="s">
        <v>4522</v>
      </c>
      <c r="F1546" t="s">
        <v>1629</v>
      </c>
      <c r="G1546" s="7">
        <v>592.6075299892027</v>
      </c>
      <c r="H1546" s="8">
        <v>360485</v>
      </c>
      <c r="I1546" s="9">
        <v>3.6248612590498108E-2</v>
      </c>
      <c r="J1546" s="9">
        <v>0.18253464083110255</v>
      </c>
      <c r="K1546" s="9">
        <v>0.20735901400227713</v>
      </c>
      <c r="L1546" s="9">
        <v>0.75916057533600567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0.75639237340722476</v>
      </c>
      <c r="T1546" s="9">
        <v>5.8304783832891796E-2</v>
      </c>
      <c r="U1546" s="16">
        <v>65801</v>
      </c>
      <c r="V1546" s="16">
        <v>273666</v>
      </c>
      <c r="W1546" s="16">
        <v>21018</v>
      </c>
      <c r="X1546" s="1" t="s">
        <v>3345</v>
      </c>
      <c r="Y1546" s="1" t="s">
        <v>3347</v>
      </c>
    </row>
    <row r="1547" spans="1:25" x14ac:dyDescent="0.25">
      <c r="A1547" t="str">
        <f t="shared" si="24"/>
        <v>Holt , Missouri</v>
      </c>
      <c r="B1547" t="s">
        <v>1537</v>
      </c>
      <c r="C1547" t="s">
        <v>1536</v>
      </c>
      <c r="E1547" t="s">
        <v>4523</v>
      </c>
      <c r="F1547" t="s">
        <v>1580</v>
      </c>
      <c r="G1547" s="7">
        <v>470.35299624235944</v>
      </c>
      <c r="H1547" s="8">
        <v>4912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0.99999999999606815</v>
      </c>
      <c r="T1547" s="9">
        <v>1</v>
      </c>
      <c r="U1547" s="16">
        <v>0</v>
      </c>
      <c r="V1547" s="16">
        <v>0</v>
      </c>
      <c r="W1547" s="16">
        <v>4912</v>
      </c>
      <c r="X1547" s="1" t="s">
        <v>3345</v>
      </c>
      <c r="Y1547" s="1" t="s">
        <v>3345</v>
      </c>
    </row>
    <row r="1548" spans="1:25" x14ac:dyDescent="0.25">
      <c r="A1548" t="str">
        <f t="shared" si="24"/>
        <v>Crawford , Missouri</v>
      </c>
      <c r="B1548" t="s">
        <v>1537</v>
      </c>
      <c r="C1548" t="s">
        <v>1536</v>
      </c>
      <c r="E1548" t="s">
        <v>3704</v>
      </c>
      <c r="F1548" t="s">
        <v>1564</v>
      </c>
      <c r="G1548" s="7">
        <v>743.75333072485319</v>
      </c>
      <c r="H1548" s="8">
        <v>24696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4.7066584981883966E-3</v>
      </c>
      <c r="P1548" s="9">
        <v>0.1343942338840298</v>
      </c>
      <c r="Q1548" s="9">
        <v>2.7853623484705905E-3</v>
      </c>
      <c r="R1548" s="9">
        <v>0.13253158406219631</v>
      </c>
      <c r="S1548" s="9">
        <v>0.9925079791533411</v>
      </c>
      <c r="T1548" s="9">
        <v>0.73307418205377384</v>
      </c>
      <c r="U1548" s="16">
        <v>0</v>
      </c>
      <c r="V1548" s="16">
        <v>0</v>
      </c>
      <c r="W1548" s="16">
        <v>24696</v>
      </c>
      <c r="X1548" s="1" t="s">
        <v>3345</v>
      </c>
      <c r="Y1548" s="1" t="s">
        <v>3345</v>
      </c>
    </row>
    <row r="1549" spans="1:25" x14ac:dyDescent="0.25">
      <c r="A1549" t="str">
        <f t="shared" si="24"/>
        <v>Lafayette , Missouri</v>
      </c>
      <c r="B1549" t="s">
        <v>1537</v>
      </c>
      <c r="C1549" t="s">
        <v>1536</v>
      </c>
      <c r="E1549" t="s">
        <v>3723</v>
      </c>
      <c r="F1549" t="s">
        <v>1590</v>
      </c>
      <c r="G1549" s="7">
        <v>638.94327319031311</v>
      </c>
      <c r="H1549" s="8">
        <v>33381</v>
      </c>
      <c r="I1549" s="9">
        <v>0</v>
      </c>
      <c r="J1549" s="9">
        <v>0</v>
      </c>
      <c r="K1549" s="9">
        <v>8.8602319751449944E-5</v>
      </c>
      <c r="L1549" s="9">
        <v>1.3181150954135587E-3</v>
      </c>
      <c r="M1549" s="9">
        <v>3.6149581885433876E-3</v>
      </c>
      <c r="N1549" s="9">
        <v>0.1557472813876157</v>
      </c>
      <c r="O1549" s="9">
        <v>6.9116644567697328E-3</v>
      </c>
      <c r="P1549" s="9">
        <v>0.2734489679757946</v>
      </c>
      <c r="Q1549" s="9">
        <v>0</v>
      </c>
      <c r="R1549" s="9">
        <v>0</v>
      </c>
      <c r="S1549" s="9">
        <v>0.98938477503493538</v>
      </c>
      <c r="T1549" s="9">
        <v>0.56948563554117615</v>
      </c>
      <c r="U1549" s="16">
        <v>0</v>
      </c>
      <c r="V1549" s="16">
        <v>5243</v>
      </c>
      <c r="W1549" s="16">
        <v>28138</v>
      </c>
      <c r="X1549" s="1" t="s">
        <v>3345</v>
      </c>
      <c r="Y1549" s="1" t="s">
        <v>3345</v>
      </c>
    </row>
    <row r="1550" spans="1:25" x14ac:dyDescent="0.25">
      <c r="A1550" t="str">
        <f t="shared" si="24"/>
        <v>Ste. Genevieve , Missouri</v>
      </c>
      <c r="B1550" t="s">
        <v>1537</v>
      </c>
      <c r="C1550" t="s">
        <v>1536</v>
      </c>
      <c r="E1550" t="s">
        <v>4524</v>
      </c>
      <c r="F1550" t="s">
        <v>1631</v>
      </c>
      <c r="G1550" s="7">
        <v>506.77467353759533</v>
      </c>
      <c r="H1550" s="8">
        <v>18145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4.8483165212839597E-3</v>
      </c>
      <c r="P1550" s="9">
        <v>0.23857812069440618</v>
      </c>
      <c r="Q1550" s="9">
        <v>0</v>
      </c>
      <c r="R1550" s="9">
        <v>0</v>
      </c>
      <c r="S1550" s="9">
        <v>0.99515168347759608</v>
      </c>
      <c r="T1550" s="9">
        <v>0.7614218793055938</v>
      </c>
      <c r="U1550" s="16">
        <v>0</v>
      </c>
      <c r="V1550" s="16">
        <v>0</v>
      </c>
      <c r="W1550" s="16">
        <v>18145</v>
      </c>
      <c r="X1550" s="1" t="s">
        <v>3345</v>
      </c>
      <c r="Y1550" s="1" t="s">
        <v>3345</v>
      </c>
    </row>
    <row r="1551" spans="1:25" x14ac:dyDescent="0.25">
      <c r="A1551" t="str">
        <f t="shared" si="24"/>
        <v>Clark , Missouri</v>
      </c>
      <c r="B1551" t="s">
        <v>1537</v>
      </c>
      <c r="C1551" t="s">
        <v>1536</v>
      </c>
      <c r="E1551" t="s">
        <v>3681</v>
      </c>
      <c r="F1551" t="s">
        <v>1559</v>
      </c>
      <c r="G1551" s="7">
        <v>511.82501830440549</v>
      </c>
      <c r="H1551" s="8">
        <v>7139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0.99999999999624334</v>
      </c>
      <c r="T1551" s="9">
        <v>1</v>
      </c>
      <c r="U1551" s="16">
        <v>0</v>
      </c>
      <c r="V1551" s="16">
        <v>0</v>
      </c>
      <c r="W1551" s="16">
        <v>7139</v>
      </c>
      <c r="X1551" s="1" t="s">
        <v>3345</v>
      </c>
      <c r="Y1551" s="1" t="s">
        <v>3345</v>
      </c>
    </row>
    <row r="1552" spans="1:25" x14ac:dyDescent="0.25">
      <c r="A1552" t="str">
        <f t="shared" si="24"/>
        <v>Worth , Missouri</v>
      </c>
      <c r="B1552" t="s">
        <v>1537</v>
      </c>
      <c r="C1552" t="s">
        <v>1536</v>
      </c>
      <c r="E1552" t="s">
        <v>3956</v>
      </c>
      <c r="F1552" t="s">
        <v>1651</v>
      </c>
      <c r="G1552" s="7">
        <v>266.81935137174793</v>
      </c>
      <c r="H1552" s="8">
        <v>2171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1</v>
      </c>
      <c r="T1552" s="9">
        <v>1</v>
      </c>
      <c r="U1552" s="16">
        <v>0</v>
      </c>
      <c r="V1552" s="16">
        <v>0</v>
      </c>
      <c r="W1552" s="16">
        <v>2171</v>
      </c>
      <c r="X1552" s="1" t="s">
        <v>3345</v>
      </c>
      <c r="Y1552" s="1" t="s">
        <v>3345</v>
      </c>
    </row>
    <row r="1553" spans="1:25" x14ac:dyDescent="0.25">
      <c r="A1553" t="str">
        <f t="shared" si="24"/>
        <v>Phelps , Missouri</v>
      </c>
      <c r="B1553" t="s">
        <v>1537</v>
      </c>
      <c r="C1553" t="s">
        <v>1536</v>
      </c>
      <c r="E1553" t="s">
        <v>4525</v>
      </c>
      <c r="F1553" t="s">
        <v>1618</v>
      </c>
      <c r="G1553" s="7">
        <v>674.32206882303717</v>
      </c>
      <c r="H1553" s="8">
        <v>45156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1.9122619738622889E-2</v>
      </c>
      <c r="R1553" s="9">
        <v>0.53775799450792805</v>
      </c>
      <c r="S1553" s="9">
        <v>0.98087738026137705</v>
      </c>
      <c r="T1553" s="9">
        <v>0.46224200549207195</v>
      </c>
      <c r="U1553" s="16">
        <v>0</v>
      </c>
      <c r="V1553" s="16">
        <v>0</v>
      </c>
      <c r="W1553" s="16">
        <v>45156</v>
      </c>
      <c r="X1553" s="1" t="s">
        <v>3345</v>
      </c>
      <c r="Y1553" s="1" t="s">
        <v>3345</v>
      </c>
    </row>
    <row r="1554" spans="1:25" x14ac:dyDescent="0.25">
      <c r="A1554" t="str">
        <f t="shared" si="24"/>
        <v>Hickory , Missouri</v>
      </c>
      <c r="B1554" t="s">
        <v>1537</v>
      </c>
      <c r="C1554" t="s">
        <v>1536</v>
      </c>
      <c r="E1554" t="s">
        <v>4526</v>
      </c>
      <c r="F1554" t="s">
        <v>1579</v>
      </c>
      <c r="G1554" s="7">
        <v>411.72502175682723</v>
      </c>
      <c r="H1554" s="8">
        <v>9627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1</v>
      </c>
      <c r="T1554" s="9">
        <v>1</v>
      </c>
      <c r="U1554" s="16">
        <v>0</v>
      </c>
      <c r="V1554" s="16">
        <v>0</v>
      </c>
      <c r="W1554" s="16">
        <v>9627</v>
      </c>
      <c r="X1554" s="1" t="s">
        <v>3345</v>
      </c>
      <c r="Y1554" s="1" t="s">
        <v>3345</v>
      </c>
    </row>
    <row r="1555" spans="1:25" x14ac:dyDescent="0.25">
      <c r="A1555" t="str">
        <f t="shared" si="24"/>
        <v>Barry , Missouri</v>
      </c>
      <c r="B1555" t="s">
        <v>1537</v>
      </c>
      <c r="C1555" t="s">
        <v>1536</v>
      </c>
      <c r="E1555" t="s">
        <v>4363</v>
      </c>
      <c r="F1555" t="s">
        <v>1541</v>
      </c>
      <c r="G1555" s="7">
        <v>790.96939118850833</v>
      </c>
      <c r="H1555" s="8">
        <v>35597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9.2329057336874437E-3</v>
      </c>
      <c r="P1555" s="9">
        <v>0.26735399050481784</v>
      </c>
      <c r="Q1555" s="9">
        <v>0</v>
      </c>
      <c r="R1555" s="9">
        <v>0</v>
      </c>
      <c r="S1555" s="9">
        <v>0.99076709426631249</v>
      </c>
      <c r="T1555" s="9">
        <v>0.73264600949518222</v>
      </c>
      <c r="U1555" s="16">
        <v>0</v>
      </c>
      <c r="V1555" s="16">
        <v>0</v>
      </c>
      <c r="W1555" s="16">
        <v>35597</v>
      </c>
      <c r="X1555" s="1" t="s">
        <v>3345</v>
      </c>
      <c r="Y1555" s="1" t="s">
        <v>3345</v>
      </c>
    </row>
    <row r="1556" spans="1:25" x14ac:dyDescent="0.25">
      <c r="A1556" t="str">
        <f t="shared" si="24"/>
        <v>Polk , Missouri</v>
      </c>
      <c r="B1556" t="s">
        <v>1537</v>
      </c>
      <c r="C1556" t="s">
        <v>1536</v>
      </c>
      <c r="E1556" t="s">
        <v>3678</v>
      </c>
      <c r="F1556" t="s">
        <v>1621</v>
      </c>
      <c r="G1556" s="7">
        <v>642.41388012210302</v>
      </c>
      <c r="H1556" s="8">
        <v>31137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8.3659476215602289E-3</v>
      </c>
      <c r="P1556" s="9">
        <v>0.3113016668272473</v>
      </c>
      <c r="Q1556" s="9">
        <v>0</v>
      </c>
      <c r="R1556" s="9">
        <v>0</v>
      </c>
      <c r="S1556" s="9">
        <v>0.99163405237843971</v>
      </c>
      <c r="T1556" s="9">
        <v>0.68869833317275264</v>
      </c>
      <c r="U1556" s="16">
        <v>0</v>
      </c>
      <c r="V1556" s="16">
        <v>0</v>
      </c>
      <c r="W1556" s="16">
        <v>31137</v>
      </c>
      <c r="X1556" s="1" t="s">
        <v>3345</v>
      </c>
      <c r="Y1556" s="1" t="s">
        <v>3345</v>
      </c>
    </row>
    <row r="1557" spans="1:25" x14ac:dyDescent="0.25">
      <c r="A1557" t="str">
        <f t="shared" si="24"/>
        <v>Caldwell , Missouri</v>
      </c>
      <c r="B1557" t="s">
        <v>1537</v>
      </c>
      <c r="C1557" t="s">
        <v>1536</v>
      </c>
      <c r="E1557" t="s">
        <v>4305</v>
      </c>
      <c r="F1557" t="s">
        <v>1549</v>
      </c>
      <c r="G1557" s="7">
        <v>429.63622169432404</v>
      </c>
      <c r="H1557" s="8">
        <v>9424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0.99999999859249045</v>
      </c>
      <c r="T1557" s="9">
        <v>1</v>
      </c>
      <c r="U1557" s="16">
        <v>0</v>
      </c>
      <c r="V1557" s="16">
        <v>0</v>
      </c>
      <c r="W1557" s="16">
        <v>9424</v>
      </c>
      <c r="X1557" s="1" t="s">
        <v>3345</v>
      </c>
      <c r="Y1557" s="1" t="s">
        <v>3345</v>
      </c>
    </row>
    <row r="1558" spans="1:25" x14ac:dyDescent="0.25">
      <c r="A1558" t="str">
        <f t="shared" si="24"/>
        <v>Lewis , Missouri</v>
      </c>
      <c r="B1558" t="s">
        <v>1537</v>
      </c>
      <c r="C1558" t="s">
        <v>1536</v>
      </c>
      <c r="E1558" t="s">
        <v>4040</v>
      </c>
      <c r="F1558" t="s">
        <v>1592</v>
      </c>
      <c r="G1558" s="7">
        <v>510.79549162156826</v>
      </c>
      <c r="H1558" s="8">
        <v>10211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1</v>
      </c>
      <c r="T1558" s="9">
        <v>1</v>
      </c>
      <c r="U1558" s="16">
        <v>0</v>
      </c>
      <c r="V1558" s="16">
        <v>0</v>
      </c>
      <c r="W1558" s="16">
        <v>10211</v>
      </c>
      <c r="X1558" s="1" t="s">
        <v>3345</v>
      </c>
      <c r="Y1558" s="1" t="s">
        <v>3345</v>
      </c>
    </row>
    <row r="1559" spans="1:25" x14ac:dyDescent="0.25">
      <c r="A1559" t="str">
        <f t="shared" si="24"/>
        <v>Ripley , Missouri</v>
      </c>
      <c r="B1559" t="s">
        <v>1537</v>
      </c>
      <c r="C1559" t="s">
        <v>1536</v>
      </c>
      <c r="E1559" t="s">
        <v>4115</v>
      </c>
      <c r="F1559" t="s">
        <v>1628</v>
      </c>
      <c r="G1559" s="7">
        <v>631.64069302249663</v>
      </c>
      <c r="H1559" s="8">
        <v>14100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0.99999999999960276</v>
      </c>
      <c r="T1559" s="9">
        <v>1</v>
      </c>
      <c r="U1559" s="16">
        <v>0</v>
      </c>
      <c r="V1559" s="16">
        <v>0</v>
      </c>
      <c r="W1559" s="16">
        <v>14100</v>
      </c>
      <c r="X1559" s="1" t="s">
        <v>3345</v>
      </c>
      <c r="Y1559" s="1" t="s">
        <v>3345</v>
      </c>
    </row>
    <row r="1560" spans="1:25" x14ac:dyDescent="0.25">
      <c r="A1560" t="str">
        <f t="shared" si="24"/>
        <v>Warren , Missouri</v>
      </c>
      <c r="B1560" t="s">
        <v>1537</v>
      </c>
      <c r="C1560" t="s">
        <v>1536</v>
      </c>
      <c r="E1560" t="s">
        <v>3983</v>
      </c>
      <c r="F1560" t="s">
        <v>1647</v>
      </c>
      <c r="G1560" s="7">
        <v>437.76980913868471</v>
      </c>
      <c r="H1560" s="8">
        <v>32513</v>
      </c>
      <c r="I1560" s="9">
        <v>0</v>
      </c>
      <c r="J1560" s="9">
        <v>0</v>
      </c>
      <c r="K1560" s="9">
        <v>0</v>
      </c>
      <c r="L1560" s="9">
        <v>0</v>
      </c>
      <c r="M1560" s="9">
        <v>5.1082879723993325E-3</v>
      </c>
      <c r="N1560" s="9">
        <v>9.0363854458216708E-2</v>
      </c>
      <c r="O1560" s="9">
        <v>1.4305154013704691E-2</v>
      </c>
      <c r="P1560" s="9">
        <v>0.27924214929412849</v>
      </c>
      <c r="Q1560" s="9">
        <v>0</v>
      </c>
      <c r="R1560" s="9">
        <v>0</v>
      </c>
      <c r="S1560" s="9">
        <v>0.98058655801089711</v>
      </c>
      <c r="T1560" s="9">
        <v>0.6303939962476548</v>
      </c>
      <c r="U1560" s="16">
        <v>0</v>
      </c>
      <c r="V1560" s="16">
        <v>2938</v>
      </c>
      <c r="W1560" s="16">
        <v>29575</v>
      </c>
      <c r="X1560" s="1" t="s">
        <v>3345</v>
      </c>
      <c r="Y1560" s="1" t="s">
        <v>3345</v>
      </c>
    </row>
    <row r="1561" spans="1:25" x14ac:dyDescent="0.25">
      <c r="A1561" t="str">
        <f t="shared" si="24"/>
        <v>Jackson , Missouri</v>
      </c>
      <c r="B1561" t="s">
        <v>1537</v>
      </c>
      <c r="C1561" t="s">
        <v>1536</v>
      </c>
      <c r="E1561" t="s">
        <v>3622</v>
      </c>
      <c r="F1561" t="s">
        <v>1584</v>
      </c>
      <c r="G1561" s="7">
        <v>616.34251008314516</v>
      </c>
      <c r="H1561" s="8">
        <v>674137</v>
      </c>
      <c r="I1561" s="9">
        <v>0.19061049046547049</v>
      </c>
      <c r="J1561" s="9">
        <v>0.44364424441916112</v>
      </c>
      <c r="K1561" s="9">
        <v>0.25506548847685268</v>
      </c>
      <c r="L1561" s="9">
        <v>0.51351579871747133</v>
      </c>
      <c r="M1561" s="9">
        <v>3.844856167581697E-3</v>
      </c>
      <c r="N1561" s="9">
        <v>4.5005688754659661E-3</v>
      </c>
      <c r="O1561" s="9">
        <v>0</v>
      </c>
      <c r="P1561" s="9">
        <v>0</v>
      </c>
      <c r="Q1561" s="9">
        <v>0</v>
      </c>
      <c r="R1561" s="9">
        <v>0</v>
      </c>
      <c r="S1561" s="9">
        <v>0.55047916486284865</v>
      </c>
      <c r="T1561" s="9">
        <v>3.8339387987901569E-2</v>
      </c>
      <c r="U1561" s="16">
        <v>299077</v>
      </c>
      <c r="V1561" s="16">
        <v>349214</v>
      </c>
      <c r="W1561" s="16">
        <v>25846</v>
      </c>
      <c r="X1561" s="1" t="s">
        <v>3345</v>
      </c>
      <c r="Y1561" s="1" t="s">
        <v>3347</v>
      </c>
    </row>
    <row r="1562" spans="1:25" x14ac:dyDescent="0.25">
      <c r="A1562" t="str">
        <f t="shared" si="24"/>
        <v>Stoddard , Missouri</v>
      </c>
      <c r="B1562" t="s">
        <v>1537</v>
      </c>
      <c r="C1562" t="s">
        <v>1536</v>
      </c>
      <c r="E1562" t="s">
        <v>4527</v>
      </c>
      <c r="F1562" t="s">
        <v>1640</v>
      </c>
      <c r="G1562" s="7">
        <v>829.0216690995303</v>
      </c>
      <c r="H1562" s="8">
        <v>29968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7.0480763367759955E-3</v>
      </c>
      <c r="R1562" s="9">
        <v>0.30208889482114254</v>
      </c>
      <c r="S1562" s="9">
        <v>0.99295192366322393</v>
      </c>
      <c r="T1562" s="9">
        <v>0.69791110517885746</v>
      </c>
      <c r="U1562" s="16">
        <v>0</v>
      </c>
      <c r="V1562" s="16">
        <v>0</v>
      </c>
      <c r="W1562" s="16">
        <v>29968</v>
      </c>
      <c r="X1562" s="1" t="s">
        <v>3345</v>
      </c>
      <c r="Y1562" s="1" t="s">
        <v>3345</v>
      </c>
    </row>
    <row r="1563" spans="1:25" x14ac:dyDescent="0.25">
      <c r="A1563" t="str">
        <f t="shared" si="24"/>
        <v>Pulaski , Missouri</v>
      </c>
      <c r="B1563" t="s">
        <v>1537</v>
      </c>
      <c r="C1563" t="s">
        <v>1536</v>
      </c>
      <c r="E1563" t="s">
        <v>3718</v>
      </c>
      <c r="F1563" t="s">
        <v>1622</v>
      </c>
      <c r="G1563" s="7">
        <v>551.48025884021058</v>
      </c>
      <c r="H1563" s="8">
        <v>52274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4.7111633255697657E-2</v>
      </c>
      <c r="R1563" s="9">
        <v>0.55968550330948463</v>
      </c>
      <c r="S1563" s="9">
        <v>0.95288836674240096</v>
      </c>
      <c r="T1563" s="9">
        <v>0.44031449669051537</v>
      </c>
      <c r="U1563" s="16">
        <v>0</v>
      </c>
      <c r="V1563" s="16">
        <v>0</v>
      </c>
      <c r="W1563" s="16">
        <v>52274</v>
      </c>
      <c r="X1563" s="1" t="s">
        <v>3345</v>
      </c>
      <c r="Y1563" s="1" t="s">
        <v>3345</v>
      </c>
    </row>
    <row r="1564" spans="1:25" x14ac:dyDescent="0.25">
      <c r="A1564" t="str">
        <f t="shared" si="24"/>
        <v>Gentry , Missouri</v>
      </c>
      <c r="B1564" t="s">
        <v>1537</v>
      </c>
      <c r="C1564" t="s">
        <v>1536</v>
      </c>
      <c r="E1564" t="s">
        <v>4528</v>
      </c>
      <c r="F1564" t="s">
        <v>1574</v>
      </c>
      <c r="G1564" s="7">
        <v>491.71621539180359</v>
      </c>
      <c r="H1564" s="8">
        <v>6738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1</v>
      </c>
      <c r="T1564" s="9">
        <v>1</v>
      </c>
      <c r="U1564" s="16">
        <v>0</v>
      </c>
      <c r="V1564" s="16">
        <v>0</v>
      </c>
      <c r="W1564" s="16">
        <v>6738</v>
      </c>
      <c r="X1564" s="1" t="s">
        <v>3345</v>
      </c>
      <c r="Y1564" s="1" t="s">
        <v>3345</v>
      </c>
    </row>
    <row r="1565" spans="1:25" x14ac:dyDescent="0.25">
      <c r="A1565" t="str">
        <f t="shared" si="24"/>
        <v>Adair , Missouri</v>
      </c>
      <c r="B1565" t="s">
        <v>1537</v>
      </c>
      <c r="C1565" t="s">
        <v>1536</v>
      </c>
      <c r="E1565" t="s">
        <v>4152</v>
      </c>
      <c r="F1565" t="s">
        <v>1535</v>
      </c>
      <c r="G1565" s="7">
        <v>569.43527458899223</v>
      </c>
      <c r="H1565" s="8">
        <v>25607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1.1519770139130487E-2</v>
      </c>
      <c r="R1565" s="9">
        <v>0.62147069160776347</v>
      </c>
      <c r="S1565" s="9">
        <v>0.98848022985896578</v>
      </c>
      <c r="T1565" s="9">
        <v>0.37852930839223647</v>
      </c>
      <c r="U1565" s="16">
        <v>0</v>
      </c>
      <c r="V1565" s="16">
        <v>0</v>
      </c>
      <c r="W1565" s="16">
        <v>25607</v>
      </c>
      <c r="X1565" s="1" t="s">
        <v>3345</v>
      </c>
      <c r="Y1565" s="1" t="s">
        <v>3345</v>
      </c>
    </row>
    <row r="1566" spans="1:25" x14ac:dyDescent="0.25">
      <c r="A1566" t="str">
        <f t="shared" si="24"/>
        <v>St. Louis , Missouri</v>
      </c>
      <c r="B1566" t="s">
        <v>1537</v>
      </c>
      <c r="C1566" t="s">
        <v>1536</v>
      </c>
      <c r="E1566" t="s">
        <v>4453</v>
      </c>
      <c r="F1566" t="s">
        <v>1633</v>
      </c>
      <c r="G1566" s="7">
        <v>522.97911436152117</v>
      </c>
      <c r="H1566" s="8">
        <v>999023</v>
      </c>
      <c r="I1566" s="9">
        <v>1.3161289603835931E-6</v>
      </c>
      <c r="J1566" s="9">
        <v>7.1069434837836562E-5</v>
      </c>
      <c r="K1566" s="9">
        <v>0.71289272525923475</v>
      </c>
      <c r="L1566" s="9">
        <v>0.97727579845509061</v>
      </c>
      <c r="M1566" s="9">
        <v>1.8812445362642045E-2</v>
      </c>
      <c r="N1566" s="9">
        <v>1.1271011778507601E-2</v>
      </c>
      <c r="O1566" s="9">
        <v>3.5046573123409126E-5</v>
      </c>
      <c r="P1566" s="9">
        <v>3.0029338663874607E-6</v>
      </c>
      <c r="Q1566" s="9">
        <v>0</v>
      </c>
      <c r="R1566" s="9">
        <v>0</v>
      </c>
      <c r="S1566" s="9">
        <v>0.26825846665244779</v>
      </c>
      <c r="T1566" s="9">
        <v>1.1379117397697551E-2</v>
      </c>
      <c r="U1566" s="16">
        <v>71</v>
      </c>
      <c r="V1566" s="16">
        <v>987581</v>
      </c>
      <c r="W1566" s="16">
        <v>11371</v>
      </c>
      <c r="X1566" s="1" t="s">
        <v>3347</v>
      </c>
      <c r="Y1566" s="1" t="s">
        <v>3347</v>
      </c>
    </row>
    <row r="1567" spans="1:25" x14ac:dyDescent="0.25">
      <c r="A1567" t="str">
        <f t="shared" si="24"/>
        <v>Wright , Missouri</v>
      </c>
      <c r="B1567" t="s">
        <v>1537</v>
      </c>
      <c r="C1567" t="s">
        <v>1536</v>
      </c>
      <c r="E1567" t="s">
        <v>4162</v>
      </c>
      <c r="F1567" t="s">
        <v>1652</v>
      </c>
      <c r="G1567" s="7">
        <v>683.13578735117949</v>
      </c>
      <c r="H1567" s="8">
        <v>18815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3.8361403357623503E-3</v>
      </c>
      <c r="R1567" s="9">
        <v>0.23374966781823014</v>
      </c>
      <c r="S1567" s="9">
        <v>0.99616385966423759</v>
      </c>
      <c r="T1567" s="9">
        <v>0.76625033218176986</v>
      </c>
      <c r="U1567" s="16">
        <v>0</v>
      </c>
      <c r="V1567" s="16">
        <v>0</v>
      </c>
      <c r="W1567" s="16">
        <v>18815</v>
      </c>
      <c r="X1567" s="1" t="s">
        <v>3345</v>
      </c>
      <c r="Y1567" s="1" t="s">
        <v>3345</v>
      </c>
    </row>
    <row r="1568" spans="1:25" x14ac:dyDescent="0.25">
      <c r="A1568" t="str">
        <f t="shared" si="24"/>
        <v>Audrain , Missouri</v>
      </c>
      <c r="B1568" t="s">
        <v>1537</v>
      </c>
      <c r="C1568" t="s">
        <v>1536</v>
      </c>
      <c r="E1568" t="s">
        <v>4529</v>
      </c>
      <c r="F1568" t="s">
        <v>1540</v>
      </c>
      <c r="G1568" s="7">
        <v>696.82219414359326</v>
      </c>
      <c r="H1568" s="8">
        <v>25529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8.4172892209500895E-3</v>
      </c>
      <c r="P1568" s="9">
        <v>0.44482745113400446</v>
      </c>
      <c r="Q1568" s="9">
        <v>1.7582706532058871E-3</v>
      </c>
      <c r="R1568" s="9">
        <v>0.14320968310548787</v>
      </c>
      <c r="S1568" s="9">
        <v>0.98982444012584403</v>
      </c>
      <c r="T1568" s="9">
        <v>0.41196286576050767</v>
      </c>
      <c r="U1568" s="16">
        <v>0</v>
      </c>
      <c r="V1568" s="16">
        <v>0</v>
      </c>
      <c r="W1568" s="16">
        <v>25529</v>
      </c>
      <c r="X1568" s="1" t="s">
        <v>3345</v>
      </c>
      <c r="Y1568" s="1" t="s">
        <v>3345</v>
      </c>
    </row>
    <row r="1569" spans="1:25" x14ac:dyDescent="0.25">
      <c r="A1569" t="str">
        <f t="shared" si="24"/>
        <v>Cooper , Missouri</v>
      </c>
      <c r="B1569" t="s">
        <v>1537</v>
      </c>
      <c r="C1569" t="s">
        <v>1536</v>
      </c>
      <c r="E1569" t="s">
        <v>4530</v>
      </c>
      <c r="F1569" t="s">
        <v>1563</v>
      </c>
      <c r="G1569" s="7">
        <v>569.18106872740725</v>
      </c>
      <c r="H1569" s="8">
        <v>17601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8.1468732946421898E-3</v>
      </c>
      <c r="P1569" s="9">
        <v>0.46798477359240953</v>
      </c>
      <c r="Q1569" s="9">
        <v>0</v>
      </c>
      <c r="R1569" s="9">
        <v>0</v>
      </c>
      <c r="S1569" s="9">
        <v>0.99185312668454639</v>
      </c>
      <c r="T1569" s="9">
        <v>0.53201522640759047</v>
      </c>
      <c r="U1569" s="16">
        <v>0</v>
      </c>
      <c r="V1569" s="16">
        <v>0</v>
      </c>
      <c r="W1569" s="16">
        <v>17601</v>
      </c>
      <c r="X1569" s="1" t="s">
        <v>3345</v>
      </c>
      <c r="Y1569" s="1" t="s">
        <v>3345</v>
      </c>
    </row>
    <row r="1570" spans="1:25" x14ac:dyDescent="0.25">
      <c r="A1570" t="str">
        <f t="shared" si="24"/>
        <v>Clay , Missouri</v>
      </c>
      <c r="B1570" t="s">
        <v>1537</v>
      </c>
      <c r="C1570" t="s">
        <v>1536</v>
      </c>
      <c r="E1570" t="s">
        <v>3595</v>
      </c>
      <c r="F1570" t="s">
        <v>1560</v>
      </c>
      <c r="G1570" s="7">
        <v>408.66988818829196</v>
      </c>
      <c r="H1570" s="8">
        <v>221939</v>
      </c>
      <c r="I1570" s="9">
        <v>0.14519755394398387</v>
      </c>
      <c r="J1570" s="9">
        <v>0.50152969960214289</v>
      </c>
      <c r="K1570" s="9">
        <v>7.9302308262795843E-2</v>
      </c>
      <c r="L1570" s="9">
        <v>0.30773320597101006</v>
      </c>
      <c r="M1570" s="9">
        <v>2.7430981432378407E-2</v>
      </c>
      <c r="N1570" s="9">
        <v>9.2579492563271887E-2</v>
      </c>
      <c r="O1570" s="9">
        <v>0</v>
      </c>
      <c r="P1570" s="9">
        <v>0</v>
      </c>
      <c r="Q1570" s="9">
        <v>0</v>
      </c>
      <c r="R1570" s="9">
        <v>0</v>
      </c>
      <c r="S1570" s="9">
        <v>0.74806915636084192</v>
      </c>
      <c r="T1570" s="9">
        <v>9.8157601863575125E-2</v>
      </c>
      <c r="U1570" s="16">
        <v>111309</v>
      </c>
      <c r="V1570" s="16">
        <v>88845</v>
      </c>
      <c r="W1570" s="16">
        <v>21785</v>
      </c>
      <c r="X1570" s="1" t="s">
        <v>3345</v>
      </c>
      <c r="Y1570" s="1" t="s">
        <v>3346</v>
      </c>
    </row>
    <row r="1571" spans="1:25" x14ac:dyDescent="0.25">
      <c r="A1571" t="str">
        <f t="shared" si="24"/>
        <v>Sullivan , Missouri</v>
      </c>
      <c r="B1571" t="s">
        <v>1537</v>
      </c>
      <c r="C1571" t="s">
        <v>1536</v>
      </c>
      <c r="E1571" t="s">
        <v>4136</v>
      </c>
      <c r="F1571" t="s">
        <v>1642</v>
      </c>
      <c r="G1571" s="7">
        <v>651.5040553104966</v>
      </c>
      <c r="H1571" s="8">
        <v>6714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1</v>
      </c>
      <c r="T1571" s="9">
        <v>1</v>
      </c>
      <c r="U1571" s="16">
        <v>0</v>
      </c>
      <c r="V1571" s="16">
        <v>0</v>
      </c>
      <c r="W1571" s="16">
        <v>6714</v>
      </c>
      <c r="X1571" s="1" t="s">
        <v>3345</v>
      </c>
      <c r="Y1571" s="1" t="s">
        <v>3345</v>
      </c>
    </row>
    <row r="1572" spans="1:25" x14ac:dyDescent="0.25">
      <c r="A1572" t="str">
        <f t="shared" si="24"/>
        <v>Nodaway , Missouri</v>
      </c>
      <c r="B1572" t="s">
        <v>1537</v>
      </c>
      <c r="C1572" t="s">
        <v>1536</v>
      </c>
      <c r="E1572" t="s">
        <v>4531</v>
      </c>
      <c r="F1572" t="s">
        <v>1610</v>
      </c>
      <c r="G1572" s="7">
        <v>877.87593220152223</v>
      </c>
      <c r="H1572" s="8">
        <v>23370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6.1958189871859758E-3</v>
      </c>
      <c r="R1572" s="9">
        <v>0.56568249893025246</v>
      </c>
      <c r="S1572" s="9">
        <v>0.9938041810121041</v>
      </c>
      <c r="T1572" s="9">
        <v>0.43431750106974754</v>
      </c>
      <c r="U1572" s="16">
        <v>0</v>
      </c>
      <c r="V1572" s="16">
        <v>0</v>
      </c>
      <c r="W1572" s="16">
        <v>23370</v>
      </c>
      <c r="X1572" s="1" t="s">
        <v>3345</v>
      </c>
      <c r="Y1572" s="1" t="s">
        <v>3345</v>
      </c>
    </row>
    <row r="1573" spans="1:25" x14ac:dyDescent="0.25">
      <c r="A1573" t="str">
        <f t="shared" si="24"/>
        <v>Taney , Missouri</v>
      </c>
      <c r="B1573" t="s">
        <v>1537</v>
      </c>
      <c r="C1573" t="s">
        <v>1536</v>
      </c>
      <c r="E1573" t="s">
        <v>4532</v>
      </c>
      <c r="F1573" t="s">
        <v>1643</v>
      </c>
      <c r="G1573" s="7">
        <v>651.63999065325811</v>
      </c>
      <c r="H1573" s="8">
        <v>51675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5.2042348353820121E-2</v>
      </c>
      <c r="P1573" s="9">
        <v>0.56139332365747463</v>
      </c>
      <c r="Q1573" s="9">
        <v>0</v>
      </c>
      <c r="R1573" s="9">
        <v>0</v>
      </c>
      <c r="S1573" s="9">
        <v>0.94795765163426304</v>
      </c>
      <c r="T1573" s="9">
        <v>0.43860667634252543</v>
      </c>
      <c r="U1573" s="16">
        <v>0</v>
      </c>
      <c r="V1573" s="16">
        <v>0</v>
      </c>
      <c r="W1573" s="16">
        <v>51675</v>
      </c>
      <c r="X1573" s="1" t="s">
        <v>3345</v>
      </c>
      <c r="Y1573" s="1" t="s">
        <v>3345</v>
      </c>
    </row>
    <row r="1574" spans="1:25" x14ac:dyDescent="0.25">
      <c r="A1574" t="str">
        <f t="shared" si="24"/>
        <v>Linn , Missouri</v>
      </c>
      <c r="B1574" t="s">
        <v>1537</v>
      </c>
      <c r="C1574" t="s">
        <v>1536</v>
      </c>
      <c r="E1574" t="s">
        <v>4156</v>
      </c>
      <c r="F1574" t="s">
        <v>1594</v>
      </c>
      <c r="G1574" s="7">
        <v>621.37628407321711</v>
      </c>
      <c r="H1574" s="8">
        <v>12761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4.7384463633623431E-3</v>
      </c>
      <c r="R1574" s="9">
        <v>0.33547527623227019</v>
      </c>
      <c r="S1574" s="9">
        <v>0.9952615536366376</v>
      </c>
      <c r="T1574" s="9">
        <v>0.66452472376772975</v>
      </c>
      <c r="U1574" s="16">
        <v>0</v>
      </c>
      <c r="V1574" s="16">
        <v>0</v>
      </c>
      <c r="W1574" s="16">
        <v>12761</v>
      </c>
      <c r="X1574" s="1" t="s">
        <v>3345</v>
      </c>
      <c r="Y1574" s="1" t="s">
        <v>3345</v>
      </c>
    </row>
    <row r="1575" spans="1:25" x14ac:dyDescent="0.25">
      <c r="A1575" t="str">
        <f t="shared" si="24"/>
        <v>Moniteau , Missouri</v>
      </c>
      <c r="B1575" t="s">
        <v>1537</v>
      </c>
      <c r="C1575" t="s">
        <v>1536</v>
      </c>
      <c r="E1575" t="s">
        <v>4533</v>
      </c>
      <c r="F1575" t="s">
        <v>1604</v>
      </c>
      <c r="G1575" s="7">
        <v>418.87128550140523</v>
      </c>
      <c r="H1575" s="8">
        <v>15607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8.4928128816725221E-3</v>
      </c>
      <c r="P1575" s="9">
        <v>0.47299288780675336</v>
      </c>
      <c r="Q1575" s="9">
        <v>0</v>
      </c>
      <c r="R1575" s="9">
        <v>0</v>
      </c>
      <c r="S1575" s="9">
        <v>0.99150718711705543</v>
      </c>
      <c r="T1575" s="9">
        <v>0.52700711219324659</v>
      </c>
      <c r="U1575" s="16">
        <v>0</v>
      </c>
      <c r="V1575" s="16">
        <v>0</v>
      </c>
      <c r="W1575" s="16">
        <v>15607</v>
      </c>
      <c r="X1575" s="1" t="s">
        <v>3345</v>
      </c>
      <c r="Y1575" s="1" t="s">
        <v>3345</v>
      </c>
    </row>
    <row r="1576" spans="1:25" x14ac:dyDescent="0.25">
      <c r="A1576" t="str">
        <f t="shared" si="24"/>
        <v>Callaway , Missouri</v>
      </c>
      <c r="B1576" t="s">
        <v>1537</v>
      </c>
      <c r="C1576" t="s">
        <v>1536</v>
      </c>
      <c r="E1576" t="s">
        <v>4534</v>
      </c>
      <c r="F1576" t="s">
        <v>1550</v>
      </c>
      <c r="G1576" s="7">
        <v>847.35750796305626</v>
      </c>
      <c r="H1576" s="8">
        <v>44332</v>
      </c>
      <c r="I1576" s="9">
        <v>3.8183791831213991E-5</v>
      </c>
      <c r="J1576" s="9">
        <v>0</v>
      </c>
      <c r="K1576" s="9">
        <v>5.2875322505473721E-3</v>
      </c>
      <c r="L1576" s="9">
        <v>0.10459713074077416</v>
      </c>
      <c r="M1576" s="9">
        <v>0</v>
      </c>
      <c r="N1576" s="9">
        <v>0</v>
      </c>
      <c r="O1576" s="9">
        <v>7.8257673400769535E-3</v>
      </c>
      <c r="P1576" s="9">
        <v>0.27512857529549761</v>
      </c>
      <c r="Q1576" s="9">
        <v>0</v>
      </c>
      <c r="R1576" s="9">
        <v>0</v>
      </c>
      <c r="S1576" s="9">
        <v>0.98684851661512396</v>
      </c>
      <c r="T1576" s="9">
        <v>0.62027429396372824</v>
      </c>
      <c r="U1576" s="16">
        <v>0</v>
      </c>
      <c r="V1576" s="16">
        <v>4637</v>
      </c>
      <c r="W1576" s="16">
        <v>39695</v>
      </c>
      <c r="X1576" s="1" t="s">
        <v>3345</v>
      </c>
      <c r="Y1576" s="1" t="s">
        <v>3345</v>
      </c>
    </row>
    <row r="1577" spans="1:25" x14ac:dyDescent="0.25">
      <c r="A1577" t="str">
        <f t="shared" si="24"/>
        <v>Jefferson , Missouri</v>
      </c>
      <c r="B1577" t="s">
        <v>1537</v>
      </c>
      <c r="C1577" t="s">
        <v>1536</v>
      </c>
      <c r="E1577" t="s">
        <v>3652</v>
      </c>
      <c r="F1577" t="s">
        <v>1586</v>
      </c>
      <c r="G1577" s="7">
        <v>664.28449182734744</v>
      </c>
      <c r="H1577" s="8">
        <v>218733</v>
      </c>
      <c r="I1577" s="9">
        <v>0</v>
      </c>
      <c r="J1577" s="9">
        <v>0</v>
      </c>
      <c r="K1577" s="9">
        <v>0.16260892871482066</v>
      </c>
      <c r="L1577" s="9">
        <v>0.65288273831566335</v>
      </c>
      <c r="M1577" s="9">
        <v>9.5992385144786606E-3</v>
      </c>
      <c r="N1577" s="9">
        <v>4.5155509228145728E-2</v>
      </c>
      <c r="O1577" s="9">
        <v>0</v>
      </c>
      <c r="P1577" s="9">
        <v>0</v>
      </c>
      <c r="Q1577" s="9">
        <v>0</v>
      </c>
      <c r="R1577" s="9">
        <v>0</v>
      </c>
      <c r="S1577" s="9">
        <v>0.82779183277070079</v>
      </c>
      <c r="T1577" s="9">
        <v>0.30196175245619089</v>
      </c>
      <c r="U1577" s="16">
        <v>0</v>
      </c>
      <c r="V1577" s="16">
        <v>152684</v>
      </c>
      <c r="W1577" s="16">
        <v>66049</v>
      </c>
      <c r="X1577" s="1" t="s">
        <v>3345</v>
      </c>
      <c r="Y1577" s="1" t="s">
        <v>3347</v>
      </c>
    </row>
    <row r="1578" spans="1:25" x14ac:dyDescent="0.25">
      <c r="A1578" t="str">
        <f t="shared" si="24"/>
        <v>Lincoln , Missouri</v>
      </c>
      <c r="B1578" t="s">
        <v>1537</v>
      </c>
      <c r="C1578" t="s">
        <v>1536</v>
      </c>
      <c r="E1578" t="s">
        <v>3692</v>
      </c>
      <c r="F1578" t="s">
        <v>1593</v>
      </c>
      <c r="G1578" s="7">
        <v>640.46295767692493</v>
      </c>
      <c r="H1578" s="8">
        <v>52566</v>
      </c>
      <c r="I1578" s="9">
        <v>0</v>
      </c>
      <c r="J1578" s="9">
        <v>0</v>
      </c>
      <c r="K1578" s="9">
        <v>0</v>
      </c>
      <c r="L1578" s="9">
        <v>0</v>
      </c>
      <c r="M1578" s="9">
        <v>1.3659340459129525E-2</v>
      </c>
      <c r="N1578" s="9">
        <v>0.25170262146634709</v>
      </c>
      <c r="O1578" s="9">
        <v>0</v>
      </c>
      <c r="P1578" s="9">
        <v>0</v>
      </c>
      <c r="Q1578" s="9">
        <v>0</v>
      </c>
      <c r="R1578" s="9">
        <v>0</v>
      </c>
      <c r="S1578" s="9">
        <v>0.98634065954087047</v>
      </c>
      <c r="T1578" s="9">
        <v>0.74829737853365297</v>
      </c>
      <c r="U1578" s="16">
        <v>0</v>
      </c>
      <c r="V1578" s="16">
        <v>13231</v>
      </c>
      <c r="W1578" s="16">
        <v>39335</v>
      </c>
      <c r="X1578" s="1" t="s">
        <v>3345</v>
      </c>
      <c r="Y1578" s="1" t="s">
        <v>3345</v>
      </c>
    </row>
    <row r="1579" spans="1:25" x14ac:dyDescent="0.25">
      <c r="A1579" t="str">
        <f t="shared" si="24"/>
        <v>Texas , Missouri</v>
      </c>
      <c r="B1579" t="s">
        <v>1537</v>
      </c>
      <c r="C1579" t="s">
        <v>1536</v>
      </c>
      <c r="E1579" t="s">
        <v>4535</v>
      </c>
      <c r="F1579" t="s">
        <v>1644</v>
      </c>
      <c r="G1579" s="7">
        <v>1179.2238488283276</v>
      </c>
      <c r="H1579" s="8">
        <v>26008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1.0614694998796656E-4</v>
      </c>
      <c r="R1579" s="9">
        <v>7.8821900953552747E-3</v>
      </c>
      <c r="S1579" s="9">
        <v>0.99989385304676714</v>
      </c>
      <c r="T1579" s="9">
        <v>0.99211780990464471</v>
      </c>
      <c r="U1579" s="16">
        <v>0</v>
      </c>
      <c r="V1579" s="16">
        <v>0</v>
      </c>
      <c r="W1579" s="16">
        <v>26008</v>
      </c>
      <c r="X1579" s="1" t="s">
        <v>3345</v>
      </c>
      <c r="Y1579" s="1" t="s">
        <v>3345</v>
      </c>
    </row>
    <row r="1580" spans="1:25" x14ac:dyDescent="0.25">
      <c r="A1580" t="str">
        <f t="shared" si="24"/>
        <v>Morgan , Missouri</v>
      </c>
      <c r="B1580" t="s">
        <v>1537</v>
      </c>
      <c r="C1580" t="s">
        <v>1536</v>
      </c>
      <c r="E1580" t="s">
        <v>3646</v>
      </c>
      <c r="F1580" t="s">
        <v>1607</v>
      </c>
      <c r="G1580" s="7">
        <v>614.01119294629359</v>
      </c>
      <c r="H1580" s="8">
        <v>20565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0.99999999999810718</v>
      </c>
      <c r="T1580" s="9">
        <v>1</v>
      </c>
      <c r="U1580" s="16">
        <v>0</v>
      </c>
      <c r="V1580" s="16">
        <v>0</v>
      </c>
      <c r="W1580" s="16">
        <v>20565</v>
      </c>
      <c r="X1580" s="1" t="s">
        <v>3345</v>
      </c>
      <c r="Y1580" s="1" t="s">
        <v>3345</v>
      </c>
    </row>
    <row r="1581" spans="1:25" x14ac:dyDescent="0.25">
      <c r="A1581" t="str">
        <f t="shared" si="24"/>
        <v>Greene , Missouri</v>
      </c>
      <c r="B1581" t="s">
        <v>1537</v>
      </c>
      <c r="C1581" t="s">
        <v>1536</v>
      </c>
      <c r="E1581" t="s">
        <v>3602</v>
      </c>
      <c r="F1581" t="s">
        <v>1575</v>
      </c>
      <c r="G1581" s="7">
        <v>677.88001401730867</v>
      </c>
      <c r="H1581" s="8">
        <v>275174</v>
      </c>
      <c r="I1581" s="9">
        <v>0.10362207532025672</v>
      </c>
      <c r="J1581" s="9">
        <v>0.57884102422467243</v>
      </c>
      <c r="K1581" s="9">
        <v>6.5627832341021236E-2</v>
      </c>
      <c r="L1581" s="9">
        <v>0.26058784623547282</v>
      </c>
      <c r="M1581" s="9">
        <v>1.0400835613967161E-2</v>
      </c>
      <c r="N1581" s="9">
        <v>2.0612412509902825E-2</v>
      </c>
      <c r="O1581" s="9">
        <v>0</v>
      </c>
      <c r="P1581" s="9">
        <v>0</v>
      </c>
      <c r="Q1581" s="9">
        <v>0</v>
      </c>
      <c r="R1581" s="9">
        <v>0</v>
      </c>
      <c r="S1581" s="9">
        <v>0.82034925669823788</v>
      </c>
      <c r="T1581" s="9">
        <v>0.13995871702995197</v>
      </c>
      <c r="U1581" s="16">
        <v>159282</v>
      </c>
      <c r="V1581" s="16">
        <v>77379</v>
      </c>
      <c r="W1581" s="16">
        <v>38513</v>
      </c>
      <c r="X1581" s="1" t="s">
        <v>3345</v>
      </c>
      <c r="Y1581" s="1" t="s">
        <v>3346</v>
      </c>
    </row>
    <row r="1582" spans="1:25" x14ac:dyDescent="0.25">
      <c r="A1582" t="str">
        <f t="shared" si="24"/>
        <v>Carter , Missouri</v>
      </c>
      <c r="B1582" t="s">
        <v>1537</v>
      </c>
      <c r="C1582" t="s">
        <v>1536</v>
      </c>
      <c r="E1582" t="s">
        <v>4277</v>
      </c>
      <c r="F1582" t="s">
        <v>1554</v>
      </c>
      <c r="G1582" s="7">
        <v>509.0206954531551</v>
      </c>
      <c r="H1582" s="8">
        <v>6265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0.99999999999784572</v>
      </c>
      <c r="T1582" s="9">
        <v>1</v>
      </c>
      <c r="U1582" s="16">
        <v>0</v>
      </c>
      <c r="V1582" s="16">
        <v>0</v>
      </c>
      <c r="W1582" s="16">
        <v>6265</v>
      </c>
      <c r="X1582" s="1" t="s">
        <v>3345</v>
      </c>
      <c r="Y1582" s="1" t="s">
        <v>3345</v>
      </c>
    </row>
    <row r="1583" spans="1:25" x14ac:dyDescent="0.25">
      <c r="A1583" t="str">
        <f t="shared" si="24"/>
        <v>Cape Girardeau , Missouri</v>
      </c>
      <c r="B1583" t="s">
        <v>1537</v>
      </c>
      <c r="C1583" t="s">
        <v>1536</v>
      </c>
      <c r="E1583" t="s">
        <v>4536</v>
      </c>
      <c r="F1583" t="s">
        <v>1552</v>
      </c>
      <c r="G1583" s="7">
        <v>586.32439324546397</v>
      </c>
      <c r="H1583" s="8">
        <v>75674</v>
      </c>
      <c r="I1583" s="9">
        <v>3.4568738102500308E-2</v>
      </c>
      <c r="J1583" s="9">
        <v>0.49270555276581124</v>
      </c>
      <c r="K1583" s="9">
        <v>2.4482871074368692E-2</v>
      </c>
      <c r="L1583" s="9">
        <v>0.20226233580886435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0.94094839082313098</v>
      </c>
      <c r="T1583" s="9">
        <v>0.30503211142532444</v>
      </c>
      <c r="U1583" s="16">
        <v>37285</v>
      </c>
      <c r="V1583" s="16">
        <v>15306</v>
      </c>
      <c r="W1583" s="16">
        <v>23083</v>
      </c>
      <c r="X1583" s="1" t="s">
        <v>3345</v>
      </c>
      <c r="Y1583" s="1" t="s">
        <v>3346</v>
      </c>
    </row>
    <row r="1584" spans="1:25" x14ac:dyDescent="0.25">
      <c r="A1584" t="str">
        <f t="shared" si="24"/>
        <v>Mississippi , Missouri</v>
      </c>
      <c r="B1584" t="s">
        <v>1537</v>
      </c>
      <c r="C1584" t="s">
        <v>1536</v>
      </c>
      <c r="E1584" t="s">
        <v>3700</v>
      </c>
      <c r="F1584" t="s">
        <v>1603</v>
      </c>
      <c r="G1584" s="7">
        <v>428.76271758441101</v>
      </c>
      <c r="H1584" s="8">
        <v>14358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1.3301790736874035E-2</v>
      </c>
      <c r="P1584" s="9">
        <v>0.67300459674049307</v>
      </c>
      <c r="Q1584" s="9">
        <v>0</v>
      </c>
      <c r="R1584" s="9">
        <v>0</v>
      </c>
      <c r="S1584" s="9">
        <v>0.98669820926312579</v>
      </c>
      <c r="T1584" s="9">
        <v>0.32699540325950688</v>
      </c>
      <c r="U1584" s="16">
        <v>0</v>
      </c>
      <c r="V1584" s="16">
        <v>0</v>
      </c>
      <c r="W1584" s="16">
        <v>14358</v>
      </c>
      <c r="X1584" s="1" t="s">
        <v>3345</v>
      </c>
      <c r="Y1584" s="1" t="s">
        <v>3345</v>
      </c>
    </row>
    <row r="1585" spans="1:25" x14ac:dyDescent="0.25">
      <c r="A1585" t="str">
        <f t="shared" si="24"/>
        <v>Schuyler , Missouri</v>
      </c>
      <c r="B1585" t="s">
        <v>1537</v>
      </c>
      <c r="C1585" t="s">
        <v>1536</v>
      </c>
      <c r="E1585" t="s">
        <v>4070</v>
      </c>
      <c r="F1585" t="s">
        <v>1635</v>
      </c>
      <c r="G1585" s="7">
        <v>308.1606491019121</v>
      </c>
      <c r="H1585" s="8">
        <v>4431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1</v>
      </c>
      <c r="T1585" s="9">
        <v>1</v>
      </c>
      <c r="U1585" s="16">
        <v>0</v>
      </c>
      <c r="V1585" s="16">
        <v>0</v>
      </c>
      <c r="W1585" s="16">
        <v>4431</v>
      </c>
      <c r="X1585" s="1" t="s">
        <v>3345</v>
      </c>
      <c r="Y1585" s="1" t="s">
        <v>3345</v>
      </c>
    </row>
    <row r="1586" spans="1:25" x14ac:dyDescent="0.25">
      <c r="A1586" t="str">
        <f t="shared" si="24"/>
        <v>Howell , Missouri</v>
      </c>
      <c r="B1586" t="s">
        <v>1537</v>
      </c>
      <c r="C1586" t="s">
        <v>1536</v>
      </c>
      <c r="E1586" t="s">
        <v>4537</v>
      </c>
      <c r="F1586" t="s">
        <v>1582</v>
      </c>
      <c r="G1586" s="7">
        <v>928.37333376659035</v>
      </c>
      <c r="H1586" s="8">
        <v>40400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8.7117584818255864E-3</v>
      </c>
      <c r="R1586" s="9">
        <v>0.27826732673267329</v>
      </c>
      <c r="S1586" s="9">
        <v>0.9912882415181743</v>
      </c>
      <c r="T1586" s="9">
        <v>0.72173267326732671</v>
      </c>
      <c r="U1586" s="16">
        <v>0</v>
      </c>
      <c r="V1586" s="16">
        <v>0</v>
      </c>
      <c r="W1586" s="16">
        <v>40400</v>
      </c>
      <c r="X1586" s="1" t="s">
        <v>3345</v>
      </c>
      <c r="Y1586" s="1" t="s">
        <v>3345</v>
      </c>
    </row>
    <row r="1587" spans="1:25" x14ac:dyDescent="0.25">
      <c r="A1587" t="str">
        <f t="shared" si="24"/>
        <v>Macon , Missouri</v>
      </c>
      <c r="B1587" t="s">
        <v>1537</v>
      </c>
      <c r="C1587" t="s">
        <v>1536</v>
      </c>
      <c r="E1587" t="s">
        <v>3626</v>
      </c>
      <c r="F1587" t="s">
        <v>1597</v>
      </c>
      <c r="G1587" s="7">
        <v>812.37090665047458</v>
      </c>
      <c r="H1587" s="8">
        <v>15566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3.6921297984007762E-3</v>
      </c>
      <c r="R1587" s="9">
        <v>0.32211229602980856</v>
      </c>
      <c r="S1587" s="9">
        <v>0.9963078701997734</v>
      </c>
      <c r="T1587" s="9">
        <v>0.67788770397019149</v>
      </c>
      <c r="U1587" s="16">
        <v>0</v>
      </c>
      <c r="V1587" s="16">
        <v>0</v>
      </c>
      <c r="W1587" s="16">
        <v>15566</v>
      </c>
      <c r="X1587" s="1" t="s">
        <v>3345</v>
      </c>
      <c r="Y1587" s="1" t="s">
        <v>3345</v>
      </c>
    </row>
    <row r="1588" spans="1:25" x14ac:dyDescent="0.25">
      <c r="A1588" t="str">
        <f t="shared" si="24"/>
        <v>Daviess , Missouri</v>
      </c>
      <c r="B1588" t="s">
        <v>1537</v>
      </c>
      <c r="C1588" t="s">
        <v>1536</v>
      </c>
      <c r="E1588" t="s">
        <v>4139</v>
      </c>
      <c r="F1588" t="s">
        <v>1567</v>
      </c>
      <c r="G1588" s="7">
        <v>569.04520535544316</v>
      </c>
      <c r="H1588" s="8">
        <v>8433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1</v>
      </c>
      <c r="T1588" s="9">
        <v>1</v>
      </c>
      <c r="U1588" s="16">
        <v>0</v>
      </c>
      <c r="V1588" s="16">
        <v>0</v>
      </c>
      <c r="W1588" s="16">
        <v>8433</v>
      </c>
      <c r="X1588" s="1" t="s">
        <v>3345</v>
      </c>
      <c r="Y1588" s="1" t="s">
        <v>3345</v>
      </c>
    </row>
    <row r="1589" spans="1:25" x14ac:dyDescent="0.25">
      <c r="A1589" t="str">
        <f t="shared" si="24"/>
        <v>Shelby , Missouri</v>
      </c>
      <c r="B1589" t="s">
        <v>1537</v>
      </c>
      <c r="C1589" t="s">
        <v>1536</v>
      </c>
      <c r="E1589" t="s">
        <v>3630</v>
      </c>
      <c r="F1589" t="s">
        <v>1639</v>
      </c>
      <c r="G1589" s="7">
        <v>502.31693181439573</v>
      </c>
      <c r="H1589" s="8">
        <v>6373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0.99999999999670242</v>
      </c>
      <c r="T1589" s="9">
        <v>1</v>
      </c>
      <c r="U1589" s="16">
        <v>0</v>
      </c>
      <c r="V1589" s="16">
        <v>0</v>
      </c>
      <c r="W1589" s="16">
        <v>6373</v>
      </c>
      <c r="X1589" s="1" t="s">
        <v>3345</v>
      </c>
      <c r="Y1589" s="1" t="s">
        <v>3345</v>
      </c>
    </row>
    <row r="1590" spans="1:25" x14ac:dyDescent="0.25">
      <c r="A1590" t="str">
        <f t="shared" si="24"/>
        <v>Shannon , Missouri</v>
      </c>
      <c r="B1590" t="s">
        <v>1537</v>
      </c>
      <c r="C1590" t="s">
        <v>1536</v>
      </c>
      <c r="E1590" t="s">
        <v>4538</v>
      </c>
      <c r="F1590" t="s">
        <v>1638</v>
      </c>
      <c r="G1590" s="7">
        <v>1003.9999470087267</v>
      </c>
      <c r="H1590" s="8">
        <v>8441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1</v>
      </c>
      <c r="T1590" s="9">
        <v>1</v>
      </c>
      <c r="U1590" s="16">
        <v>0</v>
      </c>
      <c r="V1590" s="16">
        <v>0</v>
      </c>
      <c r="W1590" s="16">
        <v>8441</v>
      </c>
      <c r="X1590" s="1" t="s">
        <v>3345</v>
      </c>
      <c r="Y1590" s="1" t="s">
        <v>3345</v>
      </c>
    </row>
    <row r="1591" spans="1:25" x14ac:dyDescent="0.25">
      <c r="A1591" t="str">
        <f t="shared" si="24"/>
        <v>Perry , Missouri</v>
      </c>
      <c r="B1591" t="s">
        <v>1537</v>
      </c>
      <c r="C1591" t="s">
        <v>1536</v>
      </c>
      <c r="E1591" t="s">
        <v>3600</v>
      </c>
      <c r="F1591" t="s">
        <v>1616</v>
      </c>
      <c r="G1591" s="7">
        <v>484.16016244335049</v>
      </c>
      <c r="H1591" s="8">
        <v>18971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1.345469179849336E-2</v>
      </c>
      <c r="P1591" s="9">
        <v>0.44378261557113491</v>
      </c>
      <c r="Q1591" s="9">
        <v>0</v>
      </c>
      <c r="R1591" s="9">
        <v>0</v>
      </c>
      <c r="S1591" s="9">
        <v>0.98654530820150665</v>
      </c>
      <c r="T1591" s="9">
        <v>0.55621738442886515</v>
      </c>
      <c r="U1591" s="16">
        <v>0</v>
      </c>
      <c r="V1591" s="16">
        <v>0</v>
      </c>
      <c r="W1591" s="16">
        <v>18971</v>
      </c>
      <c r="X1591" s="1" t="s">
        <v>3345</v>
      </c>
      <c r="Y1591" s="1" t="s">
        <v>3345</v>
      </c>
    </row>
    <row r="1592" spans="1:25" x14ac:dyDescent="0.25">
      <c r="A1592" t="str">
        <f t="shared" si="24"/>
        <v>Dade , Missouri</v>
      </c>
      <c r="B1592" t="s">
        <v>1537</v>
      </c>
      <c r="C1592" t="s">
        <v>1536</v>
      </c>
      <c r="E1592" t="s">
        <v>4007</v>
      </c>
      <c r="F1592" t="s">
        <v>1565</v>
      </c>
      <c r="G1592" s="7">
        <v>506.25467818772813</v>
      </c>
      <c r="H1592" s="8">
        <v>7883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0.99999999954046448</v>
      </c>
      <c r="T1592" s="9">
        <v>1</v>
      </c>
      <c r="U1592" s="16">
        <v>0</v>
      </c>
      <c r="V1592" s="16">
        <v>0</v>
      </c>
      <c r="W1592" s="16">
        <v>7883</v>
      </c>
      <c r="X1592" s="1" t="s">
        <v>3345</v>
      </c>
      <c r="Y1592" s="1" t="s">
        <v>3345</v>
      </c>
    </row>
    <row r="1593" spans="1:25" x14ac:dyDescent="0.25">
      <c r="A1593" t="str">
        <f t="shared" si="24"/>
        <v>Scotland , Missouri</v>
      </c>
      <c r="B1593" t="s">
        <v>1537</v>
      </c>
      <c r="C1593" t="s">
        <v>1536</v>
      </c>
      <c r="E1593" t="s">
        <v>4539</v>
      </c>
      <c r="F1593" t="s">
        <v>1636</v>
      </c>
      <c r="G1593" s="7">
        <v>439.29400296129461</v>
      </c>
      <c r="H1593" s="8">
        <v>4843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1</v>
      </c>
      <c r="T1593" s="9">
        <v>1</v>
      </c>
      <c r="U1593" s="16">
        <v>0</v>
      </c>
      <c r="V1593" s="16">
        <v>0</v>
      </c>
      <c r="W1593" s="16">
        <v>4843</v>
      </c>
      <c r="X1593" s="1" t="s">
        <v>3345</v>
      </c>
      <c r="Y1593" s="1" t="s">
        <v>3345</v>
      </c>
    </row>
    <row r="1594" spans="1:25" x14ac:dyDescent="0.25">
      <c r="A1594" t="str">
        <f t="shared" si="24"/>
        <v>Putnam , Missouri</v>
      </c>
      <c r="B1594" t="s">
        <v>1537</v>
      </c>
      <c r="C1594" t="s">
        <v>1536</v>
      </c>
      <c r="E1594" t="s">
        <v>3881</v>
      </c>
      <c r="F1594" t="s">
        <v>1623</v>
      </c>
      <c r="G1594" s="7">
        <v>519.61135278162772</v>
      </c>
      <c r="H1594" s="8">
        <v>4979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0.99999999999725808</v>
      </c>
      <c r="T1594" s="9">
        <v>1</v>
      </c>
      <c r="U1594" s="16">
        <v>0</v>
      </c>
      <c r="V1594" s="16">
        <v>0</v>
      </c>
      <c r="W1594" s="16">
        <v>4979</v>
      </c>
      <c r="X1594" s="1" t="s">
        <v>3345</v>
      </c>
      <c r="Y1594" s="1" t="s">
        <v>3345</v>
      </c>
    </row>
    <row r="1595" spans="1:25" x14ac:dyDescent="0.25">
      <c r="A1595" t="str">
        <f t="shared" si="24"/>
        <v>St. Francois , Missouri</v>
      </c>
      <c r="B1595" t="s">
        <v>1537</v>
      </c>
      <c r="C1595" t="s">
        <v>1536</v>
      </c>
      <c r="E1595" t="s">
        <v>4540</v>
      </c>
      <c r="F1595" t="s">
        <v>1632</v>
      </c>
      <c r="G1595" s="7">
        <v>454.67315765771201</v>
      </c>
      <c r="H1595" s="8">
        <v>65359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5.0201073432443087E-2</v>
      </c>
      <c r="P1595" s="9">
        <v>0.60236539726740002</v>
      </c>
      <c r="Q1595" s="9">
        <v>0</v>
      </c>
      <c r="R1595" s="9">
        <v>0</v>
      </c>
      <c r="S1595" s="9">
        <v>0.94979892656506337</v>
      </c>
      <c r="T1595" s="9">
        <v>0.39763460273259993</v>
      </c>
      <c r="U1595" s="16">
        <v>0</v>
      </c>
      <c r="V1595" s="16">
        <v>0</v>
      </c>
      <c r="W1595" s="16">
        <v>65359</v>
      </c>
      <c r="X1595" s="1" t="s">
        <v>3345</v>
      </c>
      <c r="Y1595" s="1" t="s">
        <v>3345</v>
      </c>
    </row>
    <row r="1596" spans="1:25" x14ac:dyDescent="0.25">
      <c r="A1596" t="str">
        <f t="shared" si="24"/>
        <v>Clinton , Missouri</v>
      </c>
      <c r="B1596" t="s">
        <v>1537</v>
      </c>
      <c r="C1596" t="s">
        <v>1536</v>
      </c>
      <c r="E1596" t="s">
        <v>4073</v>
      </c>
      <c r="F1596" t="s">
        <v>1561</v>
      </c>
      <c r="G1596" s="7">
        <v>423.48325113238417</v>
      </c>
      <c r="H1596" s="8">
        <v>20743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6.2178003165217592E-3</v>
      </c>
      <c r="P1596" s="9">
        <v>0.23791158463095985</v>
      </c>
      <c r="Q1596" s="9">
        <v>0</v>
      </c>
      <c r="R1596" s="9">
        <v>0</v>
      </c>
      <c r="S1596" s="9">
        <v>0.99378219967767034</v>
      </c>
      <c r="T1596" s="9">
        <v>0.76208841536904015</v>
      </c>
      <c r="U1596" s="16">
        <v>0</v>
      </c>
      <c r="V1596" s="16">
        <v>0</v>
      </c>
      <c r="W1596" s="16">
        <v>20743</v>
      </c>
      <c r="X1596" s="1" t="s">
        <v>3345</v>
      </c>
      <c r="Y1596" s="1" t="s">
        <v>3345</v>
      </c>
    </row>
    <row r="1597" spans="1:25" x14ac:dyDescent="0.25">
      <c r="A1597" t="str">
        <f t="shared" si="24"/>
        <v>Carroll , Missouri</v>
      </c>
      <c r="B1597" t="s">
        <v>1537</v>
      </c>
      <c r="C1597" t="s">
        <v>1536</v>
      </c>
      <c r="E1597" t="s">
        <v>3686</v>
      </c>
      <c r="F1597" t="s">
        <v>1553</v>
      </c>
      <c r="G1597" s="7">
        <v>701.39137507867338</v>
      </c>
      <c r="H1597" s="8">
        <v>9295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3.0939756973906271E-3</v>
      </c>
      <c r="R1597" s="9">
        <v>0.35459924690693922</v>
      </c>
      <c r="S1597" s="9">
        <v>0.99690602430159825</v>
      </c>
      <c r="T1597" s="9">
        <v>0.64540075309306078</v>
      </c>
      <c r="U1597" s="16">
        <v>0</v>
      </c>
      <c r="V1597" s="16">
        <v>0</v>
      </c>
      <c r="W1597" s="16">
        <v>9295</v>
      </c>
      <c r="X1597" s="1" t="s">
        <v>3345</v>
      </c>
      <c r="Y1597" s="1" t="s">
        <v>3345</v>
      </c>
    </row>
    <row r="1598" spans="1:25" x14ac:dyDescent="0.25">
      <c r="A1598" t="str">
        <f t="shared" si="24"/>
        <v>Vernon , Missouri</v>
      </c>
      <c r="B1598" t="s">
        <v>1537</v>
      </c>
      <c r="C1598" t="s">
        <v>1536</v>
      </c>
      <c r="E1598" t="s">
        <v>4541</v>
      </c>
      <c r="F1598" t="s">
        <v>1646</v>
      </c>
      <c r="G1598" s="7">
        <v>836.82418319469105</v>
      </c>
      <c r="H1598" s="8">
        <v>21159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6.6954164954489909E-3</v>
      </c>
      <c r="R1598" s="9">
        <v>0.4174110307670495</v>
      </c>
      <c r="S1598" s="9">
        <v>0.99330458350421691</v>
      </c>
      <c r="T1598" s="9">
        <v>0.58258896923295056</v>
      </c>
      <c r="U1598" s="16">
        <v>0</v>
      </c>
      <c r="V1598" s="16">
        <v>0</v>
      </c>
      <c r="W1598" s="16">
        <v>21159</v>
      </c>
      <c r="X1598" s="1" t="s">
        <v>3345</v>
      </c>
      <c r="Y1598" s="1" t="s">
        <v>3345</v>
      </c>
    </row>
    <row r="1599" spans="1:25" x14ac:dyDescent="0.25">
      <c r="A1599" t="str">
        <f t="shared" si="24"/>
        <v>Benton , Missouri</v>
      </c>
      <c r="B1599" t="s">
        <v>1537</v>
      </c>
      <c r="C1599" t="s">
        <v>1536</v>
      </c>
      <c r="E1599" t="s">
        <v>3720</v>
      </c>
      <c r="F1599" t="s">
        <v>1544</v>
      </c>
      <c r="G1599" s="7">
        <v>752.52991077056845</v>
      </c>
      <c r="H1599" s="8">
        <v>19056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3.6439739539814212E-3</v>
      </c>
      <c r="R1599" s="9">
        <v>0.13460327455919396</v>
      </c>
      <c r="S1599" s="9">
        <v>0.99635602604488005</v>
      </c>
      <c r="T1599" s="9">
        <v>0.86539672544080604</v>
      </c>
      <c r="U1599" s="16">
        <v>0</v>
      </c>
      <c r="V1599" s="16">
        <v>0</v>
      </c>
      <c r="W1599" s="16">
        <v>19056</v>
      </c>
      <c r="X1599" s="1" t="s">
        <v>3345</v>
      </c>
      <c r="Y1599" s="1" t="s">
        <v>3345</v>
      </c>
    </row>
    <row r="1600" spans="1:25" x14ac:dyDescent="0.25">
      <c r="A1600" t="str">
        <f t="shared" si="24"/>
        <v>Dent , Missouri</v>
      </c>
      <c r="B1600" t="s">
        <v>1537</v>
      </c>
      <c r="C1600" t="s">
        <v>1536</v>
      </c>
      <c r="E1600" t="s">
        <v>4542</v>
      </c>
      <c r="F1600" t="s">
        <v>1569</v>
      </c>
      <c r="G1600" s="7">
        <v>754.50541938719539</v>
      </c>
      <c r="H1600" s="8">
        <v>15657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4.6042527925617737E-3</v>
      </c>
      <c r="R1600" s="9">
        <v>0.31430031295905986</v>
      </c>
      <c r="S1600" s="9">
        <v>0.99539574720711099</v>
      </c>
      <c r="T1600" s="9">
        <v>0.6856996870409402</v>
      </c>
      <c r="U1600" s="16">
        <v>0</v>
      </c>
      <c r="V1600" s="16">
        <v>0</v>
      </c>
      <c r="W1600" s="16">
        <v>15657</v>
      </c>
      <c r="X1600" s="1" t="s">
        <v>3345</v>
      </c>
      <c r="Y1600" s="1" t="s">
        <v>3345</v>
      </c>
    </row>
    <row r="1601" spans="1:25" x14ac:dyDescent="0.25">
      <c r="A1601" t="str">
        <f t="shared" si="24"/>
        <v>St. Clair , Missouri</v>
      </c>
      <c r="B1601" t="s">
        <v>1537</v>
      </c>
      <c r="C1601" t="s">
        <v>1536</v>
      </c>
      <c r="E1601" t="s">
        <v>3627</v>
      </c>
      <c r="F1601" t="s">
        <v>1630</v>
      </c>
      <c r="G1601" s="7">
        <v>702.06159825802945</v>
      </c>
      <c r="H1601" s="8">
        <v>9805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1</v>
      </c>
      <c r="T1601" s="9">
        <v>1</v>
      </c>
      <c r="U1601" s="16">
        <v>0</v>
      </c>
      <c r="V1601" s="16">
        <v>0</v>
      </c>
      <c r="W1601" s="16">
        <v>9805</v>
      </c>
      <c r="X1601" s="1" t="s">
        <v>3345</v>
      </c>
      <c r="Y1601" s="1" t="s">
        <v>3345</v>
      </c>
    </row>
    <row r="1602" spans="1:25" x14ac:dyDescent="0.25">
      <c r="A1602" t="str">
        <f t="shared" si="24"/>
        <v>Mercer , Missouri</v>
      </c>
      <c r="B1602" t="s">
        <v>1537</v>
      </c>
      <c r="C1602" t="s">
        <v>1536</v>
      </c>
      <c r="E1602" t="s">
        <v>4059</v>
      </c>
      <c r="F1602" t="s">
        <v>1601</v>
      </c>
      <c r="G1602" s="7">
        <v>455.11017816751092</v>
      </c>
      <c r="H1602" s="8">
        <v>3785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0.9999999999968695</v>
      </c>
      <c r="T1602" s="9">
        <v>1</v>
      </c>
      <c r="U1602" s="16">
        <v>0</v>
      </c>
      <c r="V1602" s="16">
        <v>0</v>
      </c>
      <c r="W1602" s="16">
        <v>3785</v>
      </c>
      <c r="X1602" s="1" t="s">
        <v>3345</v>
      </c>
      <c r="Y1602" s="1" t="s">
        <v>3345</v>
      </c>
    </row>
    <row r="1603" spans="1:25" x14ac:dyDescent="0.25">
      <c r="A1603" t="str">
        <f t="shared" si="24"/>
        <v>Pettis , Missouri</v>
      </c>
      <c r="B1603" t="s">
        <v>1537</v>
      </c>
      <c r="C1603" t="s">
        <v>1536</v>
      </c>
      <c r="E1603" t="s">
        <v>4543</v>
      </c>
      <c r="F1603" t="s">
        <v>1617</v>
      </c>
      <c r="G1603" s="7">
        <v>686.27866569918206</v>
      </c>
      <c r="H1603" s="8">
        <v>42201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2.7614164336572759E-2</v>
      </c>
      <c r="R1603" s="9">
        <v>0.62221274377384417</v>
      </c>
      <c r="S1603" s="9">
        <v>0.97238583565203229</v>
      </c>
      <c r="T1603" s="9">
        <v>0.37778725622615578</v>
      </c>
      <c r="U1603" s="16">
        <v>0</v>
      </c>
      <c r="V1603" s="16">
        <v>0</v>
      </c>
      <c r="W1603" s="16">
        <v>42201</v>
      </c>
      <c r="X1603" s="1" t="s">
        <v>3345</v>
      </c>
      <c r="Y1603" s="1" t="s">
        <v>3345</v>
      </c>
    </row>
    <row r="1604" spans="1:25" x14ac:dyDescent="0.25">
      <c r="A1604" t="str">
        <f t="shared" si="24"/>
        <v>DeKalb , Missouri</v>
      </c>
      <c r="B1604" t="s">
        <v>1537</v>
      </c>
      <c r="C1604" t="s">
        <v>1536</v>
      </c>
      <c r="E1604" t="s">
        <v>3597</v>
      </c>
      <c r="F1604" t="s">
        <v>1568</v>
      </c>
      <c r="G1604" s="7">
        <v>425.82138708492829</v>
      </c>
      <c r="H1604" s="8">
        <v>12892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3.4010574400781153E-3</v>
      </c>
      <c r="P1604" s="9">
        <v>0.37596959354638537</v>
      </c>
      <c r="Q1604" s="9">
        <v>0</v>
      </c>
      <c r="R1604" s="9">
        <v>0</v>
      </c>
      <c r="S1604" s="9">
        <v>0.99659894255725612</v>
      </c>
      <c r="T1604" s="9">
        <v>0.62403040645361463</v>
      </c>
      <c r="U1604" s="16">
        <v>0</v>
      </c>
      <c r="V1604" s="16">
        <v>0</v>
      </c>
      <c r="W1604" s="16">
        <v>12892</v>
      </c>
      <c r="X1604" s="1" t="s">
        <v>3345</v>
      </c>
      <c r="Y1604" s="1" t="s">
        <v>3345</v>
      </c>
    </row>
    <row r="1605" spans="1:25" x14ac:dyDescent="0.25">
      <c r="A1605" t="str">
        <f t="shared" ref="A1605:A1668" si="25">E1605&amp;", "&amp;B1605</f>
        <v>Dunklin , Missouri</v>
      </c>
      <c r="B1605" t="s">
        <v>1537</v>
      </c>
      <c r="C1605" t="s">
        <v>1536</v>
      </c>
      <c r="E1605" t="s">
        <v>4544</v>
      </c>
      <c r="F1605" t="s">
        <v>1571</v>
      </c>
      <c r="G1605" s="7">
        <v>547.18412910190693</v>
      </c>
      <c r="H1605" s="8">
        <v>31953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1.6487624964286941E-2</v>
      </c>
      <c r="R1605" s="9">
        <v>0.49544643695427659</v>
      </c>
      <c r="S1605" s="9">
        <v>0.98351237503571309</v>
      </c>
      <c r="T1605" s="9">
        <v>0.50455356304572341</v>
      </c>
      <c r="U1605" s="16">
        <v>0</v>
      </c>
      <c r="V1605" s="16">
        <v>0</v>
      </c>
      <c r="W1605" s="16">
        <v>31953</v>
      </c>
      <c r="X1605" s="1" t="s">
        <v>3345</v>
      </c>
      <c r="Y1605" s="1" t="s">
        <v>3345</v>
      </c>
    </row>
    <row r="1606" spans="1:25" x14ac:dyDescent="0.25">
      <c r="A1606" t="str">
        <f t="shared" si="25"/>
        <v>Monroe , Missouri</v>
      </c>
      <c r="B1606" t="s">
        <v>1537</v>
      </c>
      <c r="C1606" t="s">
        <v>1536</v>
      </c>
      <c r="E1606" t="s">
        <v>3614</v>
      </c>
      <c r="F1606" t="s">
        <v>1605</v>
      </c>
      <c r="G1606" s="7">
        <v>670.16334284833636</v>
      </c>
      <c r="H1606" s="8">
        <v>8840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1</v>
      </c>
      <c r="T1606" s="9">
        <v>1</v>
      </c>
      <c r="U1606" s="16">
        <v>0</v>
      </c>
      <c r="V1606" s="16">
        <v>0</v>
      </c>
      <c r="W1606" s="16">
        <v>8840</v>
      </c>
      <c r="X1606" s="1" t="s">
        <v>3345</v>
      </c>
      <c r="Y1606" s="1" t="s">
        <v>3345</v>
      </c>
    </row>
    <row r="1607" spans="1:25" x14ac:dyDescent="0.25">
      <c r="A1607" t="str">
        <f t="shared" si="25"/>
        <v>Pemiscot , Missouri</v>
      </c>
      <c r="B1607" t="s">
        <v>1537</v>
      </c>
      <c r="C1607" t="s">
        <v>1536</v>
      </c>
      <c r="E1607" t="s">
        <v>4545</v>
      </c>
      <c r="F1607" t="s">
        <v>1615</v>
      </c>
      <c r="G1607" s="7">
        <v>513.43361161461621</v>
      </c>
      <c r="H1607" s="8">
        <v>18296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8.9059613332412163E-3</v>
      </c>
      <c r="R1607" s="9">
        <v>0.50732400524704857</v>
      </c>
      <c r="S1607" s="9">
        <v>0.99109403866675883</v>
      </c>
      <c r="T1607" s="9">
        <v>0.49267599475295148</v>
      </c>
      <c r="U1607" s="16">
        <v>0</v>
      </c>
      <c r="V1607" s="16">
        <v>0</v>
      </c>
      <c r="W1607" s="16">
        <v>18296</v>
      </c>
      <c r="X1607" s="1" t="s">
        <v>3345</v>
      </c>
      <c r="Y1607" s="1" t="s">
        <v>3345</v>
      </c>
    </row>
    <row r="1608" spans="1:25" x14ac:dyDescent="0.25">
      <c r="A1608" t="str">
        <f t="shared" si="25"/>
        <v>St. Louis city, Missouri</v>
      </c>
      <c r="B1608" t="s">
        <v>1537</v>
      </c>
      <c r="C1608" t="s">
        <v>1536</v>
      </c>
      <c r="E1608" t="s">
        <v>3468</v>
      </c>
      <c r="F1608" t="s">
        <v>1653</v>
      </c>
      <c r="G1608" s="7">
        <v>66.072220654381638</v>
      </c>
      <c r="H1608" s="8">
        <v>319225</v>
      </c>
      <c r="I1608" s="9">
        <v>0.96229148936884568</v>
      </c>
      <c r="J1608" s="9">
        <v>0.99999686741326654</v>
      </c>
      <c r="K1608" s="9">
        <v>1.4055267133081257E-8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3.7708496575886971E-2</v>
      </c>
      <c r="T1608" s="9">
        <v>3.1325867334951839E-6</v>
      </c>
      <c r="U1608" s="16">
        <v>319224</v>
      </c>
      <c r="V1608" s="16">
        <v>0</v>
      </c>
      <c r="W1608" s="16">
        <v>1</v>
      </c>
      <c r="X1608" s="1" t="s">
        <v>3346</v>
      </c>
      <c r="Y1608" s="1" t="s">
        <v>3346</v>
      </c>
    </row>
    <row r="1609" spans="1:25" x14ac:dyDescent="0.25">
      <c r="A1609" t="str">
        <f t="shared" si="25"/>
        <v>Bates , Missouri</v>
      </c>
      <c r="B1609" t="s">
        <v>1537</v>
      </c>
      <c r="C1609" t="s">
        <v>1536</v>
      </c>
      <c r="E1609" t="s">
        <v>4546</v>
      </c>
      <c r="F1609" t="s">
        <v>1543</v>
      </c>
      <c r="G1609" s="7">
        <v>851.38004564282289</v>
      </c>
      <c r="H1609" s="8">
        <v>17049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2.5206069672178409E-3</v>
      </c>
      <c r="P1609" s="9">
        <v>0.22728605783330399</v>
      </c>
      <c r="Q1609" s="9">
        <v>0</v>
      </c>
      <c r="R1609" s="9">
        <v>0</v>
      </c>
      <c r="S1609" s="9">
        <v>0.99747939303068411</v>
      </c>
      <c r="T1609" s="9">
        <v>0.77271394216669598</v>
      </c>
      <c r="U1609" s="16">
        <v>0</v>
      </c>
      <c r="V1609" s="16">
        <v>0</v>
      </c>
      <c r="W1609" s="16">
        <v>17049</v>
      </c>
      <c r="X1609" s="1" t="s">
        <v>3345</v>
      </c>
      <c r="Y1609" s="1" t="s">
        <v>3345</v>
      </c>
    </row>
    <row r="1610" spans="1:25" x14ac:dyDescent="0.25">
      <c r="A1610" t="str">
        <f t="shared" si="25"/>
        <v>New Madrid , Missouri</v>
      </c>
      <c r="B1610" t="s">
        <v>1537</v>
      </c>
      <c r="C1610" t="s">
        <v>1536</v>
      </c>
      <c r="E1610" t="s">
        <v>4547</v>
      </c>
      <c r="F1610" t="s">
        <v>1608</v>
      </c>
      <c r="G1610" s="7">
        <v>696.57484822598224</v>
      </c>
      <c r="H1610" s="8">
        <v>18956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2.392651289020541E-3</v>
      </c>
      <c r="P1610" s="9">
        <v>9.5959063093479638E-2</v>
      </c>
      <c r="Q1610" s="9">
        <v>4.7665552540040231E-3</v>
      </c>
      <c r="R1610" s="9">
        <v>0.33540831399029331</v>
      </c>
      <c r="S1610" s="9">
        <v>0.99284079345697551</v>
      </c>
      <c r="T1610" s="9">
        <v>0.56863262291622707</v>
      </c>
      <c r="U1610" s="16">
        <v>0</v>
      </c>
      <c r="V1610" s="16">
        <v>0</v>
      </c>
      <c r="W1610" s="16">
        <v>18956</v>
      </c>
      <c r="X1610" s="1" t="s">
        <v>3345</v>
      </c>
      <c r="Y1610" s="1" t="s">
        <v>3345</v>
      </c>
    </row>
    <row r="1611" spans="1:25" x14ac:dyDescent="0.25">
      <c r="A1611" t="str">
        <f t="shared" si="25"/>
        <v>Camden , Missouri</v>
      </c>
      <c r="B1611" t="s">
        <v>1537</v>
      </c>
      <c r="C1611" t="s">
        <v>1536</v>
      </c>
      <c r="E1611" t="s">
        <v>3945</v>
      </c>
      <c r="F1611" t="s">
        <v>1551</v>
      </c>
      <c r="G1611" s="7">
        <v>708.66845182708892</v>
      </c>
      <c r="H1611" s="8">
        <v>44002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2.0757904242243004E-2</v>
      </c>
      <c r="P1611" s="9">
        <v>0.17517385573383029</v>
      </c>
      <c r="Q1611" s="9">
        <v>4.1284485452841328E-3</v>
      </c>
      <c r="R1611" s="9">
        <v>8.2541702649879548E-2</v>
      </c>
      <c r="S1611" s="9">
        <v>0.97511364721247296</v>
      </c>
      <c r="T1611" s="9">
        <v>0.74228444161629015</v>
      </c>
      <c r="U1611" s="16">
        <v>0</v>
      </c>
      <c r="V1611" s="16">
        <v>0</v>
      </c>
      <c r="W1611" s="16">
        <v>44002</v>
      </c>
      <c r="X1611" s="1" t="s">
        <v>3345</v>
      </c>
      <c r="Y1611" s="1" t="s">
        <v>3345</v>
      </c>
    </row>
    <row r="1612" spans="1:25" x14ac:dyDescent="0.25">
      <c r="A1612" t="str">
        <f t="shared" si="25"/>
        <v>Musselshell , Montana</v>
      </c>
      <c r="B1612" t="s">
        <v>1656</v>
      </c>
      <c r="C1612" t="s">
        <v>1655</v>
      </c>
      <c r="E1612" t="s">
        <v>4548</v>
      </c>
      <c r="F1612" t="s">
        <v>1688</v>
      </c>
      <c r="G1612" s="7">
        <v>1871.7063204490937</v>
      </c>
      <c r="H1612" s="8">
        <v>4538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1</v>
      </c>
      <c r="T1612" s="9">
        <v>1</v>
      </c>
      <c r="U1612" s="16">
        <v>0</v>
      </c>
      <c r="V1612" s="16">
        <v>0</v>
      </c>
      <c r="W1612" s="16">
        <v>4538</v>
      </c>
      <c r="X1612" s="1" t="s">
        <v>3345</v>
      </c>
      <c r="Y1612" s="1" t="s">
        <v>3345</v>
      </c>
    </row>
    <row r="1613" spans="1:25" x14ac:dyDescent="0.25">
      <c r="A1613" t="str">
        <f t="shared" si="25"/>
        <v>Chouteau , Montana</v>
      </c>
      <c r="B1613" t="s">
        <v>1656</v>
      </c>
      <c r="C1613" t="s">
        <v>1655</v>
      </c>
      <c r="E1613" t="s">
        <v>4549</v>
      </c>
      <c r="F1613" t="s">
        <v>1663</v>
      </c>
      <c r="G1613" s="7">
        <v>3996.6944272728097</v>
      </c>
      <c r="H1613" s="8">
        <v>5813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1</v>
      </c>
      <c r="T1613" s="9">
        <v>1</v>
      </c>
      <c r="U1613" s="16">
        <v>0</v>
      </c>
      <c r="V1613" s="16">
        <v>0</v>
      </c>
      <c r="W1613" s="16">
        <v>5813</v>
      </c>
      <c r="X1613" s="1" t="s">
        <v>3345</v>
      </c>
      <c r="Y1613" s="1" t="s">
        <v>3345</v>
      </c>
    </row>
    <row r="1614" spans="1:25" x14ac:dyDescent="0.25">
      <c r="A1614" t="str">
        <f t="shared" si="25"/>
        <v>Meagher , Montana</v>
      </c>
      <c r="B1614" t="s">
        <v>1656</v>
      </c>
      <c r="C1614" t="s">
        <v>1655</v>
      </c>
      <c r="E1614" t="s">
        <v>4550</v>
      </c>
      <c r="F1614" t="s">
        <v>1685</v>
      </c>
      <c r="G1614" s="7">
        <v>2394.7548732151336</v>
      </c>
      <c r="H1614" s="8">
        <v>1891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0.99999999999918743</v>
      </c>
      <c r="T1614" s="9">
        <v>1</v>
      </c>
      <c r="U1614" s="16">
        <v>0</v>
      </c>
      <c r="V1614" s="16">
        <v>0</v>
      </c>
      <c r="W1614" s="16">
        <v>1891</v>
      </c>
      <c r="X1614" s="1" t="s">
        <v>3345</v>
      </c>
      <c r="Y1614" s="1" t="s">
        <v>3345</v>
      </c>
    </row>
    <row r="1615" spans="1:25" x14ac:dyDescent="0.25">
      <c r="A1615" t="str">
        <f t="shared" si="25"/>
        <v>Rosebud , Montana</v>
      </c>
      <c r="B1615" t="s">
        <v>1656</v>
      </c>
      <c r="C1615" t="s">
        <v>1655</v>
      </c>
      <c r="E1615" t="s">
        <v>4551</v>
      </c>
      <c r="F1615" t="s">
        <v>1699</v>
      </c>
      <c r="G1615" s="7">
        <v>5025.2144281242945</v>
      </c>
      <c r="H1615" s="8">
        <v>9233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1</v>
      </c>
      <c r="T1615" s="9">
        <v>1</v>
      </c>
      <c r="U1615" s="16">
        <v>0</v>
      </c>
      <c r="V1615" s="16">
        <v>0</v>
      </c>
      <c r="W1615" s="16">
        <v>9233</v>
      </c>
      <c r="X1615" s="1" t="s">
        <v>3345</v>
      </c>
      <c r="Y1615" s="1" t="s">
        <v>3345</v>
      </c>
    </row>
    <row r="1616" spans="1:25" x14ac:dyDescent="0.25">
      <c r="A1616" t="str">
        <f t="shared" si="25"/>
        <v>Sweet Grass , Montana</v>
      </c>
      <c r="B1616" t="s">
        <v>1656</v>
      </c>
      <c r="C1616" t="s">
        <v>1655</v>
      </c>
      <c r="E1616" t="s">
        <v>4552</v>
      </c>
      <c r="F1616" t="s">
        <v>1704</v>
      </c>
      <c r="G1616" s="7">
        <v>1862.2760577436795</v>
      </c>
      <c r="H1616" s="8">
        <v>3651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1</v>
      </c>
      <c r="T1616" s="9">
        <v>1</v>
      </c>
      <c r="U1616" s="16">
        <v>0</v>
      </c>
      <c r="V1616" s="16">
        <v>0</v>
      </c>
      <c r="W1616" s="16">
        <v>3651</v>
      </c>
      <c r="X1616" s="1" t="s">
        <v>3345</v>
      </c>
      <c r="Y1616" s="1" t="s">
        <v>3345</v>
      </c>
    </row>
    <row r="1617" spans="1:25" x14ac:dyDescent="0.25">
      <c r="A1617" t="str">
        <f t="shared" si="25"/>
        <v>Lewis and Clark , Montana</v>
      </c>
      <c r="B1617" t="s">
        <v>1656</v>
      </c>
      <c r="C1617" t="s">
        <v>1655</v>
      </c>
      <c r="E1617" t="s">
        <v>4553</v>
      </c>
      <c r="F1617" t="s">
        <v>1680</v>
      </c>
      <c r="G1617" s="7">
        <v>3497.5687140098184</v>
      </c>
      <c r="H1617" s="8">
        <v>63395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8.0835219653471561E-3</v>
      </c>
      <c r="R1617" s="9">
        <v>0.71067118857954092</v>
      </c>
      <c r="S1617" s="9">
        <v>0.99191647803292882</v>
      </c>
      <c r="T1617" s="9">
        <v>0.28932881142045902</v>
      </c>
      <c r="U1617" s="16">
        <v>0</v>
      </c>
      <c r="V1617" s="16">
        <v>0</v>
      </c>
      <c r="W1617" s="16">
        <v>63395</v>
      </c>
      <c r="X1617" s="1" t="s">
        <v>3345</v>
      </c>
      <c r="Y1617" s="1" t="s">
        <v>3345</v>
      </c>
    </row>
    <row r="1618" spans="1:25" x14ac:dyDescent="0.25">
      <c r="A1618" t="str">
        <f t="shared" si="25"/>
        <v>Pondera , Montana</v>
      </c>
      <c r="B1618" t="s">
        <v>1656</v>
      </c>
      <c r="C1618" t="s">
        <v>1655</v>
      </c>
      <c r="E1618" t="s">
        <v>4554</v>
      </c>
      <c r="F1618" t="s">
        <v>1692</v>
      </c>
      <c r="G1618" s="7">
        <v>1641.5480081954865</v>
      </c>
      <c r="H1618" s="8">
        <v>6153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7.6117473944890693E-4</v>
      </c>
      <c r="R1618" s="9">
        <v>0.41898261010888999</v>
      </c>
      <c r="S1618" s="9">
        <v>0.99923882525994423</v>
      </c>
      <c r="T1618" s="9">
        <v>0.58101738989111007</v>
      </c>
      <c r="U1618" s="16">
        <v>0</v>
      </c>
      <c r="V1618" s="16">
        <v>0</v>
      </c>
      <c r="W1618" s="16">
        <v>6153</v>
      </c>
      <c r="X1618" s="1" t="s">
        <v>3345</v>
      </c>
      <c r="Y1618" s="1" t="s">
        <v>3345</v>
      </c>
    </row>
    <row r="1619" spans="1:25" x14ac:dyDescent="0.25">
      <c r="A1619" t="str">
        <f t="shared" si="25"/>
        <v>Garfield , Montana</v>
      </c>
      <c r="B1619" t="s">
        <v>1656</v>
      </c>
      <c r="C1619" t="s">
        <v>1655</v>
      </c>
      <c r="E1619" t="s">
        <v>3815</v>
      </c>
      <c r="F1619" t="s">
        <v>1672</v>
      </c>
      <c r="G1619" s="7">
        <v>4849.0952570936797</v>
      </c>
      <c r="H1619" s="8">
        <v>1206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0.9999999999989172</v>
      </c>
      <c r="T1619" s="9">
        <v>1</v>
      </c>
      <c r="U1619" s="16">
        <v>0</v>
      </c>
      <c r="V1619" s="16">
        <v>0</v>
      </c>
      <c r="W1619" s="16">
        <v>1206</v>
      </c>
      <c r="X1619" s="1" t="s">
        <v>3345</v>
      </c>
      <c r="Y1619" s="1" t="s">
        <v>3345</v>
      </c>
    </row>
    <row r="1620" spans="1:25" x14ac:dyDescent="0.25">
      <c r="A1620" t="str">
        <f t="shared" si="25"/>
        <v>Carter , Montana</v>
      </c>
      <c r="B1620" t="s">
        <v>1656</v>
      </c>
      <c r="C1620" t="s">
        <v>1655</v>
      </c>
      <c r="E1620" t="s">
        <v>4277</v>
      </c>
      <c r="F1620" t="s">
        <v>1661</v>
      </c>
      <c r="G1620" s="7">
        <v>3348.0066008107256</v>
      </c>
      <c r="H1620" s="8">
        <v>1160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1</v>
      </c>
      <c r="T1620" s="9">
        <v>1</v>
      </c>
      <c r="U1620" s="16">
        <v>0</v>
      </c>
      <c r="V1620" s="16">
        <v>0</v>
      </c>
      <c r="W1620" s="16">
        <v>1160</v>
      </c>
      <c r="X1620" s="1" t="s">
        <v>3345</v>
      </c>
      <c r="Y1620" s="1" t="s">
        <v>3345</v>
      </c>
    </row>
    <row r="1621" spans="1:25" x14ac:dyDescent="0.25">
      <c r="A1621" t="str">
        <f t="shared" si="25"/>
        <v>Gallatin , Montana</v>
      </c>
      <c r="B1621" t="s">
        <v>1656</v>
      </c>
      <c r="C1621" t="s">
        <v>1655</v>
      </c>
      <c r="E1621" t="s">
        <v>4063</v>
      </c>
      <c r="F1621" t="s">
        <v>1671</v>
      </c>
      <c r="G1621" s="7">
        <v>2633.7757809298218</v>
      </c>
      <c r="H1621" s="8">
        <v>89513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1.2550307560315412E-2</v>
      </c>
      <c r="R1621" s="9">
        <v>0.66457386077999847</v>
      </c>
      <c r="S1621" s="9">
        <v>0.98744969243968472</v>
      </c>
      <c r="T1621" s="9">
        <v>0.33542613922000158</v>
      </c>
      <c r="U1621" s="16">
        <v>0</v>
      </c>
      <c r="V1621" s="16">
        <v>0</v>
      </c>
      <c r="W1621" s="16">
        <v>89513</v>
      </c>
      <c r="X1621" s="1" t="s">
        <v>3345</v>
      </c>
      <c r="Y1621" s="1" t="s">
        <v>3345</v>
      </c>
    </row>
    <row r="1622" spans="1:25" x14ac:dyDescent="0.25">
      <c r="A1622" t="str">
        <f t="shared" si="25"/>
        <v>Liberty , Montana</v>
      </c>
      <c r="B1622" t="s">
        <v>1656</v>
      </c>
      <c r="C1622" t="s">
        <v>1655</v>
      </c>
      <c r="E1622" t="s">
        <v>3898</v>
      </c>
      <c r="F1622" t="s">
        <v>1681</v>
      </c>
      <c r="G1622" s="7">
        <v>1447.1305958362429</v>
      </c>
      <c r="H1622" s="8">
        <v>2339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0.99999999992102828</v>
      </c>
      <c r="T1622" s="9">
        <v>1</v>
      </c>
      <c r="U1622" s="16">
        <v>0</v>
      </c>
      <c r="V1622" s="16">
        <v>0</v>
      </c>
      <c r="W1622" s="16">
        <v>2339</v>
      </c>
      <c r="X1622" s="1" t="s">
        <v>3345</v>
      </c>
      <c r="Y1622" s="1" t="s">
        <v>3345</v>
      </c>
    </row>
    <row r="1623" spans="1:25" x14ac:dyDescent="0.25">
      <c r="A1623" t="str">
        <f t="shared" si="25"/>
        <v>Silver Bow , Montana</v>
      </c>
      <c r="B1623" t="s">
        <v>1656</v>
      </c>
      <c r="C1623" t="s">
        <v>1655</v>
      </c>
      <c r="E1623" t="s">
        <v>4555</v>
      </c>
      <c r="F1623" t="s">
        <v>1702</v>
      </c>
      <c r="G1623" s="7">
        <v>718.56956945594743</v>
      </c>
      <c r="H1623" s="8">
        <v>34200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2.2956360362422538E-2</v>
      </c>
      <c r="R1623" s="9">
        <v>0.88558479532163747</v>
      </c>
      <c r="S1623" s="9">
        <v>0.97704363963742136</v>
      </c>
      <c r="T1623" s="9">
        <v>0.11441520467836257</v>
      </c>
      <c r="U1623" s="16">
        <v>0</v>
      </c>
      <c r="V1623" s="16">
        <v>0</v>
      </c>
      <c r="W1623" s="16">
        <v>34200</v>
      </c>
      <c r="X1623" s="1" t="s">
        <v>3345</v>
      </c>
      <c r="Y1623" s="1" t="s">
        <v>3345</v>
      </c>
    </row>
    <row r="1624" spans="1:25" x14ac:dyDescent="0.25">
      <c r="A1624" t="str">
        <f t="shared" si="25"/>
        <v>Cascade , Montana</v>
      </c>
      <c r="B1624" t="s">
        <v>1656</v>
      </c>
      <c r="C1624" t="s">
        <v>1655</v>
      </c>
      <c r="E1624" t="s">
        <v>4556</v>
      </c>
      <c r="F1624" t="s">
        <v>1662</v>
      </c>
      <c r="G1624" s="7">
        <v>2711.4547653458649</v>
      </c>
      <c r="H1624" s="8">
        <v>81327</v>
      </c>
      <c r="I1624" s="9">
        <v>7.6493988664281965E-3</v>
      </c>
      <c r="J1624" s="9">
        <v>0.72083072042495111</v>
      </c>
      <c r="K1624" s="9">
        <v>4.0873454880739025E-3</v>
      </c>
      <c r="L1624" s="9">
        <v>8.0957123710452869E-2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0.98826325564549788</v>
      </c>
      <c r="T1624" s="9">
        <v>0.19821215586459601</v>
      </c>
      <c r="U1624" s="16">
        <v>58623</v>
      </c>
      <c r="V1624" s="16">
        <v>6584</v>
      </c>
      <c r="W1624" s="16">
        <v>16120</v>
      </c>
      <c r="X1624" s="1" t="s">
        <v>3345</v>
      </c>
      <c r="Y1624" s="1" t="s">
        <v>3346</v>
      </c>
    </row>
    <row r="1625" spans="1:25" x14ac:dyDescent="0.25">
      <c r="A1625" t="str">
        <f t="shared" si="25"/>
        <v>Flathead , Montana</v>
      </c>
      <c r="B1625" t="s">
        <v>1656</v>
      </c>
      <c r="C1625" t="s">
        <v>1655</v>
      </c>
      <c r="E1625" t="s">
        <v>4557</v>
      </c>
      <c r="F1625" t="s">
        <v>1670</v>
      </c>
      <c r="G1625" s="7">
        <v>5255.9934199567524</v>
      </c>
      <c r="H1625" s="8">
        <v>90928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5.1147976839603058E-3</v>
      </c>
      <c r="R1625" s="9">
        <v>0.4851310927327116</v>
      </c>
      <c r="S1625" s="9">
        <v>0.99488520229653654</v>
      </c>
      <c r="T1625" s="9">
        <v>0.5148689072672884</v>
      </c>
      <c r="U1625" s="16">
        <v>0</v>
      </c>
      <c r="V1625" s="16">
        <v>0</v>
      </c>
      <c r="W1625" s="16">
        <v>90928</v>
      </c>
      <c r="X1625" s="1" t="s">
        <v>3345</v>
      </c>
      <c r="Y1625" s="1" t="s">
        <v>3345</v>
      </c>
    </row>
    <row r="1626" spans="1:25" x14ac:dyDescent="0.25">
      <c r="A1626" t="str">
        <f t="shared" si="25"/>
        <v>Fergus , Montana</v>
      </c>
      <c r="B1626" t="s">
        <v>1656</v>
      </c>
      <c r="C1626" t="s">
        <v>1655</v>
      </c>
      <c r="E1626" t="s">
        <v>4558</v>
      </c>
      <c r="F1626" t="s">
        <v>1669</v>
      </c>
      <c r="G1626" s="7">
        <v>4350.0249218272365</v>
      </c>
      <c r="H1626" s="8">
        <v>11586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5.0639366613009276E-4</v>
      </c>
      <c r="R1626" s="9">
        <v>0.52563438632832726</v>
      </c>
      <c r="S1626" s="9">
        <v>0.99949360633010265</v>
      </c>
      <c r="T1626" s="9">
        <v>0.47436561367167268</v>
      </c>
      <c r="U1626" s="16">
        <v>0</v>
      </c>
      <c r="V1626" s="16">
        <v>0</v>
      </c>
      <c r="W1626" s="16">
        <v>11586</v>
      </c>
      <c r="X1626" s="1" t="s">
        <v>3345</v>
      </c>
      <c r="Y1626" s="1" t="s">
        <v>3345</v>
      </c>
    </row>
    <row r="1627" spans="1:25" x14ac:dyDescent="0.25">
      <c r="A1627" t="str">
        <f t="shared" si="25"/>
        <v>Broadwater , Montana</v>
      </c>
      <c r="B1627" t="s">
        <v>1656</v>
      </c>
      <c r="C1627" t="s">
        <v>1655</v>
      </c>
      <c r="E1627" t="s">
        <v>4559</v>
      </c>
      <c r="F1627" t="s">
        <v>1659</v>
      </c>
      <c r="G1627" s="7">
        <v>1238.1074520057527</v>
      </c>
      <c r="H1627" s="8">
        <v>5612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0.99999999999982525</v>
      </c>
      <c r="T1627" s="9">
        <v>1</v>
      </c>
      <c r="U1627" s="16">
        <v>0</v>
      </c>
      <c r="V1627" s="16">
        <v>0</v>
      </c>
      <c r="W1627" s="16">
        <v>5612</v>
      </c>
      <c r="X1627" s="1" t="s">
        <v>3345</v>
      </c>
      <c r="Y1627" s="1" t="s">
        <v>3345</v>
      </c>
    </row>
    <row r="1628" spans="1:25" x14ac:dyDescent="0.25">
      <c r="A1628" t="str">
        <f t="shared" si="25"/>
        <v>Big Horn , Montana</v>
      </c>
      <c r="B1628" t="s">
        <v>1656</v>
      </c>
      <c r="C1628" t="s">
        <v>1655</v>
      </c>
      <c r="E1628" t="s">
        <v>4560</v>
      </c>
      <c r="F1628" t="s">
        <v>1657</v>
      </c>
      <c r="G1628" s="7">
        <v>5016.1147001030713</v>
      </c>
      <c r="H1628" s="8">
        <v>12865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2.6096248955686065E-4</v>
      </c>
      <c r="R1628" s="9">
        <v>0.28091721725612123</v>
      </c>
      <c r="S1628" s="9">
        <v>0.99973903750983195</v>
      </c>
      <c r="T1628" s="9">
        <v>0.71908278274387871</v>
      </c>
      <c r="U1628" s="16">
        <v>0</v>
      </c>
      <c r="V1628" s="16">
        <v>0</v>
      </c>
      <c r="W1628" s="16">
        <v>12865</v>
      </c>
      <c r="X1628" s="1" t="s">
        <v>3345</v>
      </c>
      <c r="Y1628" s="1" t="s">
        <v>3345</v>
      </c>
    </row>
    <row r="1629" spans="1:25" x14ac:dyDescent="0.25">
      <c r="A1629" t="str">
        <f t="shared" si="25"/>
        <v>Sanders , Montana</v>
      </c>
      <c r="B1629" t="s">
        <v>1656</v>
      </c>
      <c r="C1629" t="s">
        <v>1655</v>
      </c>
      <c r="E1629" t="s">
        <v>4561</v>
      </c>
      <c r="F1629" t="s">
        <v>1700</v>
      </c>
      <c r="G1629" s="7">
        <v>2789.8969318390341</v>
      </c>
      <c r="H1629" s="8">
        <v>11413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0.99999999999936195</v>
      </c>
      <c r="T1629" s="9">
        <v>1</v>
      </c>
      <c r="U1629" s="16">
        <v>0</v>
      </c>
      <c r="V1629" s="16">
        <v>0</v>
      </c>
      <c r="W1629" s="16">
        <v>11413</v>
      </c>
      <c r="X1629" s="1" t="s">
        <v>3345</v>
      </c>
      <c r="Y1629" s="1" t="s">
        <v>3345</v>
      </c>
    </row>
    <row r="1630" spans="1:25" x14ac:dyDescent="0.25">
      <c r="A1630" t="str">
        <f t="shared" si="25"/>
        <v>Lincoln , Montana</v>
      </c>
      <c r="B1630" t="s">
        <v>1656</v>
      </c>
      <c r="C1630" t="s">
        <v>1655</v>
      </c>
      <c r="E1630" t="s">
        <v>3692</v>
      </c>
      <c r="F1630" t="s">
        <v>1682</v>
      </c>
      <c r="G1630" s="7">
        <v>3674.8991374267521</v>
      </c>
      <c r="H1630" s="8">
        <v>19687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7.910921908802108E-4</v>
      </c>
      <c r="R1630" s="9">
        <v>0.19672880581094124</v>
      </c>
      <c r="S1630" s="9">
        <v>0.99920890756925052</v>
      </c>
      <c r="T1630" s="9">
        <v>0.80327119418905879</v>
      </c>
      <c r="U1630" s="16">
        <v>0</v>
      </c>
      <c r="V1630" s="16">
        <v>0</v>
      </c>
      <c r="W1630" s="16">
        <v>19687</v>
      </c>
      <c r="X1630" s="1" t="s">
        <v>3345</v>
      </c>
      <c r="Y1630" s="1" t="s">
        <v>3345</v>
      </c>
    </row>
    <row r="1631" spans="1:25" x14ac:dyDescent="0.25">
      <c r="A1631" t="str">
        <f t="shared" si="25"/>
        <v>Granite , Montana</v>
      </c>
      <c r="B1631" t="s">
        <v>1656</v>
      </c>
      <c r="C1631" t="s">
        <v>1655</v>
      </c>
      <c r="E1631" t="s">
        <v>4562</v>
      </c>
      <c r="F1631" t="s">
        <v>1675</v>
      </c>
      <c r="G1631" s="7">
        <v>1732.7785117761805</v>
      </c>
      <c r="H1631" s="8">
        <v>3079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1</v>
      </c>
      <c r="T1631" s="9">
        <v>1</v>
      </c>
      <c r="U1631" s="16">
        <v>0</v>
      </c>
      <c r="V1631" s="16">
        <v>0</v>
      </c>
      <c r="W1631" s="16">
        <v>3079</v>
      </c>
      <c r="X1631" s="1" t="s">
        <v>3345</v>
      </c>
      <c r="Y1631" s="1" t="s">
        <v>3345</v>
      </c>
    </row>
    <row r="1632" spans="1:25" x14ac:dyDescent="0.25">
      <c r="A1632" t="str">
        <f t="shared" si="25"/>
        <v>Custer , Montana</v>
      </c>
      <c r="B1632" t="s">
        <v>1656</v>
      </c>
      <c r="C1632" t="s">
        <v>1655</v>
      </c>
      <c r="E1632" t="s">
        <v>3793</v>
      </c>
      <c r="F1632" t="s">
        <v>1664</v>
      </c>
      <c r="G1632" s="7">
        <v>3793.1977142104024</v>
      </c>
      <c r="H1632" s="8">
        <v>11699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1.8593115245308049E-3</v>
      </c>
      <c r="R1632" s="9">
        <v>0.82092486537310883</v>
      </c>
      <c r="S1632" s="9">
        <v>0.99814068847546922</v>
      </c>
      <c r="T1632" s="9">
        <v>0.17907513462689117</v>
      </c>
      <c r="U1632" s="16">
        <v>0</v>
      </c>
      <c r="V1632" s="16">
        <v>0</v>
      </c>
      <c r="W1632" s="16">
        <v>11699</v>
      </c>
      <c r="X1632" s="1" t="s">
        <v>3345</v>
      </c>
      <c r="Y1632" s="1" t="s">
        <v>3345</v>
      </c>
    </row>
    <row r="1633" spans="1:25" x14ac:dyDescent="0.25">
      <c r="A1633" t="str">
        <f t="shared" si="25"/>
        <v>Richland , Montana</v>
      </c>
      <c r="B1633" t="s">
        <v>1656</v>
      </c>
      <c r="C1633" t="s">
        <v>1655</v>
      </c>
      <c r="E1633" t="s">
        <v>4067</v>
      </c>
      <c r="F1633" t="s">
        <v>1697</v>
      </c>
      <c r="G1633" s="7">
        <v>2103.4544120215628</v>
      </c>
      <c r="H1633" s="8">
        <v>9746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1.8906846149363205E-3</v>
      </c>
      <c r="R1633" s="9">
        <v>0.55797250153909295</v>
      </c>
      <c r="S1633" s="9">
        <v>0.99810931538506364</v>
      </c>
      <c r="T1633" s="9">
        <v>0.44202749846090705</v>
      </c>
      <c r="U1633" s="16">
        <v>0</v>
      </c>
      <c r="V1633" s="16">
        <v>0</v>
      </c>
      <c r="W1633" s="16">
        <v>9746</v>
      </c>
      <c r="X1633" s="1" t="s">
        <v>3345</v>
      </c>
      <c r="Y1633" s="1" t="s">
        <v>3345</v>
      </c>
    </row>
    <row r="1634" spans="1:25" x14ac:dyDescent="0.25">
      <c r="A1634" t="str">
        <f t="shared" si="25"/>
        <v>Wibaux , Montana</v>
      </c>
      <c r="B1634" t="s">
        <v>1656</v>
      </c>
      <c r="C1634" t="s">
        <v>1655</v>
      </c>
      <c r="E1634" t="s">
        <v>4563</v>
      </c>
      <c r="F1634" t="s">
        <v>1710</v>
      </c>
      <c r="G1634" s="7">
        <v>889.28814134995866</v>
      </c>
      <c r="H1634" s="8">
        <v>1017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0.99999999999820688</v>
      </c>
      <c r="T1634" s="9">
        <v>1</v>
      </c>
      <c r="U1634" s="16">
        <v>0</v>
      </c>
      <c r="V1634" s="16">
        <v>0</v>
      </c>
      <c r="W1634" s="16">
        <v>1017</v>
      </c>
      <c r="X1634" s="1" t="s">
        <v>3345</v>
      </c>
      <c r="Y1634" s="1" t="s">
        <v>3345</v>
      </c>
    </row>
    <row r="1635" spans="1:25" x14ac:dyDescent="0.25">
      <c r="A1635" t="str">
        <f t="shared" si="25"/>
        <v>Golden Valley , Montana</v>
      </c>
      <c r="B1635" t="s">
        <v>1656</v>
      </c>
      <c r="C1635" t="s">
        <v>1655</v>
      </c>
      <c r="E1635" t="s">
        <v>4564</v>
      </c>
      <c r="F1635" t="s">
        <v>1674</v>
      </c>
      <c r="G1635" s="7">
        <v>1175.435088266574</v>
      </c>
      <c r="H1635" s="8">
        <v>884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0.99999999999914257</v>
      </c>
      <c r="T1635" s="9">
        <v>1</v>
      </c>
      <c r="U1635" s="16">
        <v>0</v>
      </c>
      <c r="V1635" s="16">
        <v>0</v>
      </c>
      <c r="W1635" s="16">
        <v>884</v>
      </c>
      <c r="X1635" s="1" t="s">
        <v>3345</v>
      </c>
      <c r="Y1635" s="1" t="s">
        <v>3345</v>
      </c>
    </row>
    <row r="1636" spans="1:25" x14ac:dyDescent="0.25">
      <c r="A1636" t="str">
        <f t="shared" si="25"/>
        <v>Carbon , Montana</v>
      </c>
      <c r="B1636" t="s">
        <v>1656</v>
      </c>
      <c r="C1636" t="s">
        <v>1655</v>
      </c>
      <c r="E1636" t="s">
        <v>4565</v>
      </c>
      <c r="F1636" t="s">
        <v>1660</v>
      </c>
      <c r="G1636" s="7">
        <v>2061.3771027235816</v>
      </c>
      <c r="H1636" s="8">
        <v>10078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1</v>
      </c>
      <c r="T1636" s="9">
        <v>1</v>
      </c>
      <c r="U1636" s="16">
        <v>0</v>
      </c>
      <c r="V1636" s="16">
        <v>0</v>
      </c>
      <c r="W1636" s="16">
        <v>10078</v>
      </c>
      <c r="X1636" s="1" t="s">
        <v>3345</v>
      </c>
      <c r="Y1636" s="1" t="s">
        <v>3345</v>
      </c>
    </row>
    <row r="1637" spans="1:25" x14ac:dyDescent="0.25">
      <c r="A1637" t="str">
        <f t="shared" si="25"/>
        <v>Toole , Montana</v>
      </c>
      <c r="B1637" t="s">
        <v>1656</v>
      </c>
      <c r="C1637" t="s">
        <v>1655</v>
      </c>
      <c r="E1637" t="s">
        <v>4566</v>
      </c>
      <c r="F1637" t="s">
        <v>1706</v>
      </c>
      <c r="G1637" s="7">
        <v>1945.1423170361154</v>
      </c>
      <c r="H1637" s="8">
        <v>5324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7.4100413865077844E-4</v>
      </c>
      <c r="R1637" s="9">
        <v>0.57043576258452289</v>
      </c>
      <c r="S1637" s="9">
        <v>0.99925899574818433</v>
      </c>
      <c r="T1637" s="9">
        <v>0.42956423741547711</v>
      </c>
      <c r="U1637" s="16">
        <v>0</v>
      </c>
      <c r="V1637" s="16">
        <v>0</v>
      </c>
      <c r="W1637" s="16">
        <v>5324</v>
      </c>
      <c r="X1637" s="1" t="s">
        <v>3345</v>
      </c>
      <c r="Y1637" s="1" t="s">
        <v>3345</v>
      </c>
    </row>
    <row r="1638" spans="1:25" x14ac:dyDescent="0.25">
      <c r="A1638" t="str">
        <f t="shared" si="25"/>
        <v>Blaine , Montana</v>
      </c>
      <c r="B1638" t="s">
        <v>1656</v>
      </c>
      <c r="C1638" t="s">
        <v>1655</v>
      </c>
      <c r="E1638" t="s">
        <v>4025</v>
      </c>
      <c r="F1638" t="s">
        <v>1658</v>
      </c>
      <c r="G1638" s="7">
        <v>4238.3496819950988</v>
      </c>
      <c r="H1638" s="8">
        <v>6491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0.99999999956283314</v>
      </c>
      <c r="T1638" s="9">
        <v>1</v>
      </c>
      <c r="U1638" s="16">
        <v>0</v>
      </c>
      <c r="V1638" s="16">
        <v>0</v>
      </c>
      <c r="W1638" s="16">
        <v>6491</v>
      </c>
      <c r="X1638" s="1" t="s">
        <v>3345</v>
      </c>
      <c r="Y1638" s="1" t="s">
        <v>3345</v>
      </c>
    </row>
    <row r="1639" spans="1:25" x14ac:dyDescent="0.25">
      <c r="A1639" t="str">
        <f t="shared" si="25"/>
        <v>Judith Basin , Montana</v>
      </c>
      <c r="B1639" t="s">
        <v>1656</v>
      </c>
      <c r="C1639" t="s">
        <v>1655</v>
      </c>
      <c r="E1639" t="s">
        <v>4567</v>
      </c>
      <c r="F1639" t="s">
        <v>1678</v>
      </c>
      <c r="G1639" s="7">
        <v>1870.4848325791584</v>
      </c>
      <c r="H1639" s="8">
        <v>2072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1</v>
      </c>
      <c r="T1639" s="9">
        <v>1</v>
      </c>
      <c r="U1639" s="16">
        <v>0</v>
      </c>
      <c r="V1639" s="16">
        <v>0</v>
      </c>
      <c r="W1639" s="16">
        <v>2072</v>
      </c>
      <c r="X1639" s="1" t="s">
        <v>3345</v>
      </c>
      <c r="Y1639" s="1" t="s">
        <v>3345</v>
      </c>
    </row>
    <row r="1640" spans="1:25" x14ac:dyDescent="0.25">
      <c r="A1640" t="str">
        <f t="shared" si="25"/>
        <v>Powell , Montana</v>
      </c>
      <c r="B1640" t="s">
        <v>1656</v>
      </c>
      <c r="C1640" t="s">
        <v>1655</v>
      </c>
      <c r="E1640" t="s">
        <v>4268</v>
      </c>
      <c r="F1640" t="s">
        <v>1694</v>
      </c>
      <c r="G1640" s="7">
        <v>2332.3154905340234</v>
      </c>
      <c r="H1640" s="8">
        <v>7027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6.3103680042521197E-4</v>
      </c>
      <c r="R1640" s="9">
        <v>0.45780560694464212</v>
      </c>
      <c r="S1640" s="9">
        <v>0.99936896319905</v>
      </c>
      <c r="T1640" s="9">
        <v>0.54219439305535788</v>
      </c>
      <c r="U1640" s="16">
        <v>0</v>
      </c>
      <c r="V1640" s="16">
        <v>0</v>
      </c>
      <c r="W1640" s="16">
        <v>7027</v>
      </c>
      <c r="X1640" s="1" t="s">
        <v>3345</v>
      </c>
      <c r="Y1640" s="1" t="s">
        <v>3345</v>
      </c>
    </row>
    <row r="1641" spans="1:25" x14ac:dyDescent="0.25">
      <c r="A1641" t="str">
        <f t="shared" si="25"/>
        <v>Park , Montana</v>
      </c>
      <c r="B1641" t="s">
        <v>1656</v>
      </c>
      <c r="C1641" t="s">
        <v>1655</v>
      </c>
      <c r="E1641" t="s">
        <v>3797</v>
      </c>
      <c r="F1641" t="s">
        <v>1689</v>
      </c>
      <c r="G1641" s="7">
        <v>2813.2370426286043</v>
      </c>
      <c r="H1641" s="8">
        <v>15636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1.4491205316293581E-3</v>
      </c>
      <c r="R1641" s="9">
        <v>0.52264006139677666</v>
      </c>
      <c r="S1641" s="9">
        <v>0.99855087946837062</v>
      </c>
      <c r="T1641" s="9">
        <v>0.47735993860322334</v>
      </c>
      <c r="U1641" s="16">
        <v>0</v>
      </c>
      <c r="V1641" s="16">
        <v>0</v>
      </c>
      <c r="W1641" s="16">
        <v>15636</v>
      </c>
      <c r="X1641" s="1" t="s">
        <v>3345</v>
      </c>
      <c r="Y1641" s="1" t="s">
        <v>3345</v>
      </c>
    </row>
    <row r="1642" spans="1:25" x14ac:dyDescent="0.25">
      <c r="A1642" t="str">
        <f t="shared" si="25"/>
        <v>Roosevelt , Montana</v>
      </c>
      <c r="B1642" t="s">
        <v>1656</v>
      </c>
      <c r="C1642" t="s">
        <v>1655</v>
      </c>
      <c r="E1642" t="s">
        <v>4568</v>
      </c>
      <c r="F1642" t="s">
        <v>1698</v>
      </c>
      <c r="G1642" s="7">
        <v>2369.0209856674187</v>
      </c>
      <c r="H1642" s="8">
        <v>10425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1.0829510405357538E-3</v>
      </c>
      <c r="R1642" s="9">
        <v>0.60201438848920863</v>
      </c>
      <c r="S1642" s="9">
        <v>0.99891704895946432</v>
      </c>
      <c r="T1642" s="9">
        <v>0.39798561151079137</v>
      </c>
      <c r="U1642" s="16">
        <v>0</v>
      </c>
      <c r="V1642" s="16">
        <v>0</v>
      </c>
      <c r="W1642" s="16">
        <v>10425</v>
      </c>
      <c r="X1642" s="1" t="s">
        <v>3345</v>
      </c>
      <c r="Y1642" s="1" t="s">
        <v>3345</v>
      </c>
    </row>
    <row r="1643" spans="1:25" x14ac:dyDescent="0.25">
      <c r="A1643" t="str">
        <f t="shared" si="25"/>
        <v>Fallon , Montana</v>
      </c>
      <c r="B1643" t="s">
        <v>1656</v>
      </c>
      <c r="C1643" t="s">
        <v>1655</v>
      </c>
      <c r="E1643" t="s">
        <v>4569</v>
      </c>
      <c r="F1643" t="s">
        <v>1668</v>
      </c>
      <c r="G1643" s="7">
        <v>1622.8341243811817</v>
      </c>
      <c r="H1643" s="8">
        <v>2890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0.99999999999939104</v>
      </c>
      <c r="T1643" s="9">
        <v>1</v>
      </c>
      <c r="U1643" s="16">
        <v>0</v>
      </c>
      <c r="V1643" s="16">
        <v>0</v>
      </c>
      <c r="W1643" s="16">
        <v>2890</v>
      </c>
      <c r="X1643" s="1" t="s">
        <v>3345</v>
      </c>
      <c r="Y1643" s="1" t="s">
        <v>3345</v>
      </c>
    </row>
    <row r="1644" spans="1:25" x14ac:dyDescent="0.25">
      <c r="A1644" t="str">
        <f t="shared" si="25"/>
        <v>McCone , Montana</v>
      </c>
      <c r="B1644" t="s">
        <v>1656</v>
      </c>
      <c r="C1644" t="s">
        <v>1655</v>
      </c>
      <c r="E1644" t="s">
        <v>4570</v>
      </c>
      <c r="F1644" t="s">
        <v>1683</v>
      </c>
      <c r="G1644" s="7">
        <v>2682.0038973423329</v>
      </c>
      <c r="H1644" s="8">
        <v>1734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1</v>
      </c>
      <c r="T1644" s="9">
        <v>1</v>
      </c>
      <c r="U1644" s="16">
        <v>0</v>
      </c>
      <c r="V1644" s="16">
        <v>0</v>
      </c>
      <c r="W1644" s="16">
        <v>1734</v>
      </c>
      <c r="X1644" s="1" t="s">
        <v>3345</v>
      </c>
      <c r="Y1644" s="1" t="s">
        <v>3345</v>
      </c>
    </row>
    <row r="1645" spans="1:25" x14ac:dyDescent="0.25">
      <c r="A1645" t="str">
        <f t="shared" si="25"/>
        <v>Stillwater , Montana</v>
      </c>
      <c r="B1645" t="s">
        <v>1656</v>
      </c>
      <c r="C1645" t="s">
        <v>1655</v>
      </c>
      <c r="E1645" t="s">
        <v>4571</v>
      </c>
      <c r="F1645" t="s">
        <v>1703</v>
      </c>
      <c r="G1645" s="7">
        <v>1805.9094270025496</v>
      </c>
      <c r="H1645" s="8">
        <v>9117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1</v>
      </c>
      <c r="T1645" s="9">
        <v>1</v>
      </c>
      <c r="U1645" s="16">
        <v>0</v>
      </c>
      <c r="V1645" s="16">
        <v>0</v>
      </c>
      <c r="W1645" s="16">
        <v>9117</v>
      </c>
      <c r="X1645" s="1" t="s">
        <v>3345</v>
      </c>
      <c r="Y1645" s="1" t="s">
        <v>3345</v>
      </c>
    </row>
    <row r="1646" spans="1:25" x14ac:dyDescent="0.25">
      <c r="A1646" t="str">
        <f t="shared" si="25"/>
        <v>Teton , Montana</v>
      </c>
      <c r="B1646" t="s">
        <v>1656</v>
      </c>
      <c r="C1646" t="s">
        <v>1655</v>
      </c>
      <c r="E1646" t="s">
        <v>4023</v>
      </c>
      <c r="F1646" t="s">
        <v>1705</v>
      </c>
      <c r="G1646" s="7">
        <v>2291.9345076998407</v>
      </c>
      <c r="H1646" s="8">
        <v>6073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1</v>
      </c>
      <c r="T1646" s="9">
        <v>1</v>
      </c>
      <c r="U1646" s="16">
        <v>0</v>
      </c>
      <c r="V1646" s="16">
        <v>0</v>
      </c>
      <c r="W1646" s="16">
        <v>6073</v>
      </c>
      <c r="X1646" s="1" t="s">
        <v>3345</v>
      </c>
      <c r="Y1646" s="1" t="s">
        <v>3345</v>
      </c>
    </row>
    <row r="1647" spans="1:25" x14ac:dyDescent="0.25">
      <c r="A1647" t="str">
        <f t="shared" si="25"/>
        <v>Dawson , Montana</v>
      </c>
      <c r="B1647" t="s">
        <v>1656</v>
      </c>
      <c r="C1647" t="s">
        <v>1655</v>
      </c>
      <c r="E1647" t="s">
        <v>3943</v>
      </c>
      <c r="F1647" t="s">
        <v>1666</v>
      </c>
      <c r="G1647" s="7">
        <v>2383.4646866633852</v>
      </c>
      <c r="H1647" s="8">
        <v>8966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1.8872562171682017E-3</v>
      </c>
      <c r="R1647" s="9">
        <v>0.72239571715369177</v>
      </c>
      <c r="S1647" s="9">
        <v>0.99811274378283177</v>
      </c>
      <c r="T1647" s="9">
        <v>0.27760428284630828</v>
      </c>
      <c r="U1647" s="16">
        <v>0</v>
      </c>
      <c r="V1647" s="16">
        <v>0</v>
      </c>
      <c r="W1647" s="16">
        <v>8966</v>
      </c>
      <c r="X1647" s="1" t="s">
        <v>3345</v>
      </c>
      <c r="Y1647" s="1" t="s">
        <v>3345</v>
      </c>
    </row>
    <row r="1648" spans="1:25" x14ac:dyDescent="0.25">
      <c r="A1648" t="str">
        <f t="shared" si="25"/>
        <v>Powder River , Montana</v>
      </c>
      <c r="B1648" t="s">
        <v>1656</v>
      </c>
      <c r="C1648" t="s">
        <v>1655</v>
      </c>
      <c r="E1648" t="s">
        <v>4572</v>
      </c>
      <c r="F1648" t="s">
        <v>1693</v>
      </c>
      <c r="G1648" s="7">
        <v>3298.8010440282465</v>
      </c>
      <c r="H1648" s="8">
        <v>1743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1</v>
      </c>
      <c r="T1648" s="9">
        <v>1</v>
      </c>
      <c r="U1648" s="16">
        <v>0</v>
      </c>
      <c r="V1648" s="16">
        <v>0</v>
      </c>
      <c r="W1648" s="16">
        <v>1743</v>
      </c>
      <c r="X1648" s="1" t="s">
        <v>3345</v>
      </c>
      <c r="Y1648" s="1" t="s">
        <v>3345</v>
      </c>
    </row>
    <row r="1649" spans="1:25" x14ac:dyDescent="0.25">
      <c r="A1649" t="str">
        <f t="shared" si="25"/>
        <v>Glacier , Montana</v>
      </c>
      <c r="B1649" t="s">
        <v>1656</v>
      </c>
      <c r="C1649" t="s">
        <v>1655</v>
      </c>
      <c r="E1649" t="s">
        <v>4573</v>
      </c>
      <c r="F1649" t="s">
        <v>1673</v>
      </c>
      <c r="G1649" s="7">
        <v>3035.8785025753123</v>
      </c>
      <c r="H1649" s="8">
        <v>13399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9.6633113974600076E-4</v>
      </c>
      <c r="R1649" s="9">
        <v>0.55989252929323086</v>
      </c>
      <c r="S1649" s="9">
        <v>0.99903366715178787</v>
      </c>
      <c r="T1649" s="9">
        <v>0.44010747070676914</v>
      </c>
      <c r="U1649" s="16">
        <v>0</v>
      </c>
      <c r="V1649" s="16">
        <v>0</v>
      </c>
      <c r="W1649" s="16">
        <v>13399</v>
      </c>
      <c r="X1649" s="1" t="s">
        <v>3345</v>
      </c>
      <c r="Y1649" s="1" t="s">
        <v>3345</v>
      </c>
    </row>
    <row r="1650" spans="1:25" x14ac:dyDescent="0.25">
      <c r="A1650" t="str">
        <f t="shared" si="25"/>
        <v>Lake , Montana</v>
      </c>
      <c r="B1650" t="s">
        <v>1656</v>
      </c>
      <c r="C1650" t="s">
        <v>1655</v>
      </c>
      <c r="E1650" t="s">
        <v>3784</v>
      </c>
      <c r="F1650" t="s">
        <v>1679</v>
      </c>
      <c r="G1650" s="7">
        <v>1653.9989504323555</v>
      </c>
      <c r="H1650" s="8">
        <v>28746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1.811726758778887E-3</v>
      </c>
      <c r="R1650" s="9">
        <v>0.16569261810338828</v>
      </c>
      <c r="S1650" s="9">
        <v>0.99818827324122106</v>
      </c>
      <c r="T1650" s="9">
        <v>0.83430738189661169</v>
      </c>
      <c r="U1650" s="16">
        <v>0</v>
      </c>
      <c r="V1650" s="16">
        <v>0</v>
      </c>
      <c r="W1650" s="16">
        <v>28746</v>
      </c>
      <c r="X1650" s="1" t="s">
        <v>3345</v>
      </c>
      <c r="Y1650" s="1" t="s">
        <v>3345</v>
      </c>
    </row>
    <row r="1651" spans="1:25" x14ac:dyDescent="0.25">
      <c r="A1651" t="str">
        <f t="shared" si="25"/>
        <v>Hill , Montana</v>
      </c>
      <c r="B1651" t="s">
        <v>1656</v>
      </c>
      <c r="C1651" t="s">
        <v>1655</v>
      </c>
      <c r="E1651" t="s">
        <v>4574</v>
      </c>
      <c r="F1651" t="s">
        <v>1676</v>
      </c>
      <c r="G1651" s="7">
        <v>2916.4298657053159</v>
      </c>
      <c r="H1651" s="8">
        <v>16096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1.4511096448959731E-3</v>
      </c>
      <c r="R1651" s="9">
        <v>0.5999627236580517</v>
      </c>
      <c r="S1651" s="9">
        <v>0.99854889029775329</v>
      </c>
      <c r="T1651" s="9">
        <v>0.4000372763419483</v>
      </c>
      <c r="U1651" s="16">
        <v>0</v>
      </c>
      <c r="V1651" s="16">
        <v>0</v>
      </c>
      <c r="W1651" s="16">
        <v>16096</v>
      </c>
      <c r="X1651" s="1" t="s">
        <v>3345</v>
      </c>
      <c r="Y1651" s="1" t="s">
        <v>3345</v>
      </c>
    </row>
    <row r="1652" spans="1:25" x14ac:dyDescent="0.25">
      <c r="A1652" t="str">
        <f t="shared" si="25"/>
        <v>Treasure , Montana</v>
      </c>
      <c r="B1652" t="s">
        <v>1656</v>
      </c>
      <c r="C1652" t="s">
        <v>1655</v>
      </c>
      <c r="E1652" t="s">
        <v>4575</v>
      </c>
      <c r="F1652" t="s">
        <v>1707</v>
      </c>
      <c r="G1652" s="7">
        <v>984.42241973872547</v>
      </c>
      <c r="H1652" s="8">
        <v>718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0.99999999999936839</v>
      </c>
      <c r="T1652" s="9">
        <v>1</v>
      </c>
      <c r="U1652" s="16">
        <v>0</v>
      </c>
      <c r="V1652" s="16">
        <v>0</v>
      </c>
      <c r="W1652" s="16">
        <v>718</v>
      </c>
      <c r="X1652" s="1" t="s">
        <v>3345</v>
      </c>
      <c r="Y1652" s="1" t="s">
        <v>3345</v>
      </c>
    </row>
    <row r="1653" spans="1:25" x14ac:dyDescent="0.25">
      <c r="A1653" t="str">
        <f t="shared" si="25"/>
        <v>Mineral , Montana</v>
      </c>
      <c r="B1653" t="s">
        <v>1656</v>
      </c>
      <c r="C1653" t="s">
        <v>1655</v>
      </c>
      <c r="E1653" t="s">
        <v>3819</v>
      </c>
      <c r="F1653" t="s">
        <v>1686</v>
      </c>
      <c r="G1653" s="7">
        <v>1223.4408195799826</v>
      </c>
      <c r="H1653" s="8">
        <v>4223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1</v>
      </c>
      <c r="T1653" s="9">
        <v>1</v>
      </c>
      <c r="U1653" s="16">
        <v>0</v>
      </c>
      <c r="V1653" s="16">
        <v>0</v>
      </c>
      <c r="W1653" s="16">
        <v>4223</v>
      </c>
      <c r="X1653" s="1" t="s">
        <v>3345</v>
      </c>
      <c r="Y1653" s="1" t="s">
        <v>3345</v>
      </c>
    </row>
    <row r="1654" spans="1:25" x14ac:dyDescent="0.25">
      <c r="A1654" t="str">
        <f t="shared" si="25"/>
        <v>Yellowstone , Montana</v>
      </c>
      <c r="B1654" t="s">
        <v>1656</v>
      </c>
      <c r="C1654" t="s">
        <v>1655</v>
      </c>
      <c r="E1654" t="s">
        <v>4576</v>
      </c>
      <c r="F1654" t="s">
        <v>1711</v>
      </c>
      <c r="G1654" s="7">
        <v>2648.8907372468366</v>
      </c>
      <c r="H1654" s="8">
        <v>147972</v>
      </c>
      <c r="I1654" s="9">
        <v>1.3886498533404259E-2</v>
      </c>
      <c r="J1654" s="9">
        <v>0.69102938393750168</v>
      </c>
      <c r="K1654" s="9">
        <v>6.1980678028773235E-3</v>
      </c>
      <c r="L1654" s="9">
        <v>8.4543021652745118E-2</v>
      </c>
      <c r="M1654" s="9">
        <v>2.470248463385275E-3</v>
      </c>
      <c r="N1654" s="9">
        <v>5.7477090260319517E-2</v>
      </c>
      <c r="O1654" s="9">
        <v>0</v>
      </c>
      <c r="P1654" s="9">
        <v>0</v>
      </c>
      <c r="Q1654" s="9">
        <v>0</v>
      </c>
      <c r="R1654" s="9">
        <v>0</v>
      </c>
      <c r="S1654" s="9">
        <v>0.97744518520033319</v>
      </c>
      <c r="T1654" s="9">
        <v>0.16695050414943369</v>
      </c>
      <c r="U1654" s="16">
        <v>102253</v>
      </c>
      <c r="V1654" s="16">
        <v>21015</v>
      </c>
      <c r="W1654" s="16">
        <v>24704</v>
      </c>
      <c r="X1654" s="1" t="s">
        <v>3345</v>
      </c>
      <c r="Y1654" s="1" t="s">
        <v>3346</v>
      </c>
    </row>
    <row r="1655" spans="1:25" x14ac:dyDescent="0.25">
      <c r="A1655" t="str">
        <f t="shared" si="25"/>
        <v>Jefferson , Montana</v>
      </c>
      <c r="B1655" t="s">
        <v>1656</v>
      </c>
      <c r="C1655" t="s">
        <v>1655</v>
      </c>
      <c r="E1655" t="s">
        <v>3652</v>
      </c>
      <c r="F1655" t="s">
        <v>1677</v>
      </c>
      <c r="G1655" s="7">
        <v>1659.412894208416</v>
      </c>
      <c r="H1655" s="8">
        <v>11406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1</v>
      </c>
      <c r="T1655" s="9">
        <v>1</v>
      </c>
      <c r="U1655" s="16">
        <v>0</v>
      </c>
      <c r="V1655" s="16">
        <v>0</v>
      </c>
      <c r="W1655" s="16">
        <v>11406</v>
      </c>
      <c r="X1655" s="1" t="s">
        <v>3345</v>
      </c>
      <c r="Y1655" s="1" t="s">
        <v>3345</v>
      </c>
    </row>
    <row r="1656" spans="1:25" x14ac:dyDescent="0.25">
      <c r="A1656" t="str">
        <f t="shared" si="25"/>
        <v>Deer Lodge , Montana</v>
      </c>
      <c r="B1656" t="s">
        <v>1656</v>
      </c>
      <c r="C1656" t="s">
        <v>1655</v>
      </c>
      <c r="E1656" t="s">
        <v>4577</v>
      </c>
      <c r="F1656" t="s">
        <v>1667</v>
      </c>
      <c r="G1656" s="7">
        <v>741.3928766217158</v>
      </c>
      <c r="H1656" s="8">
        <v>9298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3.2419952207177168E-3</v>
      </c>
      <c r="R1656" s="9">
        <v>0.66358356635835669</v>
      </c>
      <c r="S1656" s="9">
        <v>0.99675800477928223</v>
      </c>
      <c r="T1656" s="9">
        <v>0.33641643364164336</v>
      </c>
      <c r="U1656" s="16">
        <v>0</v>
      </c>
      <c r="V1656" s="16">
        <v>0</v>
      </c>
      <c r="W1656" s="16">
        <v>9298</v>
      </c>
      <c r="X1656" s="1" t="s">
        <v>3345</v>
      </c>
      <c r="Y1656" s="1" t="s">
        <v>3345</v>
      </c>
    </row>
    <row r="1657" spans="1:25" x14ac:dyDescent="0.25">
      <c r="A1657" t="str">
        <f t="shared" si="25"/>
        <v>Wheatland , Montana</v>
      </c>
      <c r="B1657" t="s">
        <v>1656</v>
      </c>
      <c r="C1657" t="s">
        <v>1655</v>
      </c>
      <c r="E1657" t="s">
        <v>4578</v>
      </c>
      <c r="F1657" t="s">
        <v>1709</v>
      </c>
      <c r="G1657" s="7">
        <v>1427.5045169905452</v>
      </c>
      <c r="H1657" s="8">
        <v>2168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0.99999999999888844</v>
      </c>
      <c r="T1657" s="9">
        <v>1</v>
      </c>
      <c r="U1657" s="16">
        <v>0</v>
      </c>
      <c r="V1657" s="16">
        <v>0</v>
      </c>
      <c r="W1657" s="16">
        <v>2168</v>
      </c>
      <c r="X1657" s="1" t="s">
        <v>3345</v>
      </c>
      <c r="Y1657" s="1" t="s">
        <v>3345</v>
      </c>
    </row>
    <row r="1658" spans="1:25" x14ac:dyDescent="0.25">
      <c r="A1658" t="str">
        <f t="shared" si="25"/>
        <v>Ravalli , Montana</v>
      </c>
      <c r="B1658" t="s">
        <v>1656</v>
      </c>
      <c r="C1658" t="s">
        <v>1655</v>
      </c>
      <c r="E1658" t="s">
        <v>4579</v>
      </c>
      <c r="F1658" t="s">
        <v>1696</v>
      </c>
      <c r="G1658" s="7">
        <v>2400.3448018429117</v>
      </c>
      <c r="H1658" s="8">
        <v>40212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1.7429121954646569E-3</v>
      </c>
      <c r="R1658" s="9">
        <v>0.15373520342186411</v>
      </c>
      <c r="S1658" s="9">
        <v>0.99825708780453537</v>
      </c>
      <c r="T1658" s="9">
        <v>0.84626479657813591</v>
      </c>
      <c r="U1658" s="16">
        <v>0</v>
      </c>
      <c r="V1658" s="16">
        <v>0</v>
      </c>
      <c r="W1658" s="16">
        <v>40212</v>
      </c>
      <c r="X1658" s="1" t="s">
        <v>3345</v>
      </c>
      <c r="Y1658" s="1" t="s">
        <v>3345</v>
      </c>
    </row>
    <row r="1659" spans="1:25" x14ac:dyDescent="0.25">
      <c r="A1659" t="str">
        <f t="shared" si="25"/>
        <v>Valley , Montana</v>
      </c>
      <c r="B1659" t="s">
        <v>1656</v>
      </c>
      <c r="C1659" t="s">
        <v>1655</v>
      </c>
      <c r="E1659" t="s">
        <v>4028</v>
      </c>
      <c r="F1659" t="s">
        <v>1708</v>
      </c>
      <c r="G1659" s="7">
        <v>5061.8030225672092</v>
      </c>
      <c r="H1659" s="8">
        <v>7369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8.0793918355108072E-4</v>
      </c>
      <c r="R1659" s="9">
        <v>0.44795766046953456</v>
      </c>
      <c r="S1659" s="9">
        <v>0.99919206081644885</v>
      </c>
      <c r="T1659" s="9">
        <v>0.55204233953046544</v>
      </c>
      <c r="U1659" s="16">
        <v>0</v>
      </c>
      <c r="V1659" s="16">
        <v>0</v>
      </c>
      <c r="W1659" s="16">
        <v>7369</v>
      </c>
      <c r="X1659" s="1" t="s">
        <v>3345</v>
      </c>
      <c r="Y1659" s="1" t="s">
        <v>3345</v>
      </c>
    </row>
    <row r="1660" spans="1:25" x14ac:dyDescent="0.25">
      <c r="A1660" t="str">
        <f t="shared" si="25"/>
        <v>Petroleum , Montana</v>
      </c>
      <c r="B1660" t="s">
        <v>1656</v>
      </c>
      <c r="C1660" t="s">
        <v>1655</v>
      </c>
      <c r="E1660" t="s">
        <v>4580</v>
      </c>
      <c r="F1660" t="s">
        <v>1690</v>
      </c>
      <c r="G1660" s="7">
        <v>1674.5159485121326</v>
      </c>
      <c r="H1660" s="8">
        <v>494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1</v>
      </c>
      <c r="T1660" s="9">
        <v>1</v>
      </c>
      <c r="U1660" s="16">
        <v>0</v>
      </c>
      <c r="V1660" s="16">
        <v>0</v>
      </c>
      <c r="W1660" s="16">
        <v>494</v>
      </c>
      <c r="X1660" s="1" t="s">
        <v>3345</v>
      </c>
      <c r="Y1660" s="1" t="s">
        <v>3345</v>
      </c>
    </row>
    <row r="1661" spans="1:25" x14ac:dyDescent="0.25">
      <c r="A1661" t="str">
        <f t="shared" si="25"/>
        <v>Phillips , Montana</v>
      </c>
      <c r="B1661" t="s">
        <v>1656</v>
      </c>
      <c r="C1661" t="s">
        <v>1655</v>
      </c>
      <c r="E1661" t="s">
        <v>3703</v>
      </c>
      <c r="F1661" t="s">
        <v>1691</v>
      </c>
      <c r="G1661" s="7">
        <v>5212.0978630719856</v>
      </c>
      <c r="H1661" s="8">
        <v>4253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0.99999999997036881</v>
      </c>
      <c r="T1661" s="9">
        <v>1</v>
      </c>
      <c r="U1661" s="16">
        <v>0</v>
      </c>
      <c r="V1661" s="16">
        <v>0</v>
      </c>
      <c r="W1661" s="16">
        <v>4253</v>
      </c>
      <c r="X1661" s="1" t="s">
        <v>3345</v>
      </c>
      <c r="Y1661" s="1" t="s">
        <v>3345</v>
      </c>
    </row>
    <row r="1662" spans="1:25" x14ac:dyDescent="0.25">
      <c r="A1662" t="str">
        <f t="shared" si="25"/>
        <v>Missoula , Montana</v>
      </c>
      <c r="B1662" t="s">
        <v>1656</v>
      </c>
      <c r="C1662" t="s">
        <v>1655</v>
      </c>
      <c r="E1662" t="s">
        <v>4581</v>
      </c>
      <c r="F1662" t="s">
        <v>1687</v>
      </c>
      <c r="G1662" s="7">
        <v>2617.946004046285</v>
      </c>
      <c r="H1662" s="8">
        <v>109299</v>
      </c>
      <c r="I1662" s="9">
        <v>8.57932554360538E-3</v>
      </c>
      <c r="J1662" s="9">
        <v>0.60431476957703179</v>
      </c>
      <c r="K1662" s="9">
        <v>8.7740742601247357E-3</v>
      </c>
      <c r="L1662" s="9">
        <v>0.14735724938014072</v>
      </c>
      <c r="M1662" s="9">
        <v>6.5453068472870913E-4</v>
      </c>
      <c r="N1662" s="9">
        <v>2.5059698624873054E-2</v>
      </c>
      <c r="O1662" s="9">
        <v>0</v>
      </c>
      <c r="P1662" s="9">
        <v>0</v>
      </c>
      <c r="Q1662" s="9">
        <v>0</v>
      </c>
      <c r="R1662" s="9">
        <v>0</v>
      </c>
      <c r="S1662" s="9">
        <v>0.98199206951154128</v>
      </c>
      <c r="T1662" s="9">
        <v>0.22326828241795441</v>
      </c>
      <c r="U1662" s="16">
        <v>66051</v>
      </c>
      <c r="V1662" s="16">
        <v>18845</v>
      </c>
      <c r="W1662" s="16">
        <v>24403</v>
      </c>
      <c r="X1662" s="1" t="s">
        <v>3345</v>
      </c>
      <c r="Y1662" s="1" t="s">
        <v>3346</v>
      </c>
    </row>
    <row r="1663" spans="1:25" x14ac:dyDescent="0.25">
      <c r="A1663" t="str">
        <f t="shared" si="25"/>
        <v>Sheridan , Montana</v>
      </c>
      <c r="B1663" t="s">
        <v>1656</v>
      </c>
      <c r="C1663" t="s">
        <v>1655</v>
      </c>
      <c r="E1663" t="s">
        <v>4239</v>
      </c>
      <c r="F1663" t="s">
        <v>1701</v>
      </c>
      <c r="G1663" s="7">
        <v>1704.787429534176</v>
      </c>
      <c r="H1663" s="8">
        <v>3384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0.99999998649099031</v>
      </c>
      <c r="T1663" s="9">
        <v>1</v>
      </c>
      <c r="U1663" s="16">
        <v>0</v>
      </c>
      <c r="V1663" s="16">
        <v>0</v>
      </c>
      <c r="W1663" s="16">
        <v>3384</v>
      </c>
      <c r="X1663" s="1" t="s">
        <v>3345</v>
      </c>
      <c r="Y1663" s="1" t="s">
        <v>3345</v>
      </c>
    </row>
    <row r="1664" spans="1:25" x14ac:dyDescent="0.25">
      <c r="A1664" t="str">
        <f t="shared" si="25"/>
        <v>Daniels , Montana</v>
      </c>
      <c r="B1664" t="s">
        <v>1656</v>
      </c>
      <c r="C1664" t="s">
        <v>1655</v>
      </c>
      <c r="E1664" t="s">
        <v>4582</v>
      </c>
      <c r="F1664" t="s">
        <v>1665</v>
      </c>
      <c r="G1664" s="7">
        <v>1426.4110783431886</v>
      </c>
      <c r="H1664" s="8">
        <v>1751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0.9999999999111816</v>
      </c>
      <c r="T1664" s="9">
        <v>1</v>
      </c>
      <c r="U1664" s="16">
        <v>0</v>
      </c>
      <c r="V1664" s="16">
        <v>0</v>
      </c>
      <c r="W1664" s="16">
        <v>1751</v>
      </c>
      <c r="X1664" s="1" t="s">
        <v>3345</v>
      </c>
      <c r="Y1664" s="1" t="s">
        <v>3345</v>
      </c>
    </row>
    <row r="1665" spans="1:25" x14ac:dyDescent="0.25">
      <c r="A1665" t="str">
        <f t="shared" si="25"/>
        <v>Prairie , Montana</v>
      </c>
      <c r="B1665" t="s">
        <v>1656</v>
      </c>
      <c r="C1665" t="s">
        <v>1655</v>
      </c>
      <c r="E1665" t="s">
        <v>3727</v>
      </c>
      <c r="F1665" t="s">
        <v>1695</v>
      </c>
      <c r="G1665" s="7">
        <v>1742.4300296211507</v>
      </c>
      <c r="H1665" s="8">
        <v>1179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0.99999999999935973</v>
      </c>
      <c r="T1665" s="9">
        <v>1</v>
      </c>
      <c r="U1665" s="16">
        <v>0</v>
      </c>
      <c r="V1665" s="16">
        <v>0</v>
      </c>
      <c r="W1665" s="16">
        <v>1179</v>
      </c>
      <c r="X1665" s="1" t="s">
        <v>3345</v>
      </c>
      <c r="Y1665" s="1" t="s">
        <v>3345</v>
      </c>
    </row>
    <row r="1666" spans="1:25" x14ac:dyDescent="0.25">
      <c r="A1666" t="str">
        <f t="shared" si="25"/>
        <v>Madison , Montana</v>
      </c>
      <c r="B1666" t="s">
        <v>1656</v>
      </c>
      <c r="C1666" t="s">
        <v>1655</v>
      </c>
      <c r="E1666" t="s">
        <v>3642</v>
      </c>
      <c r="F1666" t="s">
        <v>1684</v>
      </c>
      <c r="G1666" s="7">
        <v>3603.5423063996941</v>
      </c>
      <c r="H1666" s="8">
        <v>7691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1</v>
      </c>
      <c r="T1666" s="9">
        <v>1</v>
      </c>
      <c r="U1666" s="16">
        <v>0</v>
      </c>
      <c r="V1666" s="16">
        <v>0</v>
      </c>
      <c r="W1666" s="16">
        <v>7691</v>
      </c>
      <c r="X1666" s="1" t="s">
        <v>3345</v>
      </c>
      <c r="Y1666" s="1" t="s">
        <v>3345</v>
      </c>
    </row>
    <row r="1667" spans="1:25" x14ac:dyDescent="0.25">
      <c r="A1667" t="str">
        <f t="shared" si="25"/>
        <v>Beaverhead , Montana</v>
      </c>
      <c r="B1667" t="s">
        <v>1656</v>
      </c>
      <c r="C1667" t="s">
        <v>1655</v>
      </c>
      <c r="E1667" t="s">
        <v>4583</v>
      </c>
      <c r="F1667" t="s">
        <v>1654</v>
      </c>
      <c r="G1667" s="7">
        <v>5572.9362632389821</v>
      </c>
      <c r="H1667" s="8">
        <v>9246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4.0567624600840987E-4</v>
      </c>
      <c r="R1667" s="9">
        <v>0.49848583171101019</v>
      </c>
      <c r="S1667" s="9">
        <v>0.9995943237539916</v>
      </c>
      <c r="T1667" s="9">
        <v>0.50151416828898987</v>
      </c>
      <c r="U1667" s="16">
        <v>0</v>
      </c>
      <c r="V1667" s="16">
        <v>0</v>
      </c>
      <c r="W1667" s="16">
        <v>9246</v>
      </c>
      <c r="X1667" s="1" t="s">
        <v>3345</v>
      </c>
      <c r="Y1667" s="1" t="s">
        <v>3345</v>
      </c>
    </row>
    <row r="1668" spans="1:25" x14ac:dyDescent="0.25">
      <c r="A1668" t="str">
        <f t="shared" si="25"/>
        <v>Cuming , Nebraska</v>
      </c>
      <c r="B1668" t="s">
        <v>1714</v>
      </c>
      <c r="C1668" t="s">
        <v>1713</v>
      </c>
      <c r="E1668" t="s">
        <v>4584</v>
      </c>
      <c r="F1668" t="s">
        <v>1733</v>
      </c>
      <c r="G1668" s="7">
        <v>574.65252965250727</v>
      </c>
      <c r="H1668" s="8">
        <v>9139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2.6386810105098542E-3</v>
      </c>
      <c r="R1668" s="9">
        <v>0.34795929532771636</v>
      </c>
      <c r="S1668" s="9">
        <v>0.9973613189894901</v>
      </c>
      <c r="T1668" s="9">
        <v>0.65204070467228359</v>
      </c>
      <c r="U1668" s="16">
        <v>0</v>
      </c>
      <c r="V1668" s="16">
        <v>0</v>
      </c>
      <c r="W1668" s="16">
        <v>9139</v>
      </c>
      <c r="X1668" s="1" t="s">
        <v>3345</v>
      </c>
      <c r="Y1668" s="1" t="s">
        <v>3345</v>
      </c>
    </row>
    <row r="1669" spans="1:25" x14ac:dyDescent="0.25">
      <c r="A1669" t="str">
        <f t="shared" ref="A1669:A1732" si="26">E1669&amp;", "&amp;B1669</f>
        <v>Lancaster , Nebraska</v>
      </c>
      <c r="B1669" t="s">
        <v>1714</v>
      </c>
      <c r="C1669" t="s">
        <v>1713</v>
      </c>
      <c r="E1669" t="s">
        <v>4585</v>
      </c>
      <c r="F1669" t="s">
        <v>1768</v>
      </c>
      <c r="G1669" s="7">
        <v>846.382310660038</v>
      </c>
      <c r="H1669" s="8">
        <v>285407</v>
      </c>
      <c r="I1669" s="9">
        <v>9.9623709694529869E-2</v>
      </c>
      <c r="J1669" s="9">
        <v>0.90375148472181832</v>
      </c>
      <c r="K1669" s="9">
        <v>6.2500734352003186E-3</v>
      </c>
      <c r="L1669" s="9">
        <v>2.7399468127971634E-3</v>
      </c>
      <c r="M1669" s="9">
        <v>1.4384549692312446E-3</v>
      </c>
      <c r="N1669" s="9">
        <v>1.0977306092702702E-2</v>
      </c>
      <c r="O1669" s="9">
        <v>0</v>
      </c>
      <c r="P1669" s="9">
        <v>0</v>
      </c>
      <c r="Q1669" s="9">
        <v>0</v>
      </c>
      <c r="R1669" s="9">
        <v>0</v>
      </c>
      <c r="S1669" s="9">
        <v>0.8926877619010386</v>
      </c>
      <c r="T1669" s="9">
        <v>8.2531262372681824E-2</v>
      </c>
      <c r="U1669" s="16">
        <v>257937</v>
      </c>
      <c r="V1669" s="16">
        <v>3915</v>
      </c>
      <c r="W1669" s="16">
        <v>23555</v>
      </c>
      <c r="X1669" s="1" t="s">
        <v>3345</v>
      </c>
      <c r="Y1669" s="1" t="s">
        <v>3346</v>
      </c>
    </row>
    <row r="1670" spans="1:25" x14ac:dyDescent="0.25">
      <c r="A1670" t="str">
        <f t="shared" si="26"/>
        <v>Nuckolls , Nebraska</v>
      </c>
      <c r="B1670" t="s">
        <v>1714</v>
      </c>
      <c r="C1670" t="s">
        <v>1713</v>
      </c>
      <c r="E1670" t="s">
        <v>4586</v>
      </c>
      <c r="F1670" t="s">
        <v>1778</v>
      </c>
      <c r="G1670" s="7">
        <v>575.81875338887312</v>
      </c>
      <c r="H1670" s="8">
        <v>4500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1</v>
      </c>
      <c r="T1670" s="9">
        <v>1</v>
      </c>
      <c r="U1670" s="16">
        <v>0</v>
      </c>
      <c r="V1670" s="16">
        <v>0</v>
      </c>
      <c r="W1670" s="16">
        <v>4500</v>
      </c>
      <c r="X1670" s="1" t="s">
        <v>3345</v>
      </c>
      <c r="Y1670" s="1" t="s">
        <v>3345</v>
      </c>
    </row>
    <row r="1671" spans="1:25" x14ac:dyDescent="0.25">
      <c r="A1671" t="str">
        <f t="shared" si="26"/>
        <v>Keith , Nebraska</v>
      </c>
      <c r="B1671" t="s">
        <v>1714</v>
      </c>
      <c r="C1671" t="s">
        <v>1713</v>
      </c>
      <c r="E1671" t="s">
        <v>4587</v>
      </c>
      <c r="F1671" t="s">
        <v>1764</v>
      </c>
      <c r="G1671" s="7">
        <v>1109.7362475228592</v>
      </c>
      <c r="H1671" s="8">
        <v>8368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1.9191931427777532E-3</v>
      </c>
      <c r="R1671" s="9">
        <v>0.52868068833652004</v>
      </c>
      <c r="S1671" s="9">
        <v>0.99808080685704137</v>
      </c>
      <c r="T1671" s="9">
        <v>0.4713193116634799</v>
      </c>
      <c r="U1671" s="16">
        <v>0</v>
      </c>
      <c r="V1671" s="16">
        <v>0</v>
      </c>
      <c r="W1671" s="16">
        <v>8368</v>
      </c>
      <c r="X1671" s="1" t="s">
        <v>3345</v>
      </c>
      <c r="Y1671" s="1" t="s">
        <v>3345</v>
      </c>
    </row>
    <row r="1672" spans="1:25" x14ac:dyDescent="0.25">
      <c r="A1672" t="str">
        <f t="shared" si="26"/>
        <v>Phelps , Nebraska</v>
      </c>
      <c r="B1672" t="s">
        <v>1714</v>
      </c>
      <c r="C1672" t="s">
        <v>1713</v>
      </c>
      <c r="E1672" t="s">
        <v>4525</v>
      </c>
      <c r="F1672" t="s">
        <v>1782</v>
      </c>
      <c r="G1672" s="7">
        <v>540.42531132204397</v>
      </c>
      <c r="H1672" s="8">
        <v>9188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4.3007724294238225E-3</v>
      </c>
      <c r="R1672" s="9">
        <v>0.58119286025250327</v>
      </c>
      <c r="S1672" s="9">
        <v>0.99569922756835783</v>
      </c>
      <c r="T1672" s="9">
        <v>0.41880713974749673</v>
      </c>
      <c r="U1672" s="16">
        <v>0</v>
      </c>
      <c r="V1672" s="16">
        <v>0</v>
      </c>
      <c r="W1672" s="16">
        <v>9188</v>
      </c>
      <c r="X1672" s="1" t="s">
        <v>3345</v>
      </c>
      <c r="Y1672" s="1" t="s">
        <v>3345</v>
      </c>
    </row>
    <row r="1673" spans="1:25" x14ac:dyDescent="0.25">
      <c r="A1673" t="str">
        <f t="shared" si="26"/>
        <v>Webster , Nebraska</v>
      </c>
      <c r="B1673" t="s">
        <v>1714</v>
      </c>
      <c r="C1673" t="s">
        <v>1713</v>
      </c>
      <c r="E1673" t="s">
        <v>3953</v>
      </c>
      <c r="F1673" t="s">
        <v>1804</v>
      </c>
      <c r="G1673" s="7">
        <v>575.04326847026528</v>
      </c>
      <c r="H1673" s="8">
        <v>3812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1</v>
      </c>
      <c r="T1673" s="9">
        <v>1</v>
      </c>
      <c r="U1673" s="16">
        <v>0</v>
      </c>
      <c r="V1673" s="16">
        <v>0</v>
      </c>
      <c r="W1673" s="16">
        <v>3812</v>
      </c>
      <c r="X1673" s="1" t="s">
        <v>3345</v>
      </c>
      <c r="Y1673" s="1" t="s">
        <v>3345</v>
      </c>
    </row>
    <row r="1674" spans="1:25" x14ac:dyDescent="0.25">
      <c r="A1674" t="str">
        <f t="shared" si="26"/>
        <v>Dakota , Nebraska</v>
      </c>
      <c r="B1674" t="s">
        <v>1714</v>
      </c>
      <c r="C1674" t="s">
        <v>1713</v>
      </c>
      <c r="E1674" t="s">
        <v>4438</v>
      </c>
      <c r="F1674" t="s">
        <v>1735</v>
      </c>
      <c r="G1674" s="7">
        <v>267.42051692987536</v>
      </c>
      <c r="H1674" s="8">
        <v>21006</v>
      </c>
      <c r="I1674" s="9">
        <v>0</v>
      </c>
      <c r="J1674" s="9">
        <v>0</v>
      </c>
      <c r="K1674" s="9">
        <v>4.0874884377204664E-2</v>
      </c>
      <c r="L1674" s="9">
        <v>0.78910787394077886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0.95912511562279523</v>
      </c>
      <c r="T1674" s="9">
        <v>0.21089212605922117</v>
      </c>
      <c r="U1674" s="16">
        <v>0</v>
      </c>
      <c r="V1674" s="16">
        <v>16576</v>
      </c>
      <c r="W1674" s="16">
        <v>4430</v>
      </c>
      <c r="X1674" s="1" t="s">
        <v>3345</v>
      </c>
      <c r="Y1674" s="1" t="s">
        <v>3347</v>
      </c>
    </row>
    <row r="1675" spans="1:25" x14ac:dyDescent="0.25">
      <c r="A1675" t="str">
        <f t="shared" si="26"/>
        <v>Boyd , Nebraska</v>
      </c>
      <c r="B1675" t="s">
        <v>1714</v>
      </c>
      <c r="C1675" t="s">
        <v>1713</v>
      </c>
      <c r="E1675" t="s">
        <v>4312</v>
      </c>
      <c r="F1675" t="s">
        <v>1721</v>
      </c>
      <c r="G1675" s="7">
        <v>544.5260105280878</v>
      </c>
      <c r="H1675" s="8">
        <v>2099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1</v>
      </c>
      <c r="T1675" s="9">
        <v>1</v>
      </c>
      <c r="U1675" s="16">
        <v>0</v>
      </c>
      <c r="V1675" s="16">
        <v>0</v>
      </c>
      <c r="W1675" s="16">
        <v>2099</v>
      </c>
      <c r="X1675" s="1" t="s">
        <v>3345</v>
      </c>
      <c r="Y1675" s="1" t="s">
        <v>3345</v>
      </c>
    </row>
    <row r="1676" spans="1:25" x14ac:dyDescent="0.25">
      <c r="A1676" t="str">
        <f t="shared" si="26"/>
        <v>Thomas , Nebraska</v>
      </c>
      <c r="B1676" t="s">
        <v>1714</v>
      </c>
      <c r="C1676" t="s">
        <v>1713</v>
      </c>
      <c r="E1676" t="s">
        <v>3994</v>
      </c>
      <c r="F1676" t="s">
        <v>1799</v>
      </c>
      <c r="G1676" s="7">
        <v>713.68390315222996</v>
      </c>
      <c r="H1676" s="8">
        <v>647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1</v>
      </c>
      <c r="T1676" s="9">
        <v>1</v>
      </c>
      <c r="U1676" s="16">
        <v>0</v>
      </c>
      <c r="V1676" s="16">
        <v>0</v>
      </c>
      <c r="W1676" s="16">
        <v>647</v>
      </c>
      <c r="X1676" s="1" t="s">
        <v>3345</v>
      </c>
      <c r="Y1676" s="1" t="s">
        <v>3345</v>
      </c>
    </row>
    <row r="1677" spans="1:25" x14ac:dyDescent="0.25">
      <c r="A1677" t="str">
        <f t="shared" si="26"/>
        <v>Holt , Nebraska</v>
      </c>
      <c r="B1677" t="s">
        <v>1714</v>
      </c>
      <c r="C1677" t="s">
        <v>1713</v>
      </c>
      <c r="E1677" t="s">
        <v>4523</v>
      </c>
      <c r="F1677" t="s">
        <v>1758</v>
      </c>
      <c r="G1677" s="7">
        <v>2417.4959706005384</v>
      </c>
      <c r="H1677" s="8">
        <v>10435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8.6287545988432564E-4</v>
      </c>
      <c r="R1677" s="9">
        <v>0.35285098227120271</v>
      </c>
      <c r="S1677" s="9">
        <v>0.99913712454011561</v>
      </c>
      <c r="T1677" s="9">
        <v>0.64714901772879729</v>
      </c>
      <c r="U1677" s="16">
        <v>0</v>
      </c>
      <c r="V1677" s="16">
        <v>0</v>
      </c>
      <c r="W1677" s="16">
        <v>10435</v>
      </c>
      <c r="X1677" s="1" t="s">
        <v>3345</v>
      </c>
      <c r="Y1677" s="1" t="s">
        <v>3345</v>
      </c>
    </row>
    <row r="1678" spans="1:25" x14ac:dyDescent="0.25">
      <c r="A1678" t="str">
        <f t="shared" si="26"/>
        <v>Brown , Nebraska</v>
      </c>
      <c r="B1678" t="s">
        <v>1714</v>
      </c>
      <c r="C1678" t="s">
        <v>1713</v>
      </c>
      <c r="E1678" t="s">
        <v>4054</v>
      </c>
      <c r="F1678" t="s">
        <v>1722</v>
      </c>
      <c r="G1678" s="7">
        <v>1225.1451333759303</v>
      </c>
      <c r="H1678" s="8">
        <v>3145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1</v>
      </c>
      <c r="T1678" s="9">
        <v>1</v>
      </c>
      <c r="U1678" s="16">
        <v>0</v>
      </c>
      <c r="V1678" s="16">
        <v>0</v>
      </c>
      <c r="W1678" s="16">
        <v>3145</v>
      </c>
      <c r="X1678" s="1" t="s">
        <v>3345</v>
      </c>
      <c r="Y1678" s="1" t="s">
        <v>3345</v>
      </c>
    </row>
    <row r="1679" spans="1:25" x14ac:dyDescent="0.25">
      <c r="A1679" t="str">
        <f t="shared" si="26"/>
        <v>Keya Paha , Nebraska</v>
      </c>
      <c r="B1679" t="s">
        <v>1714</v>
      </c>
      <c r="C1679" t="s">
        <v>1713</v>
      </c>
      <c r="E1679" t="s">
        <v>4588</v>
      </c>
      <c r="F1679" t="s">
        <v>1765</v>
      </c>
      <c r="G1679" s="7">
        <v>773.92246311178599</v>
      </c>
      <c r="H1679" s="8">
        <v>824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0.99999999999887257</v>
      </c>
      <c r="T1679" s="9">
        <v>1</v>
      </c>
      <c r="U1679" s="16">
        <v>0</v>
      </c>
      <c r="V1679" s="16">
        <v>0</v>
      </c>
      <c r="W1679" s="16">
        <v>824</v>
      </c>
      <c r="X1679" s="1" t="s">
        <v>3345</v>
      </c>
      <c r="Y1679" s="1" t="s">
        <v>3345</v>
      </c>
    </row>
    <row r="1680" spans="1:25" x14ac:dyDescent="0.25">
      <c r="A1680" t="str">
        <f t="shared" si="26"/>
        <v>Banner , Nebraska</v>
      </c>
      <c r="B1680" t="s">
        <v>1714</v>
      </c>
      <c r="C1680" t="s">
        <v>1713</v>
      </c>
      <c r="E1680" t="s">
        <v>4589</v>
      </c>
      <c r="F1680" t="s">
        <v>1717</v>
      </c>
      <c r="G1680" s="7">
        <v>746.36402984130393</v>
      </c>
      <c r="H1680" s="8">
        <v>690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0.99999999999812739</v>
      </c>
      <c r="T1680" s="9">
        <v>1</v>
      </c>
      <c r="U1680" s="16">
        <v>0</v>
      </c>
      <c r="V1680" s="16">
        <v>0</v>
      </c>
      <c r="W1680" s="16">
        <v>690</v>
      </c>
      <c r="X1680" s="1" t="s">
        <v>3345</v>
      </c>
      <c r="Y1680" s="1" t="s">
        <v>3345</v>
      </c>
    </row>
    <row r="1681" spans="1:25" x14ac:dyDescent="0.25">
      <c r="A1681" t="str">
        <f t="shared" si="26"/>
        <v>Greeley , Nebraska</v>
      </c>
      <c r="B1681" t="s">
        <v>1714</v>
      </c>
      <c r="C1681" t="s">
        <v>1713</v>
      </c>
      <c r="E1681" t="s">
        <v>4200</v>
      </c>
      <c r="F1681" t="s">
        <v>1752</v>
      </c>
      <c r="G1681" s="7">
        <v>570.65633021919416</v>
      </c>
      <c r="H1681" s="8">
        <v>2538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1</v>
      </c>
      <c r="T1681" s="9">
        <v>1</v>
      </c>
      <c r="U1681" s="16">
        <v>0</v>
      </c>
      <c r="V1681" s="16">
        <v>0</v>
      </c>
      <c r="W1681" s="16">
        <v>2538</v>
      </c>
      <c r="X1681" s="1" t="s">
        <v>3345</v>
      </c>
      <c r="Y1681" s="1" t="s">
        <v>3345</v>
      </c>
    </row>
    <row r="1682" spans="1:25" x14ac:dyDescent="0.25">
      <c r="A1682" t="str">
        <f t="shared" si="26"/>
        <v>Jefferson , Nebraska</v>
      </c>
      <c r="B1682" t="s">
        <v>1714</v>
      </c>
      <c r="C1682" t="s">
        <v>1713</v>
      </c>
      <c r="E1682" t="s">
        <v>3652</v>
      </c>
      <c r="F1682" t="s">
        <v>1761</v>
      </c>
      <c r="G1682" s="7">
        <v>575.66618828070887</v>
      </c>
      <c r="H1682" s="8">
        <v>7547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3.4917147251452697E-3</v>
      </c>
      <c r="R1682" s="9">
        <v>0.51835166291241552</v>
      </c>
      <c r="S1682" s="9">
        <v>0.99650828527228597</v>
      </c>
      <c r="T1682" s="9">
        <v>0.48164833708758448</v>
      </c>
      <c r="U1682" s="16">
        <v>0</v>
      </c>
      <c r="V1682" s="16">
        <v>0</v>
      </c>
      <c r="W1682" s="16">
        <v>7547</v>
      </c>
      <c r="X1682" s="1" t="s">
        <v>3345</v>
      </c>
      <c r="Y1682" s="1" t="s">
        <v>3345</v>
      </c>
    </row>
    <row r="1683" spans="1:25" x14ac:dyDescent="0.25">
      <c r="A1683" t="str">
        <f t="shared" si="26"/>
        <v>Saline , Nebraska</v>
      </c>
      <c r="B1683" t="s">
        <v>1714</v>
      </c>
      <c r="C1683" t="s">
        <v>1713</v>
      </c>
      <c r="E1683" t="s">
        <v>3724</v>
      </c>
      <c r="F1683" t="s">
        <v>1789</v>
      </c>
      <c r="G1683" s="7">
        <v>576.30895790264208</v>
      </c>
      <c r="H1683" s="8">
        <v>14200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4.3970301688180183E-3</v>
      </c>
      <c r="P1683" s="9">
        <v>0.48929577464788732</v>
      </c>
      <c r="Q1683" s="9">
        <v>0</v>
      </c>
      <c r="R1683" s="9">
        <v>0</v>
      </c>
      <c r="S1683" s="9">
        <v>0.99560296982915208</v>
      </c>
      <c r="T1683" s="9">
        <v>0.51070422535211268</v>
      </c>
      <c r="U1683" s="16">
        <v>0</v>
      </c>
      <c r="V1683" s="16">
        <v>0</v>
      </c>
      <c r="W1683" s="16">
        <v>14200</v>
      </c>
      <c r="X1683" s="1" t="s">
        <v>3345</v>
      </c>
      <c r="Y1683" s="1" t="s">
        <v>3345</v>
      </c>
    </row>
    <row r="1684" spans="1:25" x14ac:dyDescent="0.25">
      <c r="A1684" t="str">
        <f t="shared" si="26"/>
        <v>Dundy , Nebraska</v>
      </c>
      <c r="B1684" t="s">
        <v>1714</v>
      </c>
      <c r="C1684" t="s">
        <v>1713</v>
      </c>
      <c r="E1684" t="s">
        <v>4590</v>
      </c>
      <c r="F1684" t="s">
        <v>1742</v>
      </c>
      <c r="G1684" s="7">
        <v>920.85470422072149</v>
      </c>
      <c r="H1684" s="8">
        <v>2008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0.99999999999916989</v>
      </c>
      <c r="T1684" s="9">
        <v>1</v>
      </c>
      <c r="U1684" s="16">
        <v>0</v>
      </c>
      <c r="V1684" s="16">
        <v>0</v>
      </c>
      <c r="W1684" s="16">
        <v>2008</v>
      </c>
      <c r="X1684" s="1" t="s">
        <v>3345</v>
      </c>
      <c r="Y1684" s="1" t="s">
        <v>3345</v>
      </c>
    </row>
    <row r="1685" spans="1:25" x14ac:dyDescent="0.25">
      <c r="A1685" t="str">
        <f t="shared" si="26"/>
        <v>Scotts Bluff , Nebraska</v>
      </c>
      <c r="B1685" t="s">
        <v>1714</v>
      </c>
      <c r="C1685" t="s">
        <v>1713</v>
      </c>
      <c r="E1685" t="s">
        <v>4591</v>
      </c>
      <c r="F1685" t="s">
        <v>1792</v>
      </c>
      <c r="G1685" s="7">
        <v>745.36137193959109</v>
      </c>
      <c r="H1685" s="8">
        <v>36970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1.7761155840735676E-2</v>
      </c>
      <c r="R1685" s="9">
        <v>0.7018122802272112</v>
      </c>
      <c r="S1685" s="9">
        <v>0.98223884415926432</v>
      </c>
      <c r="T1685" s="9">
        <v>0.29818771977278874</v>
      </c>
      <c r="U1685" s="16">
        <v>0</v>
      </c>
      <c r="V1685" s="16">
        <v>0</v>
      </c>
      <c r="W1685" s="16">
        <v>36970</v>
      </c>
      <c r="X1685" s="1" t="s">
        <v>3345</v>
      </c>
      <c r="Y1685" s="1" t="s">
        <v>3345</v>
      </c>
    </row>
    <row r="1686" spans="1:25" x14ac:dyDescent="0.25">
      <c r="A1686" t="str">
        <f t="shared" si="26"/>
        <v>Adams , Nebraska</v>
      </c>
      <c r="B1686" t="s">
        <v>1714</v>
      </c>
      <c r="C1686" t="s">
        <v>1713</v>
      </c>
      <c r="E1686" t="s">
        <v>3818</v>
      </c>
      <c r="F1686" t="s">
        <v>1712</v>
      </c>
      <c r="G1686" s="7">
        <v>564.23059873890304</v>
      </c>
      <c r="H1686" s="8">
        <v>31364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1.5666638525241871E-2</v>
      </c>
      <c r="P1686" s="9">
        <v>0.77515623007269485</v>
      </c>
      <c r="Q1686" s="9">
        <v>0</v>
      </c>
      <c r="R1686" s="9">
        <v>0</v>
      </c>
      <c r="S1686" s="9">
        <v>0.98433336147475803</v>
      </c>
      <c r="T1686" s="9">
        <v>0.2248437699273052</v>
      </c>
      <c r="U1686" s="16">
        <v>0</v>
      </c>
      <c r="V1686" s="16">
        <v>0</v>
      </c>
      <c r="W1686" s="16">
        <v>31364</v>
      </c>
      <c r="X1686" s="1" t="s">
        <v>3345</v>
      </c>
      <c r="Y1686" s="1" t="s">
        <v>3345</v>
      </c>
    </row>
    <row r="1687" spans="1:25" x14ac:dyDescent="0.25">
      <c r="A1687" t="str">
        <f t="shared" si="26"/>
        <v>Otoe , Nebraska</v>
      </c>
      <c r="B1687" t="s">
        <v>1714</v>
      </c>
      <c r="C1687" t="s">
        <v>1713</v>
      </c>
      <c r="E1687" t="s">
        <v>4592</v>
      </c>
      <c r="F1687" t="s">
        <v>1779</v>
      </c>
      <c r="G1687" s="7">
        <v>619.01867755238368</v>
      </c>
      <c r="H1687" s="8">
        <v>15740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5.5036573747696245E-3</v>
      </c>
      <c r="P1687" s="9">
        <v>0.44891994917407879</v>
      </c>
      <c r="Q1687" s="9">
        <v>0</v>
      </c>
      <c r="R1687" s="9">
        <v>0</v>
      </c>
      <c r="S1687" s="9">
        <v>0.99449634262309106</v>
      </c>
      <c r="T1687" s="9">
        <v>0.55108005082592126</v>
      </c>
      <c r="U1687" s="16">
        <v>0</v>
      </c>
      <c r="V1687" s="16">
        <v>0</v>
      </c>
      <c r="W1687" s="16">
        <v>15740</v>
      </c>
      <c r="X1687" s="1" t="s">
        <v>3345</v>
      </c>
      <c r="Y1687" s="1" t="s">
        <v>3345</v>
      </c>
    </row>
    <row r="1688" spans="1:25" x14ac:dyDescent="0.25">
      <c r="A1688" t="str">
        <f t="shared" si="26"/>
        <v>Kearney , Nebraska</v>
      </c>
      <c r="B1688" t="s">
        <v>1714</v>
      </c>
      <c r="C1688" t="s">
        <v>1713</v>
      </c>
      <c r="E1688" t="s">
        <v>4593</v>
      </c>
      <c r="F1688" t="s">
        <v>1763</v>
      </c>
      <c r="G1688" s="7">
        <v>516.34920303004094</v>
      </c>
      <c r="H1688" s="8">
        <v>6489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1.2705561311780657E-4</v>
      </c>
      <c r="P1688" s="9">
        <v>8.938203112960395E-3</v>
      </c>
      <c r="Q1688" s="9">
        <v>2.7372308237276505E-3</v>
      </c>
      <c r="R1688" s="9">
        <v>0.44552319309600863</v>
      </c>
      <c r="S1688" s="9">
        <v>0.99713571356315445</v>
      </c>
      <c r="T1688" s="9">
        <v>0.54553860379103103</v>
      </c>
      <c r="U1688" s="16">
        <v>0</v>
      </c>
      <c r="V1688" s="16">
        <v>0</v>
      </c>
      <c r="W1688" s="16">
        <v>6489</v>
      </c>
      <c r="X1688" s="1" t="s">
        <v>3345</v>
      </c>
      <c r="Y1688" s="1" t="s">
        <v>3345</v>
      </c>
    </row>
    <row r="1689" spans="1:25" x14ac:dyDescent="0.25">
      <c r="A1689" t="str">
        <f t="shared" si="26"/>
        <v>Hitchcock , Nebraska</v>
      </c>
      <c r="B1689" t="s">
        <v>1714</v>
      </c>
      <c r="C1689" t="s">
        <v>1713</v>
      </c>
      <c r="E1689" t="s">
        <v>4594</v>
      </c>
      <c r="F1689" t="s">
        <v>1757</v>
      </c>
      <c r="G1689" s="7">
        <v>718.47672288845354</v>
      </c>
      <c r="H1689" s="8">
        <v>2908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1</v>
      </c>
      <c r="T1689" s="9">
        <v>1</v>
      </c>
      <c r="U1689" s="16">
        <v>0</v>
      </c>
      <c r="V1689" s="16">
        <v>0</v>
      </c>
      <c r="W1689" s="16">
        <v>2908</v>
      </c>
      <c r="X1689" s="1" t="s">
        <v>3345</v>
      </c>
      <c r="Y1689" s="1" t="s">
        <v>3345</v>
      </c>
    </row>
    <row r="1690" spans="1:25" x14ac:dyDescent="0.25">
      <c r="A1690" t="str">
        <f t="shared" si="26"/>
        <v>Kimball , Nebraska</v>
      </c>
      <c r="B1690" t="s">
        <v>1714</v>
      </c>
      <c r="C1690" t="s">
        <v>1713</v>
      </c>
      <c r="E1690" t="s">
        <v>4595</v>
      </c>
      <c r="F1690" t="s">
        <v>1766</v>
      </c>
      <c r="G1690" s="7">
        <v>952.40504627609403</v>
      </c>
      <c r="H1690" s="8">
        <v>3821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0.9999999999996636</v>
      </c>
      <c r="T1690" s="9">
        <v>1</v>
      </c>
      <c r="U1690" s="16">
        <v>0</v>
      </c>
      <c r="V1690" s="16">
        <v>0</v>
      </c>
      <c r="W1690" s="16">
        <v>3821</v>
      </c>
      <c r="X1690" s="1" t="s">
        <v>3345</v>
      </c>
      <c r="Y1690" s="1" t="s">
        <v>3345</v>
      </c>
    </row>
    <row r="1691" spans="1:25" x14ac:dyDescent="0.25">
      <c r="A1691" t="str">
        <f t="shared" si="26"/>
        <v>Nemaha , Nebraska</v>
      </c>
      <c r="B1691" t="s">
        <v>1714</v>
      </c>
      <c r="C1691" t="s">
        <v>1713</v>
      </c>
      <c r="E1691" t="s">
        <v>4243</v>
      </c>
      <c r="F1691" t="s">
        <v>1777</v>
      </c>
      <c r="G1691" s="7">
        <v>409.60441062013177</v>
      </c>
      <c r="H1691" s="8">
        <v>7248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4.9059642517630692E-3</v>
      </c>
      <c r="R1691" s="9">
        <v>0.47930463576158938</v>
      </c>
      <c r="S1691" s="9">
        <v>0.99509403574823685</v>
      </c>
      <c r="T1691" s="9">
        <v>0.52069536423841056</v>
      </c>
      <c r="U1691" s="16">
        <v>0</v>
      </c>
      <c r="V1691" s="16">
        <v>0</v>
      </c>
      <c r="W1691" s="16">
        <v>7248</v>
      </c>
      <c r="X1691" s="1" t="s">
        <v>3345</v>
      </c>
      <c r="Y1691" s="1" t="s">
        <v>3345</v>
      </c>
    </row>
    <row r="1692" spans="1:25" x14ac:dyDescent="0.25">
      <c r="A1692" t="str">
        <f t="shared" si="26"/>
        <v>Custer , Nebraska</v>
      </c>
      <c r="B1692" t="s">
        <v>1714</v>
      </c>
      <c r="C1692" t="s">
        <v>1713</v>
      </c>
      <c r="E1692" t="s">
        <v>3793</v>
      </c>
      <c r="F1692" t="s">
        <v>1734</v>
      </c>
      <c r="G1692" s="7">
        <v>2575.9540972551422</v>
      </c>
      <c r="H1692" s="8">
        <v>10939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7.3929752034445555E-4</v>
      </c>
      <c r="R1692" s="9">
        <v>0.32333851357528109</v>
      </c>
      <c r="S1692" s="9">
        <v>0.99926070247965548</v>
      </c>
      <c r="T1692" s="9">
        <v>0.67666148642471891</v>
      </c>
      <c r="U1692" s="16">
        <v>0</v>
      </c>
      <c r="V1692" s="16">
        <v>0</v>
      </c>
      <c r="W1692" s="16">
        <v>10939</v>
      </c>
      <c r="X1692" s="1" t="s">
        <v>3345</v>
      </c>
      <c r="Y1692" s="1" t="s">
        <v>3345</v>
      </c>
    </row>
    <row r="1693" spans="1:25" x14ac:dyDescent="0.25">
      <c r="A1693" t="str">
        <f t="shared" si="26"/>
        <v>Cass , Nebraska</v>
      </c>
      <c r="B1693" t="s">
        <v>1714</v>
      </c>
      <c r="C1693" t="s">
        <v>1713</v>
      </c>
      <c r="E1693" t="s">
        <v>4087</v>
      </c>
      <c r="F1693" t="s">
        <v>1726</v>
      </c>
      <c r="G1693" s="7">
        <v>565.89133761866435</v>
      </c>
      <c r="H1693" s="8">
        <v>25241</v>
      </c>
      <c r="I1693" s="9">
        <v>0</v>
      </c>
      <c r="J1693" s="9">
        <v>0</v>
      </c>
      <c r="K1693" s="9">
        <v>3.7220102596257596E-4</v>
      </c>
      <c r="L1693" s="9">
        <v>4.4768432312507428E-3</v>
      </c>
      <c r="M1693" s="9">
        <v>5.0493191040152383E-3</v>
      </c>
      <c r="N1693" s="9">
        <v>0.26595618240164809</v>
      </c>
      <c r="O1693" s="9">
        <v>0</v>
      </c>
      <c r="P1693" s="9">
        <v>0</v>
      </c>
      <c r="Q1693" s="9">
        <v>0</v>
      </c>
      <c r="R1693" s="9">
        <v>0</v>
      </c>
      <c r="S1693" s="9">
        <v>0.99457847986142756</v>
      </c>
      <c r="T1693" s="9">
        <v>0.72956697436710116</v>
      </c>
      <c r="U1693" s="16">
        <v>0</v>
      </c>
      <c r="V1693" s="16">
        <v>6826</v>
      </c>
      <c r="W1693" s="16">
        <v>18415</v>
      </c>
      <c r="X1693" s="1" t="s">
        <v>3345</v>
      </c>
      <c r="Y1693" s="1" t="s">
        <v>3345</v>
      </c>
    </row>
    <row r="1694" spans="1:25" x14ac:dyDescent="0.25">
      <c r="A1694" t="str">
        <f t="shared" si="26"/>
        <v>Polk , Nebraska</v>
      </c>
      <c r="B1694" t="s">
        <v>1714</v>
      </c>
      <c r="C1694" t="s">
        <v>1713</v>
      </c>
      <c r="E1694" t="s">
        <v>3678</v>
      </c>
      <c r="F1694" t="s">
        <v>1785</v>
      </c>
      <c r="G1694" s="7">
        <v>440.64190046538988</v>
      </c>
      <c r="H1694" s="8">
        <v>5406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1</v>
      </c>
      <c r="T1694" s="9">
        <v>1</v>
      </c>
      <c r="U1694" s="16">
        <v>0</v>
      </c>
      <c r="V1694" s="16">
        <v>0</v>
      </c>
      <c r="W1694" s="16">
        <v>5406</v>
      </c>
      <c r="X1694" s="1" t="s">
        <v>3345</v>
      </c>
      <c r="Y1694" s="1" t="s">
        <v>3345</v>
      </c>
    </row>
    <row r="1695" spans="1:25" x14ac:dyDescent="0.25">
      <c r="A1695" t="str">
        <f t="shared" si="26"/>
        <v>Dawes , Nebraska</v>
      </c>
      <c r="B1695" t="s">
        <v>1714</v>
      </c>
      <c r="C1695" t="s">
        <v>1713</v>
      </c>
      <c r="E1695" t="s">
        <v>4596</v>
      </c>
      <c r="F1695" t="s">
        <v>1736</v>
      </c>
      <c r="G1695" s="7">
        <v>1401.0667575180521</v>
      </c>
      <c r="H1695" s="8">
        <v>9182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1.3613611432497449E-3</v>
      </c>
      <c r="R1695" s="9">
        <v>0.6006316706599869</v>
      </c>
      <c r="S1695" s="9">
        <v>0.99863863885595117</v>
      </c>
      <c r="T1695" s="9">
        <v>0.3993683293400131</v>
      </c>
      <c r="U1695" s="16">
        <v>0</v>
      </c>
      <c r="V1695" s="16">
        <v>0</v>
      </c>
      <c r="W1695" s="16">
        <v>9182</v>
      </c>
      <c r="X1695" s="1" t="s">
        <v>3345</v>
      </c>
      <c r="Y1695" s="1" t="s">
        <v>3345</v>
      </c>
    </row>
    <row r="1696" spans="1:25" x14ac:dyDescent="0.25">
      <c r="A1696" t="str">
        <f t="shared" si="26"/>
        <v>Wayne , Nebraska</v>
      </c>
      <c r="B1696" t="s">
        <v>1714</v>
      </c>
      <c r="C1696" t="s">
        <v>1713</v>
      </c>
      <c r="E1696" t="s">
        <v>3965</v>
      </c>
      <c r="F1696" t="s">
        <v>1803</v>
      </c>
      <c r="G1696" s="7">
        <v>443.33470734396724</v>
      </c>
      <c r="H1696" s="8">
        <v>9595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4.0559610391122771E-3</v>
      </c>
      <c r="P1696" s="9">
        <v>0.57915581031787389</v>
      </c>
      <c r="Q1696" s="9">
        <v>0</v>
      </c>
      <c r="R1696" s="9">
        <v>0</v>
      </c>
      <c r="S1696" s="9">
        <v>0.99594403896088768</v>
      </c>
      <c r="T1696" s="9">
        <v>0.42084418968212611</v>
      </c>
      <c r="U1696" s="16">
        <v>0</v>
      </c>
      <c r="V1696" s="16">
        <v>0</v>
      </c>
      <c r="W1696" s="16">
        <v>9595</v>
      </c>
      <c r="X1696" s="1" t="s">
        <v>3345</v>
      </c>
      <c r="Y1696" s="1" t="s">
        <v>3345</v>
      </c>
    </row>
    <row r="1697" spans="1:25" x14ac:dyDescent="0.25">
      <c r="A1697" t="str">
        <f t="shared" si="26"/>
        <v>Garfield , Nebraska</v>
      </c>
      <c r="B1697" t="s">
        <v>1714</v>
      </c>
      <c r="C1697" t="s">
        <v>1713</v>
      </c>
      <c r="E1697" t="s">
        <v>3815</v>
      </c>
      <c r="F1697" t="s">
        <v>1749</v>
      </c>
      <c r="G1697" s="7">
        <v>571.38489650540077</v>
      </c>
      <c r="H1697" s="8">
        <v>2049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1</v>
      </c>
      <c r="T1697" s="9">
        <v>1</v>
      </c>
      <c r="U1697" s="16">
        <v>0</v>
      </c>
      <c r="V1697" s="16">
        <v>0</v>
      </c>
      <c r="W1697" s="16">
        <v>2049</v>
      </c>
      <c r="X1697" s="1" t="s">
        <v>3345</v>
      </c>
      <c r="Y1697" s="1" t="s">
        <v>3345</v>
      </c>
    </row>
    <row r="1698" spans="1:25" x14ac:dyDescent="0.25">
      <c r="A1698" t="str">
        <f t="shared" si="26"/>
        <v>Douglas , Nebraska</v>
      </c>
      <c r="B1698" t="s">
        <v>1714</v>
      </c>
      <c r="C1698" t="s">
        <v>1713</v>
      </c>
      <c r="E1698" t="s">
        <v>3832</v>
      </c>
      <c r="F1698" t="s">
        <v>1741</v>
      </c>
      <c r="G1698" s="7">
        <v>339.34687201673381</v>
      </c>
      <c r="H1698" s="8">
        <v>517110</v>
      </c>
      <c r="I1698" s="9">
        <v>0.38941612498086386</v>
      </c>
      <c r="J1698" s="9">
        <v>0.83448976039914136</v>
      </c>
      <c r="K1698" s="9">
        <v>0.11409476429382319</v>
      </c>
      <c r="L1698" s="9">
        <v>0.14380499313492293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0.49648911072531299</v>
      </c>
      <c r="T1698" s="9">
        <v>2.170524646593568E-2</v>
      </c>
      <c r="U1698" s="16">
        <v>431523</v>
      </c>
      <c r="V1698" s="16">
        <v>74363</v>
      </c>
      <c r="W1698" s="16">
        <v>11224</v>
      </c>
      <c r="X1698" s="1" t="s">
        <v>3345</v>
      </c>
      <c r="Y1698" s="1" t="s">
        <v>3346</v>
      </c>
    </row>
    <row r="1699" spans="1:25" x14ac:dyDescent="0.25">
      <c r="A1699" t="str">
        <f t="shared" si="26"/>
        <v>Pierce , Nebraska</v>
      </c>
      <c r="B1699" t="s">
        <v>1714</v>
      </c>
      <c r="C1699" t="s">
        <v>1713</v>
      </c>
      <c r="E1699" t="s">
        <v>3957</v>
      </c>
      <c r="F1699" t="s">
        <v>1783</v>
      </c>
      <c r="G1699" s="7">
        <v>574.59308882869868</v>
      </c>
      <c r="H1699" s="8">
        <v>7266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1</v>
      </c>
      <c r="T1699" s="9">
        <v>1</v>
      </c>
      <c r="U1699" s="16">
        <v>0</v>
      </c>
      <c r="V1699" s="16">
        <v>0</v>
      </c>
      <c r="W1699" s="16">
        <v>7266</v>
      </c>
      <c r="X1699" s="1" t="s">
        <v>3345</v>
      </c>
      <c r="Y1699" s="1" t="s">
        <v>3345</v>
      </c>
    </row>
    <row r="1700" spans="1:25" x14ac:dyDescent="0.25">
      <c r="A1700" t="str">
        <f t="shared" si="26"/>
        <v>Platte , Nebraska</v>
      </c>
      <c r="B1700" t="s">
        <v>1714</v>
      </c>
      <c r="C1700" t="s">
        <v>1713</v>
      </c>
      <c r="E1700" t="s">
        <v>4511</v>
      </c>
      <c r="F1700" t="s">
        <v>1784</v>
      </c>
      <c r="G1700" s="7">
        <v>684.5892903037568</v>
      </c>
      <c r="H1700" s="8">
        <v>32237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1.1976009156187087E-2</v>
      </c>
      <c r="R1700" s="9">
        <v>0.68573378416105712</v>
      </c>
      <c r="S1700" s="9">
        <v>0.98802399084381298</v>
      </c>
      <c r="T1700" s="9">
        <v>0.31426621583894282</v>
      </c>
      <c r="U1700" s="16">
        <v>0</v>
      </c>
      <c r="V1700" s="16">
        <v>0</v>
      </c>
      <c r="W1700" s="16">
        <v>32237</v>
      </c>
      <c r="X1700" s="1" t="s">
        <v>3345</v>
      </c>
      <c r="Y1700" s="1" t="s">
        <v>3345</v>
      </c>
    </row>
    <row r="1701" spans="1:25" x14ac:dyDescent="0.25">
      <c r="A1701" t="str">
        <f t="shared" si="26"/>
        <v>Box Butte , Nebraska</v>
      </c>
      <c r="B1701" t="s">
        <v>1714</v>
      </c>
      <c r="C1701" t="s">
        <v>1713</v>
      </c>
      <c r="E1701" t="s">
        <v>4597</v>
      </c>
      <c r="F1701" t="s">
        <v>1720</v>
      </c>
      <c r="G1701" s="7">
        <v>1077.8367374696654</v>
      </c>
      <c r="H1701" s="8">
        <v>11308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4.328982935429021E-3</v>
      </c>
      <c r="R1701" s="9">
        <v>0.75044216483905202</v>
      </c>
      <c r="S1701" s="9">
        <v>0.99567101706457084</v>
      </c>
      <c r="T1701" s="9">
        <v>0.24955783516094801</v>
      </c>
      <c r="U1701" s="16">
        <v>0</v>
      </c>
      <c r="V1701" s="16">
        <v>0</v>
      </c>
      <c r="W1701" s="16">
        <v>11308</v>
      </c>
      <c r="X1701" s="1" t="s">
        <v>3345</v>
      </c>
      <c r="Y1701" s="1" t="s">
        <v>3345</v>
      </c>
    </row>
    <row r="1702" spans="1:25" x14ac:dyDescent="0.25">
      <c r="A1702" t="str">
        <f t="shared" si="26"/>
        <v>Thurston , Nebraska</v>
      </c>
      <c r="B1702" t="s">
        <v>1714</v>
      </c>
      <c r="C1702" t="s">
        <v>1713</v>
      </c>
      <c r="E1702" t="s">
        <v>4598</v>
      </c>
      <c r="F1702" t="s">
        <v>1800</v>
      </c>
      <c r="G1702" s="7">
        <v>396.07747437550921</v>
      </c>
      <c r="H1702" s="8">
        <v>6940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0.99999999999570099</v>
      </c>
      <c r="T1702" s="9">
        <v>1</v>
      </c>
      <c r="U1702" s="16">
        <v>0</v>
      </c>
      <c r="V1702" s="16">
        <v>0</v>
      </c>
      <c r="W1702" s="16">
        <v>6940</v>
      </c>
      <c r="X1702" s="1" t="s">
        <v>3345</v>
      </c>
      <c r="Y1702" s="1" t="s">
        <v>3345</v>
      </c>
    </row>
    <row r="1703" spans="1:25" x14ac:dyDescent="0.25">
      <c r="A1703" t="str">
        <f t="shared" si="26"/>
        <v>Boone , Nebraska</v>
      </c>
      <c r="B1703" t="s">
        <v>1714</v>
      </c>
      <c r="C1703" t="s">
        <v>1713</v>
      </c>
      <c r="E1703" t="s">
        <v>3708</v>
      </c>
      <c r="F1703" t="s">
        <v>1719</v>
      </c>
      <c r="G1703" s="7">
        <v>687.21731846603677</v>
      </c>
      <c r="H1703" s="8">
        <v>5505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1</v>
      </c>
      <c r="T1703" s="9">
        <v>1</v>
      </c>
      <c r="U1703" s="16">
        <v>0</v>
      </c>
      <c r="V1703" s="16">
        <v>0</v>
      </c>
      <c r="W1703" s="16">
        <v>5505</v>
      </c>
      <c r="X1703" s="1" t="s">
        <v>3345</v>
      </c>
      <c r="Y1703" s="1" t="s">
        <v>3345</v>
      </c>
    </row>
    <row r="1704" spans="1:25" x14ac:dyDescent="0.25">
      <c r="A1704" t="str">
        <f t="shared" si="26"/>
        <v>Madison , Nebraska</v>
      </c>
      <c r="B1704" t="s">
        <v>1714</v>
      </c>
      <c r="C1704" t="s">
        <v>1713</v>
      </c>
      <c r="E1704" t="s">
        <v>3642</v>
      </c>
      <c r="F1704" t="s">
        <v>1773</v>
      </c>
      <c r="G1704" s="7">
        <v>575.45067665879299</v>
      </c>
      <c r="H1704" s="8">
        <v>34876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2.0618732463186445E-2</v>
      </c>
      <c r="R1704" s="9">
        <v>0.72095423787131552</v>
      </c>
      <c r="S1704" s="9">
        <v>0.97938126753681354</v>
      </c>
      <c r="T1704" s="9">
        <v>0.27904576212868448</v>
      </c>
      <c r="U1704" s="16">
        <v>0</v>
      </c>
      <c r="V1704" s="16">
        <v>0</v>
      </c>
      <c r="W1704" s="16">
        <v>34876</v>
      </c>
      <c r="X1704" s="1" t="s">
        <v>3345</v>
      </c>
      <c r="Y1704" s="1" t="s">
        <v>3345</v>
      </c>
    </row>
    <row r="1705" spans="1:25" x14ac:dyDescent="0.25">
      <c r="A1705" t="str">
        <f t="shared" si="26"/>
        <v>McPherson , Nebraska</v>
      </c>
      <c r="B1705" t="s">
        <v>1714</v>
      </c>
      <c r="C1705" t="s">
        <v>1713</v>
      </c>
      <c r="E1705" t="s">
        <v>4201</v>
      </c>
      <c r="F1705" t="s">
        <v>1772</v>
      </c>
      <c r="G1705" s="7">
        <v>860.0094238450796</v>
      </c>
      <c r="H1705" s="8">
        <v>539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0.99999999999906153</v>
      </c>
      <c r="T1705" s="9">
        <v>1</v>
      </c>
      <c r="U1705" s="16">
        <v>0</v>
      </c>
      <c r="V1705" s="16">
        <v>0</v>
      </c>
      <c r="W1705" s="16">
        <v>539</v>
      </c>
      <c r="X1705" s="1" t="s">
        <v>3345</v>
      </c>
      <c r="Y1705" s="1" t="s">
        <v>3345</v>
      </c>
    </row>
    <row r="1706" spans="1:25" x14ac:dyDescent="0.25">
      <c r="A1706" t="str">
        <f t="shared" si="26"/>
        <v>Red Willow , Nebraska</v>
      </c>
      <c r="B1706" t="s">
        <v>1714</v>
      </c>
      <c r="C1706" t="s">
        <v>1713</v>
      </c>
      <c r="E1706" t="s">
        <v>4599</v>
      </c>
      <c r="F1706" t="s">
        <v>1786</v>
      </c>
      <c r="G1706" s="7">
        <v>718.00619561285316</v>
      </c>
      <c r="H1706" s="8">
        <v>11055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6.4645990157039387E-3</v>
      </c>
      <c r="R1706" s="9">
        <v>0.68412483039348715</v>
      </c>
      <c r="S1706" s="9">
        <v>0.99353540098429605</v>
      </c>
      <c r="T1706" s="9">
        <v>0.31587516960651291</v>
      </c>
      <c r="U1706" s="16">
        <v>0</v>
      </c>
      <c r="V1706" s="16">
        <v>0</v>
      </c>
      <c r="W1706" s="16">
        <v>11055</v>
      </c>
      <c r="X1706" s="1" t="s">
        <v>3345</v>
      </c>
      <c r="Y1706" s="1" t="s">
        <v>3345</v>
      </c>
    </row>
    <row r="1707" spans="1:25" x14ac:dyDescent="0.25">
      <c r="A1707" t="str">
        <f t="shared" si="26"/>
        <v>Rock , Nebraska</v>
      </c>
      <c r="B1707" t="s">
        <v>1714</v>
      </c>
      <c r="C1707" t="s">
        <v>1713</v>
      </c>
      <c r="E1707" t="s">
        <v>4422</v>
      </c>
      <c r="F1707" t="s">
        <v>1788</v>
      </c>
      <c r="G1707" s="7">
        <v>1011.693639647387</v>
      </c>
      <c r="H1707" s="8">
        <v>1526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1</v>
      </c>
      <c r="T1707" s="9">
        <v>1</v>
      </c>
      <c r="U1707" s="16">
        <v>0</v>
      </c>
      <c r="V1707" s="16">
        <v>0</v>
      </c>
      <c r="W1707" s="16">
        <v>1526</v>
      </c>
      <c r="X1707" s="1" t="s">
        <v>3345</v>
      </c>
      <c r="Y1707" s="1" t="s">
        <v>3345</v>
      </c>
    </row>
    <row r="1708" spans="1:25" x14ac:dyDescent="0.25">
      <c r="A1708" t="str">
        <f t="shared" si="26"/>
        <v>Gosper , Nebraska</v>
      </c>
      <c r="B1708" t="s">
        <v>1714</v>
      </c>
      <c r="C1708" t="s">
        <v>1713</v>
      </c>
      <c r="E1708" t="s">
        <v>4600</v>
      </c>
      <c r="F1708" t="s">
        <v>1750</v>
      </c>
      <c r="G1708" s="7">
        <v>462.72339969688232</v>
      </c>
      <c r="H1708" s="8">
        <v>2044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1</v>
      </c>
      <c r="T1708" s="9">
        <v>1</v>
      </c>
      <c r="U1708" s="16">
        <v>0</v>
      </c>
      <c r="V1708" s="16">
        <v>0</v>
      </c>
      <c r="W1708" s="16">
        <v>2044</v>
      </c>
      <c r="X1708" s="1" t="s">
        <v>3345</v>
      </c>
      <c r="Y1708" s="1" t="s">
        <v>3345</v>
      </c>
    </row>
    <row r="1709" spans="1:25" x14ac:dyDescent="0.25">
      <c r="A1709" t="str">
        <f t="shared" si="26"/>
        <v>Gage , Nebraska</v>
      </c>
      <c r="B1709" t="s">
        <v>1714</v>
      </c>
      <c r="C1709" t="s">
        <v>1713</v>
      </c>
      <c r="E1709" t="s">
        <v>4601</v>
      </c>
      <c r="F1709" t="s">
        <v>1747</v>
      </c>
      <c r="G1709" s="7">
        <v>859.95991655637772</v>
      </c>
      <c r="H1709" s="8">
        <v>22311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7.885243197997216E-3</v>
      </c>
      <c r="P1709" s="9">
        <v>0.55600376495898884</v>
      </c>
      <c r="Q1709" s="9">
        <v>0</v>
      </c>
      <c r="R1709" s="9">
        <v>0</v>
      </c>
      <c r="S1709" s="9">
        <v>0.99211475680057493</v>
      </c>
      <c r="T1709" s="9">
        <v>0.44399623504101116</v>
      </c>
      <c r="U1709" s="16">
        <v>0</v>
      </c>
      <c r="V1709" s="16">
        <v>0</v>
      </c>
      <c r="W1709" s="16">
        <v>22311</v>
      </c>
      <c r="X1709" s="1" t="s">
        <v>3345</v>
      </c>
      <c r="Y1709" s="1" t="s">
        <v>3345</v>
      </c>
    </row>
    <row r="1710" spans="1:25" x14ac:dyDescent="0.25">
      <c r="A1710" t="str">
        <f t="shared" si="26"/>
        <v>Dawson , Nebraska</v>
      </c>
      <c r="B1710" t="s">
        <v>1714</v>
      </c>
      <c r="C1710" t="s">
        <v>1713</v>
      </c>
      <c r="E1710" t="s">
        <v>3943</v>
      </c>
      <c r="F1710" t="s">
        <v>1737</v>
      </c>
      <c r="G1710" s="7">
        <v>1019.4329426846205</v>
      </c>
      <c r="H1710" s="8">
        <v>24326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7.3906559011608372E-3</v>
      </c>
      <c r="R1710" s="9">
        <v>0.73345391761900847</v>
      </c>
      <c r="S1710" s="9">
        <v>0.99260934409728252</v>
      </c>
      <c r="T1710" s="9">
        <v>0.26654608238099153</v>
      </c>
      <c r="U1710" s="16">
        <v>0</v>
      </c>
      <c r="V1710" s="16">
        <v>0</v>
      </c>
      <c r="W1710" s="16">
        <v>24326</v>
      </c>
      <c r="X1710" s="1" t="s">
        <v>3345</v>
      </c>
      <c r="Y1710" s="1" t="s">
        <v>3345</v>
      </c>
    </row>
    <row r="1711" spans="1:25" x14ac:dyDescent="0.25">
      <c r="A1711" t="str">
        <f t="shared" si="26"/>
        <v>Arthur , Nebraska</v>
      </c>
      <c r="B1711" t="s">
        <v>1714</v>
      </c>
      <c r="C1711" t="s">
        <v>1713</v>
      </c>
      <c r="E1711" t="s">
        <v>4602</v>
      </c>
      <c r="F1711" t="s">
        <v>1716</v>
      </c>
      <c r="G1711" s="7">
        <v>718.30628550068832</v>
      </c>
      <c r="H1711" s="8">
        <v>460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1</v>
      </c>
      <c r="T1711" s="9">
        <v>1</v>
      </c>
      <c r="U1711" s="16">
        <v>0</v>
      </c>
      <c r="V1711" s="16">
        <v>0</v>
      </c>
      <c r="W1711" s="16">
        <v>460</v>
      </c>
      <c r="X1711" s="1" t="s">
        <v>3345</v>
      </c>
      <c r="Y1711" s="1" t="s">
        <v>3345</v>
      </c>
    </row>
    <row r="1712" spans="1:25" x14ac:dyDescent="0.25">
      <c r="A1712" t="str">
        <f t="shared" si="26"/>
        <v>Hayes , Nebraska</v>
      </c>
      <c r="B1712" t="s">
        <v>1714</v>
      </c>
      <c r="C1712" t="s">
        <v>1713</v>
      </c>
      <c r="E1712" t="s">
        <v>4603</v>
      </c>
      <c r="F1712" t="s">
        <v>1756</v>
      </c>
      <c r="G1712" s="7">
        <v>713.28220849486888</v>
      </c>
      <c r="H1712" s="8">
        <v>967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1</v>
      </c>
      <c r="T1712" s="9">
        <v>1</v>
      </c>
      <c r="U1712" s="16">
        <v>0</v>
      </c>
      <c r="V1712" s="16">
        <v>0</v>
      </c>
      <c r="W1712" s="16">
        <v>967</v>
      </c>
      <c r="X1712" s="1" t="s">
        <v>3345</v>
      </c>
      <c r="Y1712" s="1" t="s">
        <v>3345</v>
      </c>
    </row>
    <row r="1713" spans="1:25" x14ac:dyDescent="0.25">
      <c r="A1713" t="str">
        <f t="shared" si="26"/>
        <v>Johnson , Nebraska</v>
      </c>
      <c r="B1713" t="s">
        <v>1714</v>
      </c>
      <c r="C1713" t="s">
        <v>1713</v>
      </c>
      <c r="E1713" t="s">
        <v>3688</v>
      </c>
      <c r="F1713" t="s">
        <v>1762</v>
      </c>
      <c r="G1713" s="7">
        <v>376.73330709149394</v>
      </c>
      <c r="H1713" s="8">
        <v>5217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0.99999999999954903</v>
      </c>
      <c r="T1713" s="9">
        <v>1</v>
      </c>
      <c r="U1713" s="16">
        <v>0</v>
      </c>
      <c r="V1713" s="16">
        <v>0</v>
      </c>
      <c r="W1713" s="16">
        <v>5217</v>
      </c>
      <c r="X1713" s="1" t="s">
        <v>3345</v>
      </c>
      <c r="Y1713" s="1" t="s">
        <v>3345</v>
      </c>
    </row>
    <row r="1714" spans="1:25" x14ac:dyDescent="0.25">
      <c r="A1714" t="str">
        <f t="shared" si="26"/>
        <v>Antelope , Nebraska</v>
      </c>
      <c r="B1714" t="s">
        <v>1714</v>
      </c>
      <c r="C1714" t="s">
        <v>1713</v>
      </c>
      <c r="E1714" t="s">
        <v>4604</v>
      </c>
      <c r="F1714" t="s">
        <v>1715</v>
      </c>
      <c r="G1714" s="7">
        <v>858.59172446776631</v>
      </c>
      <c r="H1714" s="8">
        <v>6685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0.99999999999959988</v>
      </c>
      <c r="T1714" s="9">
        <v>1</v>
      </c>
      <c r="U1714" s="16">
        <v>0</v>
      </c>
      <c r="V1714" s="16">
        <v>0</v>
      </c>
      <c r="W1714" s="16">
        <v>6685</v>
      </c>
      <c r="X1714" s="1" t="s">
        <v>3345</v>
      </c>
      <c r="Y1714" s="1" t="s">
        <v>3345</v>
      </c>
    </row>
    <row r="1715" spans="1:25" x14ac:dyDescent="0.25">
      <c r="A1715" t="str">
        <f t="shared" si="26"/>
        <v>Sioux , Nebraska</v>
      </c>
      <c r="B1715" t="s">
        <v>1714</v>
      </c>
      <c r="C1715" t="s">
        <v>1713</v>
      </c>
      <c r="E1715" t="s">
        <v>4188</v>
      </c>
      <c r="F1715" t="s">
        <v>1796</v>
      </c>
      <c r="G1715" s="7">
        <v>2067.3497425557252</v>
      </c>
      <c r="H1715" s="8">
        <v>1311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0.99999999999985822</v>
      </c>
      <c r="T1715" s="9">
        <v>1</v>
      </c>
      <c r="U1715" s="16">
        <v>0</v>
      </c>
      <c r="V1715" s="16">
        <v>0</v>
      </c>
      <c r="W1715" s="16">
        <v>1311</v>
      </c>
      <c r="X1715" s="1" t="s">
        <v>3345</v>
      </c>
      <c r="Y1715" s="1" t="s">
        <v>3345</v>
      </c>
    </row>
    <row r="1716" spans="1:25" x14ac:dyDescent="0.25">
      <c r="A1716" t="str">
        <f t="shared" si="26"/>
        <v>Lincoln , Nebraska</v>
      </c>
      <c r="B1716" t="s">
        <v>1714</v>
      </c>
      <c r="C1716" t="s">
        <v>1713</v>
      </c>
      <c r="E1716" t="s">
        <v>3692</v>
      </c>
      <c r="F1716" t="s">
        <v>1769</v>
      </c>
      <c r="G1716" s="7">
        <v>2575.1172477343962</v>
      </c>
      <c r="H1716" s="8">
        <v>36288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4.6534295683599283E-3</v>
      </c>
      <c r="R1716" s="9">
        <v>0.69480268959435632</v>
      </c>
      <c r="S1716" s="9">
        <v>0.9953465704316401</v>
      </c>
      <c r="T1716" s="9">
        <v>0.30519731040564374</v>
      </c>
      <c r="U1716" s="16">
        <v>0</v>
      </c>
      <c r="V1716" s="16">
        <v>0</v>
      </c>
      <c r="W1716" s="16">
        <v>36288</v>
      </c>
      <c r="X1716" s="1" t="s">
        <v>3345</v>
      </c>
      <c r="Y1716" s="1" t="s">
        <v>3345</v>
      </c>
    </row>
    <row r="1717" spans="1:25" x14ac:dyDescent="0.25">
      <c r="A1717" t="str">
        <f t="shared" si="26"/>
        <v>Sherman , Nebraska</v>
      </c>
      <c r="B1717" t="s">
        <v>1714</v>
      </c>
      <c r="C1717" t="s">
        <v>1713</v>
      </c>
      <c r="E1717" t="s">
        <v>4206</v>
      </c>
      <c r="F1717" t="s">
        <v>1795</v>
      </c>
      <c r="G1717" s="7">
        <v>571.64410375038926</v>
      </c>
      <c r="H1717" s="8">
        <v>3152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1</v>
      </c>
      <c r="T1717" s="9">
        <v>1</v>
      </c>
      <c r="U1717" s="16">
        <v>0</v>
      </c>
      <c r="V1717" s="16">
        <v>0</v>
      </c>
      <c r="W1717" s="16">
        <v>3152</v>
      </c>
      <c r="X1717" s="1" t="s">
        <v>3345</v>
      </c>
      <c r="Y1717" s="1" t="s">
        <v>3345</v>
      </c>
    </row>
    <row r="1718" spans="1:25" x14ac:dyDescent="0.25">
      <c r="A1718" t="str">
        <f t="shared" si="26"/>
        <v>Logan , Nebraska</v>
      </c>
      <c r="B1718" t="s">
        <v>1714</v>
      </c>
      <c r="C1718" t="s">
        <v>1713</v>
      </c>
      <c r="E1718" t="s">
        <v>3683</v>
      </c>
      <c r="F1718" t="s">
        <v>1770</v>
      </c>
      <c r="G1718" s="7">
        <v>571.12498104006841</v>
      </c>
      <c r="H1718" s="8">
        <v>763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0.99999999999952016</v>
      </c>
      <c r="T1718" s="9">
        <v>1</v>
      </c>
      <c r="U1718" s="16">
        <v>0</v>
      </c>
      <c r="V1718" s="16">
        <v>0</v>
      </c>
      <c r="W1718" s="16">
        <v>763</v>
      </c>
      <c r="X1718" s="1" t="s">
        <v>3345</v>
      </c>
      <c r="Y1718" s="1" t="s">
        <v>3345</v>
      </c>
    </row>
    <row r="1719" spans="1:25" x14ac:dyDescent="0.25">
      <c r="A1719" t="str">
        <f t="shared" si="26"/>
        <v>Merrick , Nebraska</v>
      </c>
      <c r="B1719" t="s">
        <v>1714</v>
      </c>
      <c r="C1719" t="s">
        <v>1713</v>
      </c>
      <c r="E1719" t="s">
        <v>4605</v>
      </c>
      <c r="F1719" t="s">
        <v>1774</v>
      </c>
      <c r="G1719" s="7">
        <v>496.77892054743671</v>
      </c>
      <c r="H1719" s="8">
        <v>7848</v>
      </c>
      <c r="I1719" s="9">
        <v>0</v>
      </c>
      <c r="J1719" s="9">
        <v>0</v>
      </c>
      <c r="K1719" s="9">
        <v>9.3775258664330731E-4</v>
      </c>
      <c r="L1719" s="9">
        <v>5.1478083588175329E-2</v>
      </c>
      <c r="M1719" s="9">
        <v>0</v>
      </c>
      <c r="N1719" s="9">
        <v>0</v>
      </c>
      <c r="O1719" s="9">
        <v>3.3935456773157837E-3</v>
      </c>
      <c r="P1719" s="9">
        <v>0.3594546381243629</v>
      </c>
      <c r="Q1719" s="9">
        <v>0</v>
      </c>
      <c r="R1719" s="9">
        <v>0</v>
      </c>
      <c r="S1719" s="9">
        <v>0.99566870170486499</v>
      </c>
      <c r="T1719" s="9">
        <v>0.58906727828746175</v>
      </c>
      <c r="U1719" s="16">
        <v>0</v>
      </c>
      <c r="V1719" s="16">
        <v>404</v>
      </c>
      <c r="W1719" s="16">
        <v>7444</v>
      </c>
      <c r="X1719" s="1" t="s">
        <v>3345</v>
      </c>
      <c r="Y1719" s="1" t="s">
        <v>3345</v>
      </c>
    </row>
    <row r="1720" spans="1:25" x14ac:dyDescent="0.25">
      <c r="A1720" t="str">
        <f t="shared" si="26"/>
        <v>Sheridan , Nebraska</v>
      </c>
      <c r="B1720" t="s">
        <v>1714</v>
      </c>
      <c r="C1720" t="s">
        <v>1713</v>
      </c>
      <c r="E1720" t="s">
        <v>4239</v>
      </c>
      <c r="F1720" t="s">
        <v>1794</v>
      </c>
      <c r="G1720" s="7">
        <v>2469.8090570827744</v>
      </c>
      <c r="H1720" s="8">
        <v>5469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1</v>
      </c>
      <c r="T1720" s="9">
        <v>1</v>
      </c>
      <c r="U1720" s="16">
        <v>0</v>
      </c>
      <c r="V1720" s="16">
        <v>0</v>
      </c>
      <c r="W1720" s="16">
        <v>5469</v>
      </c>
      <c r="X1720" s="1" t="s">
        <v>3345</v>
      </c>
      <c r="Y1720" s="1" t="s">
        <v>3345</v>
      </c>
    </row>
    <row r="1721" spans="1:25" x14ac:dyDescent="0.25">
      <c r="A1721" t="str">
        <f t="shared" si="26"/>
        <v>Pawnee , Nebraska</v>
      </c>
      <c r="B1721" t="s">
        <v>1714</v>
      </c>
      <c r="C1721" t="s">
        <v>1713</v>
      </c>
      <c r="E1721" t="s">
        <v>4216</v>
      </c>
      <c r="F1721" t="s">
        <v>1780</v>
      </c>
      <c r="G1721" s="7">
        <v>432.94815442411368</v>
      </c>
      <c r="H1721" s="8">
        <v>2773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1</v>
      </c>
      <c r="T1721" s="9">
        <v>1</v>
      </c>
      <c r="U1721" s="16">
        <v>0</v>
      </c>
      <c r="V1721" s="16">
        <v>0</v>
      </c>
      <c r="W1721" s="16">
        <v>2773</v>
      </c>
      <c r="X1721" s="1" t="s">
        <v>3345</v>
      </c>
      <c r="Y1721" s="1" t="s">
        <v>3345</v>
      </c>
    </row>
    <row r="1722" spans="1:25" x14ac:dyDescent="0.25">
      <c r="A1722" t="str">
        <f t="shared" si="26"/>
        <v>Sarpy , Nebraska</v>
      </c>
      <c r="B1722" t="s">
        <v>1714</v>
      </c>
      <c r="C1722" t="s">
        <v>1713</v>
      </c>
      <c r="E1722" t="s">
        <v>4606</v>
      </c>
      <c r="F1722" t="s">
        <v>1790</v>
      </c>
      <c r="G1722" s="7">
        <v>247.52303307661518</v>
      </c>
      <c r="H1722" s="8">
        <v>158840</v>
      </c>
      <c r="I1722" s="9">
        <v>0</v>
      </c>
      <c r="J1722" s="9">
        <v>0</v>
      </c>
      <c r="K1722" s="9">
        <v>0.28076431892073356</v>
      </c>
      <c r="L1722" s="9">
        <v>0.94726139511458074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0.71923568106336366</v>
      </c>
      <c r="T1722" s="9">
        <v>5.2738604885419288E-2</v>
      </c>
      <c r="U1722" s="16">
        <v>0</v>
      </c>
      <c r="V1722" s="16">
        <v>150463</v>
      </c>
      <c r="W1722" s="16">
        <v>8377</v>
      </c>
      <c r="X1722" s="1" t="s">
        <v>3345</v>
      </c>
      <c r="Y1722" s="1" t="s">
        <v>3347</v>
      </c>
    </row>
    <row r="1723" spans="1:25" x14ac:dyDescent="0.25">
      <c r="A1723" t="str">
        <f t="shared" si="26"/>
        <v>Grant , Nebraska</v>
      </c>
      <c r="B1723" t="s">
        <v>1714</v>
      </c>
      <c r="C1723" t="s">
        <v>1713</v>
      </c>
      <c r="E1723" t="s">
        <v>3719</v>
      </c>
      <c r="F1723" t="s">
        <v>1751</v>
      </c>
      <c r="G1723" s="7">
        <v>783.22441915738955</v>
      </c>
      <c r="H1723" s="8">
        <v>614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0.99999999999863454</v>
      </c>
      <c r="T1723" s="9">
        <v>1</v>
      </c>
      <c r="U1723" s="16">
        <v>0</v>
      </c>
      <c r="V1723" s="16">
        <v>0</v>
      </c>
      <c r="W1723" s="16">
        <v>614</v>
      </c>
      <c r="X1723" s="1" t="s">
        <v>3345</v>
      </c>
      <c r="Y1723" s="1" t="s">
        <v>3345</v>
      </c>
    </row>
    <row r="1724" spans="1:25" x14ac:dyDescent="0.25">
      <c r="A1724" t="str">
        <f t="shared" si="26"/>
        <v>Burt , Nebraska</v>
      </c>
      <c r="B1724" t="s">
        <v>1714</v>
      </c>
      <c r="C1724" t="s">
        <v>1713</v>
      </c>
      <c r="E1724" t="s">
        <v>4607</v>
      </c>
      <c r="F1724" t="s">
        <v>1724</v>
      </c>
      <c r="G1724" s="7">
        <v>497.06315592655159</v>
      </c>
      <c r="H1724" s="8">
        <v>6858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0.99999999999947964</v>
      </c>
      <c r="T1724" s="9">
        <v>1</v>
      </c>
      <c r="U1724" s="16">
        <v>0</v>
      </c>
      <c r="V1724" s="16">
        <v>0</v>
      </c>
      <c r="W1724" s="16">
        <v>6858</v>
      </c>
      <c r="X1724" s="1" t="s">
        <v>3345</v>
      </c>
      <c r="Y1724" s="1" t="s">
        <v>3345</v>
      </c>
    </row>
    <row r="1725" spans="1:25" x14ac:dyDescent="0.25">
      <c r="A1725" t="str">
        <f t="shared" si="26"/>
        <v>Saunders , Nebraska</v>
      </c>
      <c r="B1725" t="s">
        <v>1714</v>
      </c>
      <c r="C1725" t="s">
        <v>1713</v>
      </c>
      <c r="E1725" t="s">
        <v>4608</v>
      </c>
      <c r="F1725" t="s">
        <v>1791</v>
      </c>
      <c r="G1725" s="7">
        <v>759.82016851114543</v>
      </c>
      <c r="H1725" s="8">
        <v>20780</v>
      </c>
      <c r="I1725" s="9">
        <v>0</v>
      </c>
      <c r="J1725" s="9">
        <v>0</v>
      </c>
      <c r="K1725" s="9">
        <v>0</v>
      </c>
      <c r="L1725" s="9">
        <v>0</v>
      </c>
      <c r="M1725" s="9">
        <v>1.4880612348617428E-3</v>
      </c>
      <c r="N1725" s="9">
        <v>0.12098171318575554</v>
      </c>
      <c r="O1725" s="9">
        <v>3.0100852116264495E-3</v>
      </c>
      <c r="P1725" s="9">
        <v>0.21414821944177093</v>
      </c>
      <c r="Q1725" s="9">
        <v>0</v>
      </c>
      <c r="R1725" s="9">
        <v>0</v>
      </c>
      <c r="S1725" s="9">
        <v>0.99550185355351184</v>
      </c>
      <c r="T1725" s="9">
        <v>0.66487006737247356</v>
      </c>
      <c r="U1725" s="16">
        <v>0</v>
      </c>
      <c r="V1725" s="16">
        <v>2514</v>
      </c>
      <c r="W1725" s="16">
        <v>18266</v>
      </c>
      <c r="X1725" s="1" t="s">
        <v>3345</v>
      </c>
      <c r="Y1725" s="1" t="s">
        <v>3345</v>
      </c>
    </row>
    <row r="1726" spans="1:25" x14ac:dyDescent="0.25">
      <c r="A1726" t="str">
        <f t="shared" si="26"/>
        <v>Blaine , Nebraska</v>
      </c>
      <c r="B1726" t="s">
        <v>1714</v>
      </c>
      <c r="C1726" t="s">
        <v>1713</v>
      </c>
      <c r="E1726" t="s">
        <v>4025</v>
      </c>
      <c r="F1726" t="s">
        <v>1718</v>
      </c>
      <c r="G1726" s="7">
        <v>714.33445062944372</v>
      </c>
      <c r="H1726" s="8">
        <v>478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1</v>
      </c>
      <c r="T1726" s="9">
        <v>1</v>
      </c>
      <c r="U1726" s="16">
        <v>0</v>
      </c>
      <c r="V1726" s="16">
        <v>0</v>
      </c>
      <c r="W1726" s="16">
        <v>478</v>
      </c>
      <c r="X1726" s="1" t="s">
        <v>3345</v>
      </c>
      <c r="Y1726" s="1" t="s">
        <v>3345</v>
      </c>
    </row>
    <row r="1727" spans="1:25" x14ac:dyDescent="0.25">
      <c r="A1727" t="str">
        <f t="shared" si="26"/>
        <v>Dixon , Nebraska</v>
      </c>
      <c r="B1727" t="s">
        <v>1714</v>
      </c>
      <c r="C1727" t="s">
        <v>1713</v>
      </c>
      <c r="E1727" t="s">
        <v>4609</v>
      </c>
      <c r="F1727" t="s">
        <v>1739</v>
      </c>
      <c r="G1727" s="7">
        <v>482.71724864817548</v>
      </c>
      <c r="H1727" s="8">
        <v>6000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1</v>
      </c>
      <c r="T1727" s="9">
        <v>1</v>
      </c>
      <c r="U1727" s="16">
        <v>0</v>
      </c>
      <c r="V1727" s="16">
        <v>0</v>
      </c>
      <c r="W1727" s="16">
        <v>6000</v>
      </c>
      <c r="X1727" s="1" t="s">
        <v>3345</v>
      </c>
      <c r="Y1727" s="1" t="s">
        <v>3345</v>
      </c>
    </row>
    <row r="1728" spans="1:25" x14ac:dyDescent="0.25">
      <c r="A1728" t="str">
        <f t="shared" si="26"/>
        <v>Stanton , Nebraska</v>
      </c>
      <c r="B1728" t="s">
        <v>1714</v>
      </c>
      <c r="C1728" t="s">
        <v>1713</v>
      </c>
      <c r="E1728" t="s">
        <v>4204</v>
      </c>
      <c r="F1728" t="s">
        <v>1797</v>
      </c>
      <c r="G1728" s="7">
        <v>431.0021175231355</v>
      </c>
      <c r="H1728" s="8">
        <v>6129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1.3720711248278142E-3</v>
      </c>
      <c r="R1728" s="9">
        <v>0.26513297438407568</v>
      </c>
      <c r="S1728" s="9">
        <v>0.99862792887249574</v>
      </c>
      <c r="T1728" s="9">
        <v>0.73486702561592432</v>
      </c>
      <c r="U1728" s="16">
        <v>0</v>
      </c>
      <c r="V1728" s="16">
        <v>0</v>
      </c>
      <c r="W1728" s="16">
        <v>6129</v>
      </c>
      <c r="X1728" s="1" t="s">
        <v>3345</v>
      </c>
      <c r="Y1728" s="1" t="s">
        <v>3345</v>
      </c>
    </row>
    <row r="1729" spans="1:25" x14ac:dyDescent="0.25">
      <c r="A1729" t="str">
        <f t="shared" si="26"/>
        <v>Wheeler , Nebraska</v>
      </c>
      <c r="B1729" t="s">
        <v>1714</v>
      </c>
      <c r="C1729" t="s">
        <v>1713</v>
      </c>
      <c r="E1729" t="s">
        <v>3951</v>
      </c>
      <c r="F1729" t="s">
        <v>1805</v>
      </c>
      <c r="G1729" s="7">
        <v>575.59242096636035</v>
      </c>
      <c r="H1729" s="8">
        <v>818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0.99999999999784017</v>
      </c>
      <c r="T1729" s="9">
        <v>1</v>
      </c>
      <c r="U1729" s="16">
        <v>0</v>
      </c>
      <c r="V1729" s="16">
        <v>0</v>
      </c>
      <c r="W1729" s="16">
        <v>818</v>
      </c>
      <c r="X1729" s="1" t="s">
        <v>3345</v>
      </c>
      <c r="Y1729" s="1" t="s">
        <v>3345</v>
      </c>
    </row>
    <row r="1730" spans="1:25" x14ac:dyDescent="0.25">
      <c r="A1730" t="str">
        <f t="shared" si="26"/>
        <v>Franklin , Nebraska</v>
      </c>
      <c r="B1730" t="s">
        <v>1714</v>
      </c>
      <c r="C1730" t="s">
        <v>1713</v>
      </c>
      <c r="E1730" t="s">
        <v>3649</v>
      </c>
      <c r="F1730" t="s">
        <v>1744</v>
      </c>
      <c r="G1730" s="7">
        <v>576.00408702430332</v>
      </c>
      <c r="H1730" s="8">
        <v>3225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1</v>
      </c>
      <c r="T1730" s="9">
        <v>1</v>
      </c>
      <c r="U1730" s="16">
        <v>0</v>
      </c>
      <c r="V1730" s="16">
        <v>0</v>
      </c>
      <c r="W1730" s="16">
        <v>3225</v>
      </c>
      <c r="X1730" s="1" t="s">
        <v>3345</v>
      </c>
      <c r="Y1730" s="1" t="s">
        <v>3345</v>
      </c>
    </row>
    <row r="1731" spans="1:25" x14ac:dyDescent="0.25">
      <c r="A1731" t="str">
        <f t="shared" si="26"/>
        <v>Dodge , Nebraska</v>
      </c>
      <c r="B1731" t="s">
        <v>1714</v>
      </c>
      <c r="C1731" t="s">
        <v>1713</v>
      </c>
      <c r="E1731" t="s">
        <v>3944</v>
      </c>
      <c r="F1731" t="s">
        <v>1740</v>
      </c>
      <c r="G1731" s="7">
        <v>542.99913980096915</v>
      </c>
      <c r="H1731" s="8">
        <v>36691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2.0851518477740829E-2</v>
      </c>
      <c r="P1731" s="9">
        <v>0.74871221825515799</v>
      </c>
      <c r="Q1731" s="9">
        <v>0</v>
      </c>
      <c r="R1731" s="9">
        <v>0</v>
      </c>
      <c r="S1731" s="9">
        <v>0.97914848152002643</v>
      </c>
      <c r="T1731" s="9">
        <v>0.25128778174484206</v>
      </c>
      <c r="U1731" s="16">
        <v>0</v>
      </c>
      <c r="V1731" s="16">
        <v>0</v>
      </c>
      <c r="W1731" s="16">
        <v>36691</v>
      </c>
      <c r="X1731" s="1" t="s">
        <v>3345</v>
      </c>
      <c r="Y1731" s="1" t="s">
        <v>3345</v>
      </c>
    </row>
    <row r="1732" spans="1:25" x14ac:dyDescent="0.25">
      <c r="A1732" t="str">
        <f t="shared" si="26"/>
        <v>Chase , Nebraska</v>
      </c>
      <c r="B1732" t="s">
        <v>1714</v>
      </c>
      <c r="C1732" t="s">
        <v>1713</v>
      </c>
      <c r="E1732" t="s">
        <v>4226</v>
      </c>
      <c r="F1732" t="s">
        <v>1728</v>
      </c>
      <c r="G1732" s="7">
        <v>897.49901077240463</v>
      </c>
      <c r="H1732" s="8">
        <v>3966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0.99999999999855016</v>
      </c>
      <c r="T1732" s="9">
        <v>1</v>
      </c>
      <c r="U1732" s="16">
        <v>0</v>
      </c>
      <c r="V1732" s="16">
        <v>0</v>
      </c>
      <c r="W1732" s="16">
        <v>3966</v>
      </c>
      <c r="X1732" s="1" t="s">
        <v>3345</v>
      </c>
      <c r="Y1732" s="1" t="s">
        <v>3345</v>
      </c>
    </row>
    <row r="1733" spans="1:25" x14ac:dyDescent="0.25">
      <c r="A1733" t="str">
        <f t="shared" ref="A1733:A1796" si="27">E1733&amp;", "&amp;B1733</f>
        <v>Buffalo , Nebraska</v>
      </c>
      <c r="B1733" t="s">
        <v>1714</v>
      </c>
      <c r="C1733" t="s">
        <v>1713</v>
      </c>
      <c r="E1733" t="s">
        <v>4610</v>
      </c>
      <c r="F1733" t="s">
        <v>1723</v>
      </c>
      <c r="G1733" s="7">
        <v>975.39926957257831</v>
      </c>
      <c r="H1733" s="8">
        <v>46102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1.3700077093983144E-2</v>
      </c>
      <c r="P1733" s="9">
        <v>0.67738926727690774</v>
      </c>
      <c r="Q1733" s="9">
        <v>0</v>
      </c>
      <c r="R1733" s="9">
        <v>0</v>
      </c>
      <c r="S1733" s="9">
        <v>0.98629992290601687</v>
      </c>
      <c r="T1733" s="9">
        <v>0.32261073272309226</v>
      </c>
      <c r="U1733" s="16">
        <v>0</v>
      </c>
      <c r="V1733" s="16">
        <v>0</v>
      </c>
      <c r="W1733" s="16">
        <v>46102</v>
      </c>
      <c r="X1733" s="1" t="s">
        <v>3345</v>
      </c>
      <c r="Y1733" s="1" t="s">
        <v>3345</v>
      </c>
    </row>
    <row r="1734" spans="1:25" x14ac:dyDescent="0.25">
      <c r="A1734" t="str">
        <f t="shared" si="27"/>
        <v>Fillmore , Nebraska</v>
      </c>
      <c r="B1734" t="s">
        <v>1714</v>
      </c>
      <c r="C1734" t="s">
        <v>1713</v>
      </c>
      <c r="E1734" t="s">
        <v>4412</v>
      </c>
      <c r="F1734" t="s">
        <v>1743</v>
      </c>
      <c r="G1734" s="7">
        <v>576.52496662853093</v>
      </c>
      <c r="H1734" s="8">
        <v>5890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0.9999999999996384</v>
      </c>
      <c r="T1734" s="9">
        <v>1</v>
      </c>
      <c r="U1734" s="16">
        <v>0</v>
      </c>
      <c r="V1734" s="16">
        <v>0</v>
      </c>
      <c r="W1734" s="16">
        <v>5890</v>
      </c>
      <c r="X1734" s="1" t="s">
        <v>3345</v>
      </c>
      <c r="Y1734" s="1" t="s">
        <v>3345</v>
      </c>
    </row>
    <row r="1735" spans="1:25" x14ac:dyDescent="0.25">
      <c r="A1735" t="str">
        <f t="shared" si="27"/>
        <v>York , Nebraska</v>
      </c>
      <c r="B1735" t="s">
        <v>1714</v>
      </c>
      <c r="C1735" t="s">
        <v>1713</v>
      </c>
      <c r="E1735" t="s">
        <v>4316</v>
      </c>
      <c r="F1735" t="s">
        <v>1806</v>
      </c>
      <c r="G1735" s="7">
        <v>575.82856966746101</v>
      </c>
      <c r="H1735" s="8">
        <v>13665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6.3972096103613882E-3</v>
      </c>
      <c r="R1735" s="9">
        <v>0.55858031467252101</v>
      </c>
      <c r="S1735" s="9">
        <v>0.99360279038658783</v>
      </c>
      <c r="T1735" s="9">
        <v>0.44141968532747894</v>
      </c>
      <c r="U1735" s="16">
        <v>0</v>
      </c>
      <c r="V1735" s="16">
        <v>0</v>
      </c>
      <c r="W1735" s="16">
        <v>13665</v>
      </c>
      <c r="X1735" s="1" t="s">
        <v>3345</v>
      </c>
      <c r="Y1735" s="1" t="s">
        <v>3345</v>
      </c>
    </row>
    <row r="1736" spans="1:25" x14ac:dyDescent="0.25">
      <c r="A1736" t="str">
        <f t="shared" si="27"/>
        <v>Seward , Nebraska</v>
      </c>
      <c r="B1736" t="s">
        <v>1714</v>
      </c>
      <c r="C1736" t="s">
        <v>1713</v>
      </c>
      <c r="E1736" t="s">
        <v>4242</v>
      </c>
      <c r="F1736" t="s">
        <v>1793</v>
      </c>
      <c r="G1736" s="7">
        <v>575.88612088476134</v>
      </c>
      <c r="H1736" s="8">
        <v>16750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4.6296444146786617E-3</v>
      </c>
      <c r="P1736" s="9">
        <v>0.39617910447761195</v>
      </c>
      <c r="Q1736" s="9">
        <v>0</v>
      </c>
      <c r="R1736" s="9">
        <v>0</v>
      </c>
      <c r="S1736" s="9">
        <v>0.99537035558532128</v>
      </c>
      <c r="T1736" s="9">
        <v>0.60382089552238805</v>
      </c>
      <c r="U1736" s="16">
        <v>0</v>
      </c>
      <c r="V1736" s="16">
        <v>0</v>
      </c>
      <c r="W1736" s="16">
        <v>16750</v>
      </c>
      <c r="X1736" s="1" t="s">
        <v>3345</v>
      </c>
      <c r="Y1736" s="1" t="s">
        <v>3345</v>
      </c>
    </row>
    <row r="1737" spans="1:25" x14ac:dyDescent="0.25">
      <c r="A1737" t="str">
        <f t="shared" si="27"/>
        <v>Clay , Nebraska</v>
      </c>
      <c r="B1737" t="s">
        <v>1714</v>
      </c>
      <c r="C1737" t="s">
        <v>1713</v>
      </c>
      <c r="E1737" t="s">
        <v>3595</v>
      </c>
      <c r="F1737" t="s">
        <v>1731</v>
      </c>
      <c r="G1737" s="7">
        <v>573.53847083756466</v>
      </c>
      <c r="H1737" s="8">
        <v>6542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0.99999999999964995</v>
      </c>
      <c r="T1737" s="9">
        <v>1</v>
      </c>
      <c r="U1737" s="16">
        <v>0</v>
      </c>
      <c r="V1737" s="16">
        <v>0</v>
      </c>
      <c r="W1737" s="16">
        <v>6542</v>
      </c>
      <c r="X1737" s="1" t="s">
        <v>3345</v>
      </c>
      <c r="Y1737" s="1" t="s">
        <v>3345</v>
      </c>
    </row>
    <row r="1738" spans="1:25" x14ac:dyDescent="0.25">
      <c r="A1738" t="str">
        <f t="shared" si="27"/>
        <v>Cheyenne , Nebraska</v>
      </c>
      <c r="B1738" t="s">
        <v>1714</v>
      </c>
      <c r="C1738" t="s">
        <v>1713</v>
      </c>
      <c r="E1738" t="s">
        <v>3792</v>
      </c>
      <c r="F1738" t="s">
        <v>1730</v>
      </c>
      <c r="G1738" s="7">
        <v>1196.3995343226557</v>
      </c>
      <c r="H1738" s="8">
        <v>9998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2.6809417264293824E-3</v>
      </c>
      <c r="R1738" s="9">
        <v>0.63742748549709938</v>
      </c>
      <c r="S1738" s="9">
        <v>0.99731905827325396</v>
      </c>
      <c r="T1738" s="9">
        <v>0.36257251450290057</v>
      </c>
      <c r="U1738" s="16">
        <v>0</v>
      </c>
      <c r="V1738" s="16">
        <v>0</v>
      </c>
      <c r="W1738" s="16">
        <v>9998</v>
      </c>
      <c r="X1738" s="1" t="s">
        <v>3345</v>
      </c>
      <c r="Y1738" s="1" t="s">
        <v>3345</v>
      </c>
    </row>
    <row r="1739" spans="1:25" x14ac:dyDescent="0.25">
      <c r="A1739" t="str">
        <f t="shared" si="27"/>
        <v>Garden , Nebraska</v>
      </c>
      <c r="B1739" t="s">
        <v>1714</v>
      </c>
      <c r="C1739" t="s">
        <v>1713</v>
      </c>
      <c r="E1739" t="s">
        <v>4611</v>
      </c>
      <c r="F1739" t="s">
        <v>1748</v>
      </c>
      <c r="G1739" s="7">
        <v>1730.8746829186855</v>
      </c>
      <c r="H1739" s="8">
        <v>2057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0.99999999999926814</v>
      </c>
      <c r="T1739" s="9">
        <v>1</v>
      </c>
      <c r="U1739" s="16">
        <v>0</v>
      </c>
      <c r="V1739" s="16">
        <v>0</v>
      </c>
      <c r="W1739" s="16">
        <v>2057</v>
      </c>
      <c r="X1739" s="1" t="s">
        <v>3345</v>
      </c>
      <c r="Y1739" s="1" t="s">
        <v>3345</v>
      </c>
    </row>
    <row r="1740" spans="1:25" x14ac:dyDescent="0.25">
      <c r="A1740" t="str">
        <f t="shared" si="27"/>
        <v>Harlan , Nebraska</v>
      </c>
      <c r="B1740" t="s">
        <v>1714</v>
      </c>
      <c r="C1740" t="s">
        <v>1713</v>
      </c>
      <c r="E1740" t="s">
        <v>4266</v>
      </c>
      <c r="F1740" t="s">
        <v>1755</v>
      </c>
      <c r="G1740" s="7">
        <v>574.06099979762655</v>
      </c>
      <c r="H1740" s="8">
        <v>3423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0.99999999999706757</v>
      </c>
      <c r="T1740" s="9">
        <v>1</v>
      </c>
      <c r="U1740" s="16">
        <v>0</v>
      </c>
      <c r="V1740" s="16">
        <v>0</v>
      </c>
      <c r="W1740" s="16">
        <v>3423</v>
      </c>
      <c r="X1740" s="1" t="s">
        <v>3345</v>
      </c>
      <c r="Y1740" s="1" t="s">
        <v>3345</v>
      </c>
    </row>
    <row r="1741" spans="1:25" x14ac:dyDescent="0.25">
      <c r="A1741" t="str">
        <f t="shared" si="27"/>
        <v>Washington , Nebraska</v>
      </c>
      <c r="B1741" t="s">
        <v>1714</v>
      </c>
      <c r="C1741" t="s">
        <v>1713</v>
      </c>
      <c r="E1741" t="s">
        <v>3641</v>
      </c>
      <c r="F1741" t="s">
        <v>1802</v>
      </c>
      <c r="G1741" s="7">
        <v>393.19627953319082</v>
      </c>
      <c r="H1741" s="8">
        <v>20234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1.0208381307853729E-2</v>
      </c>
      <c r="P1741" s="9">
        <v>0.38766432736977363</v>
      </c>
      <c r="Q1741" s="9">
        <v>0</v>
      </c>
      <c r="R1741" s="9">
        <v>0</v>
      </c>
      <c r="S1741" s="9">
        <v>0.98979161869214627</v>
      </c>
      <c r="T1741" s="9">
        <v>0.61233567263022637</v>
      </c>
      <c r="U1741" s="16">
        <v>0</v>
      </c>
      <c r="V1741" s="16">
        <v>0</v>
      </c>
      <c r="W1741" s="16">
        <v>20234</v>
      </c>
      <c r="X1741" s="1" t="s">
        <v>3345</v>
      </c>
      <c r="Y1741" s="1" t="s">
        <v>3345</v>
      </c>
    </row>
    <row r="1742" spans="1:25" x14ac:dyDescent="0.25">
      <c r="A1742" t="str">
        <f t="shared" si="27"/>
        <v>Hooker , Nebraska</v>
      </c>
      <c r="B1742" t="s">
        <v>1714</v>
      </c>
      <c r="C1742" t="s">
        <v>1713</v>
      </c>
      <c r="E1742" t="s">
        <v>4612</v>
      </c>
      <c r="F1742" t="s">
        <v>1759</v>
      </c>
      <c r="G1742" s="7">
        <v>721.50117938699213</v>
      </c>
      <c r="H1742" s="8">
        <v>736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1</v>
      </c>
      <c r="T1742" s="9">
        <v>1</v>
      </c>
      <c r="U1742" s="16">
        <v>0</v>
      </c>
      <c r="V1742" s="16">
        <v>0</v>
      </c>
      <c r="W1742" s="16">
        <v>736</v>
      </c>
      <c r="X1742" s="1" t="s">
        <v>3345</v>
      </c>
      <c r="Y1742" s="1" t="s">
        <v>3345</v>
      </c>
    </row>
    <row r="1743" spans="1:25" x14ac:dyDescent="0.25">
      <c r="A1743" t="str">
        <f t="shared" si="27"/>
        <v>Richardson , Nebraska</v>
      </c>
      <c r="B1743" t="s">
        <v>1714</v>
      </c>
      <c r="C1743" t="s">
        <v>1713</v>
      </c>
      <c r="E1743" t="s">
        <v>4613</v>
      </c>
      <c r="F1743" t="s">
        <v>1787</v>
      </c>
      <c r="G1743" s="7">
        <v>554.57356464228144</v>
      </c>
      <c r="H1743" s="8">
        <v>8363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3.3322018143885999E-3</v>
      </c>
      <c r="R1743" s="9">
        <v>0.49420064570130334</v>
      </c>
      <c r="S1743" s="9">
        <v>0.99666779818252027</v>
      </c>
      <c r="T1743" s="9">
        <v>0.5057993542986966</v>
      </c>
      <c r="U1743" s="16">
        <v>0</v>
      </c>
      <c r="V1743" s="16">
        <v>0</v>
      </c>
      <c r="W1743" s="16">
        <v>8363</v>
      </c>
      <c r="X1743" s="1" t="s">
        <v>3345</v>
      </c>
      <c r="Y1743" s="1" t="s">
        <v>3345</v>
      </c>
    </row>
    <row r="1744" spans="1:25" x14ac:dyDescent="0.25">
      <c r="A1744" t="str">
        <f t="shared" si="27"/>
        <v>Furnas , Nebraska</v>
      </c>
      <c r="B1744" t="s">
        <v>1714</v>
      </c>
      <c r="C1744" t="s">
        <v>1713</v>
      </c>
      <c r="E1744" t="s">
        <v>4614</v>
      </c>
      <c r="F1744" t="s">
        <v>1746</v>
      </c>
      <c r="G1744" s="7">
        <v>720.64353503575398</v>
      </c>
      <c r="H1744" s="8">
        <v>4959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1</v>
      </c>
      <c r="T1744" s="9">
        <v>1</v>
      </c>
      <c r="U1744" s="16">
        <v>0</v>
      </c>
      <c r="V1744" s="16">
        <v>0</v>
      </c>
      <c r="W1744" s="16">
        <v>4959</v>
      </c>
      <c r="X1744" s="1" t="s">
        <v>3345</v>
      </c>
      <c r="Y1744" s="1" t="s">
        <v>3345</v>
      </c>
    </row>
    <row r="1745" spans="1:25" x14ac:dyDescent="0.25">
      <c r="A1745" t="str">
        <f t="shared" si="27"/>
        <v>Howard , Nebraska</v>
      </c>
      <c r="B1745" t="s">
        <v>1714</v>
      </c>
      <c r="C1745" t="s">
        <v>1713</v>
      </c>
      <c r="E1745" t="s">
        <v>3716</v>
      </c>
      <c r="F1745" t="s">
        <v>1760</v>
      </c>
      <c r="G1745" s="7">
        <v>575.59256179604552</v>
      </c>
      <c r="H1745" s="8">
        <v>6274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0.99999999999971168</v>
      </c>
      <c r="T1745" s="9">
        <v>1</v>
      </c>
      <c r="U1745" s="16">
        <v>0</v>
      </c>
      <c r="V1745" s="16">
        <v>0</v>
      </c>
      <c r="W1745" s="16">
        <v>6274</v>
      </c>
      <c r="X1745" s="1" t="s">
        <v>3345</v>
      </c>
      <c r="Y1745" s="1" t="s">
        <v>3345</v>
      </c>
    </row>
    <row r="1746" spans="1:25" x14ac:dyDescent="0.25">
      <c r="A1746" t="str">
        <f t="shared" si="27"/>
        <v>Valley , Nebraska</v>
      </c>
      <c r="B1746" t="s">
        <v>1714</v>
      </c>
      <c r="C1746" t="s">
        <v>1713</v>
      </c>
      <c r="E1746" t="s">
        <v>4028</v>
      </c>
      <c r="F1746" t="s">
        <v>1801</v>
      </c>
      <c r="G1746" s="7">
        <v>570.45811023333738</v>
      </c>
      <c r="H1746" s="8">
        <v>4260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0.99999999999987821</v>
      </c>
      <c r="T1746" s="9">
        <v>1</v>
      </c>
      <c r="U1746" s="16">
        <v>0</v>
      </c>
      <c r="V1746" s="16">
        <v>0</v>
      </c>
      <c r="W1746" s="16">
        <v>4260</v>
      </c>
      <c r="X1746" s="1" t="s">
        <v>3345</v>
      </c>
      <c r="Y1746" s="1" t="s">
        <v>3345</v>
      </c>
    </row>
    <row r="1747" spans="1:25" x14ac:dyDescent="0.25">
      <c r="A1747" t="str">
        <f t="shared" si="27"/>
        <v>Cedar , Nebraska</v>
      </c>
      <c r="B1747" t="s">
        <v>1714</v>
      </c>
      <c r="C1747" t="s">
        <v>1713</v>
      </c>
      <c r="E1747" t="s">
        <v>4146</v>
      </c>
      <c r="F1747" t="s">
        <v>1727</v>
      </c>
      <c r="G1747" s="7">
        <v>745.84660981176864</v>
      </c>
      <c r="H1747" s="8">
        <v>8852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1</v>
      </c>
      <c r="T1747" s="9">
        <v>1</v>
      </c>
      <c r="U1747" s="16">
        <v>0</v>
      </c>
      <c r="V1747" s="16">
        <v>0</v>
      </c>
      <c r="W1747" s="16">
        <v>8852</v>
      </c>
      <c r="X1747" s="1" t="s">
        <v>3345</v>
      </c>
      <c r="Y1747" s="1" t="s">
        <v>3345</v>
      </c>
    </row>
    <row r="1748" spans="1:25" x14ac:dyDescent="0.25">
      <c r="A1748" t="str">
        <f t="shared" si="27"/>
        <v>Thayer , Nebraska</v>
      </c>
      <c r="B1748" t="s">
        <v>1714</v>
      </c>
      <c r="C1748" t="s">
        <v>1713</v>
      </c>
      <c r="E1748" t="s">
        <v>4615</v>
      </c>
      <c r="F1748" t="s">
        <v>1798</v>
      </c>
      <c r="G1748" s="7">
        <v>574.97512532570056</v>
      </c>
      <c r="H1748" s="8">
        <v>5228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0.99999999999773026</v>
      </c>
      <c r="T1748" s="9">
        <v>1</v>
      </c>
      <c r="U1748" s="16">
        <v>0</v>
      </c>
      <c r="V1748" s="16">
        <v>0</v>
      </c>
      <c r="W1748" s="16">
        <v>5228</v>
      </c>
      <c r="X1748" s="1" t="s">
        <v>3345</v>
      </c>
      <c r="Y1748" s="1" t="s">
        <v>3345</v>
      </c>
    </row>
    <row r="1749" spans="1:25" x14ac:dyDescent="0.25">
      <c r="A1749" t="str">
        <f t="shared" si="27"/>
        <v>Deuel , Nebraska</v>
      </c>
      <c r="B1749" t="s">
        <v>1714</v>
      </c>
      <c r="C1749" t="s">
        <v>1713</v>
      </c>
      <c r="E1749" t="s">
        <v>4616</v>
      </c>
      <c r="F1749" t="s">
        <v>1738</v>
      </c>
      <c r="G1749" s="7">
        <v>440.71246064612365</v>
      </c>
      <c r="H1749" s="8">
        <v>1941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1</v>
      </c>
      <c r="T1749" s="9">
        <v>1</v>
      </c>
      <c r="U1749" s="16">
        <v>0</v>
      </c>
      <c r="V1749" s="16">
        <v>0</v>
      </c>
      <c r="W1749" s="16">
        <v>1941</v>
      </c>
      <c r="X1749" s="1" t="s">
        <v>3345</v>
      </c>
      <c r="Y1749" s="1" t="s">
        <v>3345</v>
      </c>
    </row>
    <row r="1750" spans="1:25" x14ac:dyDescent="0.25">
      <c r="A1750" t="str">
        <f t="shared" si="27"/>
        <v>Morrill , Nebraska</v>
      </c>
      <c r="B1750" t="s">
        <v>1714</v>
      </c>
      <c r="C1750" t="s">
        <v>1713</v>
      </c>
      <c r="E1750" t="s">
        <v>4617</v>
      </c>
      <c r="F1750" t="s">
        <v>1775</v>
      </c>
      <c r="G1750" s="7">
        <v>1429.8606950140179</v>
      </c>
      <c r="H1750" s="8">
        <v>5042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0.99999999999983247</v>
      </c>
      <c r="T1750" s="9">
        <v>1</v>
      </c>
      <c r="U1750" s="16">
        <v>0</v>
      </c>
      <c r="V1750" s="16">
        <v>0</v>
      </c>
      <c r="W1750" s="16">
        <v>5042</v>
      </c>
      <c r="X1750" s="1" t="s">
        <v>3345</v>
      </c>
      <c r="Y1750" s="1" t="s">
        <v>3345</v>
      </c>
    </row>
    <row r="1751" spans="1:25" x14ac:dyDescent="0.25">
      <c r="A1751" t="str">
        <f t="shared" si="27"/>
        <v>Hall , Nebraska</v>
      </c>
      <c r="B1751" t="s">
        <v>1714</v>
      </c>
      <c r="C1751" t="s">
        <v>1713</v>
      </c>
      <c r="E1751" t="s">
        <v>3931</v>
      </c>
      <c r="F1751" t="s">
        <v>1753</v>
      </c>
      <c r="G1751" s="7">
        <v>552.1442935358142</v>
      </c>
      <c r="H1751" s="8">
        <v>58607</v>
      </c>
      <c r="I1751" s="9">
        <v>4.3648108921445647E-2</v>
      </c>
      <c r="J1751" s="9">
        <v>0.82322930707935915</v>
      </c>
      <c r="K1751" s="9">
        <v>6.8146500819924452E-3</v>
      </c>
      <c r="L1751" s="9">
        <v>3.05253638643848E-2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0.949537240996562</v>
      </c>
      <c r="T1751" s="9">
        <v>0.14624532905625609</v>
      </c>
      <c r="U1751" s="16">
        <v>48247</v>
      </c>
      <c r="V1751" s="16">
        <v>1789</v>
      </c>
      <c r="W1751" s="16">
        <v>8571</v>
      </c>
      <c r="X1751" s="1" t="s">
        <v>3345</v>
      </c>
      <c r="Y1751" s="1" t="s">
        <v>3346</v>
      </c>
    </row>
    <row r="1752" spans="1:25" x14ac:dyDescent="0.25">
      <c r="A1752" t="str">
        <f t="shared" si="27"/>
        <v>Hamilton , Nebraska</v>
      </c>
      <c r="B1752" t="s">
        <v>1714</v>
      </c>
      <c r="C1752" t="s">
        <v>1713</v>
      </c>
      <c r="E1752" t="s">
        <v>3882</v>
      </c>
      <c r="F1752" t="s">
        <v>1754</v>
      </c>
      <c r="G1752" s="7">
        <v>544.73969377950209</v>
      </c>
      <c r="H1752" s="8">
        <v>9121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3.8831327832343802E-3</v>
      </c>
      <c r="P1752" s="9">
        <v>0.48963929393706829</v>
      </c>
      <c r="Q1752" s="9">
        <v>0</v>
      </c>
      <c r="R1752" s="9">
        <v>0</v>
      </c>
      <c r="S1752" s="9">
        <v>0.99611686721616322</v>
      </c>
      <c r="T1752" s="9">
        <v>0.51036070606293171</v>
      </c>
      <c r="U1752" s="16">
        <v>0</v>
      </c>
      <c r="V1752" s="16">
        <v>0</v>
      </c>
      <c r="W1752" s="16">
        <v>9121</v>
      </c>
      <c r="X1752" s="1" t="s">
        <v>3345</v>
      </c>
      <c r="Y1752" s="1" t="s">
        <v>3345</v>
      </c>
    </row>
    <row r="1753" spans="1:25" x14ac:dyDescent="0.25">
      <c r="A1753" t="str">
        <f t="shared" si="27"/>
        <v>Loup , Nebraska</v>
      </c>
      <c r="B1753" t="s">
        <v>1714</v>
      </c>
      <c r="C1753" t="s">
        <v>1713</v>
      </c>
      <c r="E1753" t="s">
        <v>4618</v>
      </c>
      <c r="F1753" t="s">
        <v>1771</v>
      </c>
      <c r="G1753" s="7">
        <v>571.07558908301974</v>
      </c>
      <c r="H1753" s="8">
        <v>632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1</v>
      </c>
      <c r="T1753" s="9">
        <v>1</v>
      </c>
      <c r="U1753" s="16">
        <v>0</v>
      </c>
      <c r="V1753" s="16">
        <v>0</v>
      </c>
      <c r="W1753" s="16">
        <v>632</v>
      </c>
      <c r="X1753" s="1" t="s">
        <v>3345</v>
      </c>
      <c r="Y1753" s="1" t="s">
        <v>3345</v>
      </c>
    </row>
    <row r="1754" spans="1:25" x14ac:dyDescent="0.25">
      <c r="A1754" t="str">
        <f t="shared" si="27"/>
        <v>Frontier , Nebraska</v>
      </c>
      <c r="B1754" t="s">
        <v>1714</v>
      </c>
      <c r="C1754" t="s">
        <v>1713</v>
      </c>
      <c r="E1754" t="s">
        <v>4619</v>
      </c>
      <c r="F1754" t="s">
        <v>1745</v>
      </c>
      <c r="G1754" s="7">
        <v>980.07918991015265</v>
      </c>
      <c r="H1754" s="8">
        <v>2756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1</v>
      </c>
      <c r="T1754" s="9">
        <v>1</v>
      </c>
      <c r="U1754" s="16">
        <v>0</v>
      </c>
      <c r="V1754" s="16">
        <v>0</v>
      </c>
      <c r="W1754" s="16">
        <v>2756</v>
      </c>
      <c r="X1754" s="1" t="s">
        <v>3345</v>
      </c>
      <c r="Y1754" s="1" t="s">
        <v>3345</v>
      </c>
    </row>
    <row r="1755" spans="1:25" x14ac:dyDescent="0.25">
      <c r="A1755" t="str">
        <f t="shared" si="27"/>
        <v>Nance , Nebraska</v>
      </c>
      <c r="B1755" t="s">
        <v>1714</v>
      </c>
      <c r="C1755" t="s">
        <v>1713</v>
      </c>
      <c r="E1755" t="s">
        <v>4620</v>
      </c>
      <c r="F1755" t="s">
        <v>1776</v>
      </c>
      <c r="G1755" s="7">
        <v>448.23071962139932</v>
      </c>
      <c r="H1755" s="8">
        <v>3735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0.99999999999650269</v>
      </c>
      <c r="T1755" s="9">
        <v>1</v>
      </c>
      <c r="U1755" s="16">
        <v>0</v>
      </c>
      <c r="V1755" s="16">
        <v>0</v>
      </c>
      <c r="W1755" s="16">
        <v>3735</v>
      </c>
      <c r="X1755" s="1" t="s">
        <v>3345</v>
      </c>
      <c r="Y1755" s="1" t="s">
        <v>3345</v>
      </c>
    </row>
    <row r="1756" spans="1:25" x14ac:dyDescent="0.25">
      <c r="A1756" t="str">
        <f t="shared" si="27"/>
        <v>Knox , Nebraska</v>
      </c>
      <c r="B1756" t="s">
        <v>1714</v>
      </c>
      <c r="C1756" t="s">
        <v>1713</v>
      </c>
      <c r="E1756" t="s">
        <v>4101</v>
      </c>
      <c r="F1756" t="s">
        <v>1767</v>
      </c>
      <c r="G1756" s="7">
        <v>1139.7219306818968</v>
      </c>
      <c r="H1756" s="8">
        <v>8701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1</v>
      </c>
      <c r="T1756" s="9">
        <v>1</v>
      </c>
      <c r="U1756" s="16">
        <v>0</v>
      </c>
      <c r="V1756" s="16">
        <v>0</v>
      </c>
      <c r="W1756" s="16">
        <v>8701</v>
      </c>
      <c r="X1756" s="1" t="s">
        <v>3345</v>
      </c>
      <c r="Y1756" s="1" t="s">
        <v>3345</v>
      </c>
    </row>
    <row r="1757" spans="1:25" x14ac:dyDescent="0.25">
      <c r="A1757" t="str">
        <f t="shared" si="27"/>
        <v>Perkins , Nebraska</v>
      </c>
      <c r="B1757" t="s">
        <v>1714</v>
      </c>
      <c r="C1757" t="s">
        <v>1713</v>
      </c>
      <c r="E1757" t="s">
        <v>4621</v>
      </c>
      <c r="F1757" t="s">
        <v>1781</v>
      </c>
      <c r="G1757" s="7">
        <v>884.43201680479456</v>
      </c>
      <c r="H1757" s="8">
        <v>2970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0.9999999999999607</v>
      </c>
      <c r="T1757" s="9">
        <v>1</v>
      </c>
      <c r="U1757" s="16">
        <v>0</v>
      </c>
      <c r="V1757" s="16">
        <v>0</v>
      </c>
      <c r="W1757" s="16">
        <v>2970</v>
      </c>
      <c r="X1757" s="1" t="s">
        <v>3345</v>
      </c>
      <c r="Y1757" s="1" t="s">
        <v>3345</v>
      </c>
    </row>
    <row r="1758" spans="1:25" x14ac:dyDescent="0.25">
      <c r="A1758" t="str">
        <f t="shared" si="27"/>
        <v>Colfax , Nebraska</v>
      </c>
      <c r="B1758" t="s">
        <v>1714</v>
      </c>
      <c r="C1758" t="s">
        <v>1713</v>
      </c>
      <c r="E1758" t="s">
        <v>4622</v>
      </c>
      <c r="F1758" t="s">
        <v>1732</v>
      </c>
      <c r="G1758" s="7">
        <v>416.51614041416462</v>
      </c>
      <c r="H1758" s="8">
        <v>10515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6.2259106558663025E-3</v>
      </c>
      <c r="R1758" s="9">
        <v>0.59486447931526387</v>
      </c>
      <c r="S1758" s="9">
        <v>0.99377408934413369</v>
      </c>
      <c r="T1758" s="9">
        <v>0.40513552068473607</v>
      </c>
      <c r="U1758" s="16">
        <v>0</v>
      </c>
      <c r="V1758" s="16">
        <v>0</v>
      </c>
      <c r="W1758" s="16">
        <v>10515</v>
      </c>
      <c r="X1758" s="1" t="s">
        <v>3345</v>
      </c>
      <c r="Y1758" s="1" t="s">
        <v>3345</v>
      </c>
    </row>
    <row r="1759" spans="1:25" x14ac:dyDescent="0.25">
      <c r="A1759" t="str">
        <f t="shared" si="27"/>
        <v>Butler , Nebraska</v>
      </c>
      <c r="B1759" t="s">
        <v>1714</v>
      </c>
      <c r="C1759" t="s">
        <v>1713</v>
      </c>
      <c r="E1759" t="s">
        <v>3603</v>
      </c>
      <c r="F1759" t="s">
        <v>1725</v>
      </c>
      <c r="G1759" s="7">
        <v>590.81120035115373</v>
      </c>
      <c r="H1759" s="8">
        <v>8395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2.2062328994332048E-3</v>
      </c>
      <c r="P1759" s="9">
        <v>0.34294222751637882</v>
      </c>
      <c r="Q1759" s="9">
        <v>0</v>
      </c>
      <c r="R1759" s="9">
        <v>0</v>
      </c>
      <c r="S1759" s="9">
        <v>0.99779376709916823</v>
      </c>
      <c r="T1759" s="9">
        <v>0.65705777248362118</v>
      </c>
      <c r="U1759" s="16">
        <v>0</v>
      </c>
      <c r="V1759" s="16">
        <v>0</v>
      </c>
      <c r="W1759" s="16">
        <v>8395</v>
      </c>
      <c r="X1759" s="1" t="s">
        <v>3345</v>
      </c>
      <c r="Y1759" s="1" t="s">
        <v>3345</v>
      </c>
    </row>
    <row r="1760" spans="1:25" x14ac:dyDescent="0.25">
      <c r="A1760" t="str">
        <f t="shared" si="27"/>
        <v>Cherry , Nebraska</v>
      </c>
      <c r="B1760" t="s">
        <v>1714</v>
      </c>
      <c r="C1760" t="s">
        <v>1713</v>
      </c>
      <c r="E1760" t="s">
        <v>4623</v>
      </c>
      <c r="F1760" t="s">
        <v>1729</v>
      </c>
      <c r="G1760" s="7">
        <v>6009.4182830748805</v>
      </c>
      <c r="H1760" s="8">
        <v>5713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3.1181931884081759E-4</v>
      </c>
      <c r="R1760" s="9">
        <v>0.47488184841589359</v>
      </c>
      <c r="S1760" s="9">
        <v>0.99968818067851084</v>
      </c>
      <c r="T1760" s="9">
        <v>0.52511815158410646</v>
      </c>
      <c r="U1760" s="16">
        <v>0</v>
      </c>
      <c r="V1760" s="16">
        <v>0</v>
      </c>
      <c r="W1760" s="16">
        <v>5713</v>
      </c>
      <c r="X1760" s="1" t="s">
        <v>3345</v>
      </c>
      <c r="Y1760" s="1" t="s">
        <v>3345</v>
      </c>
    </row>
    <row r="1761" spans="1:25" x14ac:dyDescent="0.25">
      <c r="A1761" t="str">
        <f t="shared" si="27"/>
        <v>Churchill , Nevada</v>
      </c>
      <c r="B1761" t="s">
        <v>170</v>
      </c>
      <c r="C1761" t="s">
        <v>1808</v>
      </c>
      <c r="E1761" t="s">
        <v>4624</v>
      </c>
      <c r="F1761" t="s">
        <v>1807</v>
      </c>
      <c r="G1761" s="7">
        <v>5024.1674163120279</v>
      </c>
      <c r="H1761" s="8">
        <v>24877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2.8223605225337098E-3</v>
      </c>
      <c r="R1761" s="9">
        <v>0.65285203199742736</v>
      </c>
      <c r="S1761" s="9">
        <v>0.99717763947503013</v>
      </c>
      <c r="T1761" s="9">
        <v>0.34714796800257264</v>
      </c>
      <c r="U1761" s="16">
        <v>0</v>
      </c>
      <c r="V1761" s="16">
        <v>0</v>
      </c>
      <c r="W1761" s="16">
        <v>24877</v>
      </c>
      <c r="X1761" s="1" t="s">
        <v>3345</v>
      </c>
      <c r="Y1761" s="1" t="s">
        <v>3345</v>
      </c>
    </row>
    <row r="1762" spans="1:25" x14ac:dyDescent="0.25">
      <c r="A1762" t="str">
        <f t="shared" si="27"/>
        <v>Humboldt , Nevada</v>
      </c>
      <c r="B1762" t="s">
        <v>170</v>
      </c>
      <c r="C1762" t="s">
        <v>1808</v>
      </c>
      <c r="E1762" t="s">
        <v>3764</v>
      </c>
      <c r="F1762" t="s">
        <v>1814</v>
      </c>
      <c r="G1762" s="7">
        <v>9657.8565555504265</v>
      </c>
      <c r="H1762" s="8">
        <v>16528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9.4472913978058386E-4</v>
      </c>
      <c r="R1762" s="9">
        <v>0.6212487899322362</v>
      </c>
      <c r="S1762" s="9">
        <v>0.99905527085849222</v>
      </c>
      <c r="T1762" s="9">
        <v>0.3787512100677638</v>
      </c>
      <c r="U1762" s="16">
        <v>0</v>
      </c>
      <c r="V1762" s="16">
        <v>0</v>
      </c>
      <c r="W1762" s="16">
        <v>16528</v>
      </c>
      <c r="X1762" s="1" t="s">
        <v>3345</v>
      </c>
      <c r="Y1762" s="1" t="s">
        <v>3345</v>
      </c>
    </row>
    <row r="1763" spans="1:25" x14ac:dyDescent="0.25">
      <c r="A1763" t="str">
        <f t="shared" si="27"/>
        <v>Clark , Nevada</v>
      </c>
      <c r="B1763" t="s">
        <v>170</v>
      </c>
      <c r="C1763" t="s">
        <v>1808</v>
      </c>
      <c r="E1763" t="s">
        <v>3681</v>
      </c>
      <c r="F1763" t="s">
        <v>1809</v>
      </c>
      <c r="G1763" s="7">
        <v>8060.9094619973021</v>
      </c>
      <c r="H1763" s="8">
        <v>1951269</v>
      </c>
      <c r="I1763" s="9">
        <v>2.7796683337017306E-2</v>
      </c>
      <c r="J1763" s="9">
        <v>0.54417151095005356</v>
      </c>
      <c r="K1763" s="9">
        <v>2.394834842939194E-2</v>
      </c>
      <c r="L1763" s="9">
        <v>0.4223846122702713</v>
      </c>
      <c r="M1763" s="9">
        <v>7.542811212235287E-4</v>
      </c>
      <c r="N1763" s="9">
        <v>7.1061447704032603E-3</v>
      </c>
      <c r="O1763" s="9">
        <v>8.8463611181204774E-4</v>
      </c>
      <c r="P1763" s="9">
        <v>7.097432491368438E-3</v>
      </c>
      <c r="Q1763" s="9">
        <v>1.1676418624937508E-3</v>
      </c>
      <c r="R1763" s="9">
        <v>6.1682935566546694E-3</v>
      </c>
      <c r="S1763" s="9">
        <v>0.9454484091380615</v>
      </c>
      <c r="T1763" s="9">
        <v>1.3072005961248807E-2</v>
      </c>
      <c r="U1763" s="16">
        <v>1061825</v>
      </c>
      <c r="V1763" s="16">
        <v>838052</v>
      </c>
      <c r="W1763" s="16">
        <v>51392</v>
      </c>
      <c r="X1763" s="1" t="s">
        <v>3345</v>
      </c>
      <c r="Y1763" s="1" t="s">
        <v>3346</v>
      </c>
    </row>
    <row r="1764" spans="1:25" x14ac:dyDescent="0.25">
      <c r="A1764" t="str">
        <f t="shared" si="27"/>
        <v>Mineral , Nevada</v>
      </c>
      <c r="B1764" t="s">
        <v>170</v>
      </c>
      <c r="C1764" t="s">
        <v>1808</v>
      </c>
      <c r="E1764" t="s">
        <v>3819</v>
      </c>
      <c r="F1764" t="s">
        <v>1818</v>
      </c>
      <c r="G1764" s="7">
        <v>3812.976021031408</v>
      </c>
      <c r="H1764" s="8">
        <v>4772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3.1471018884490028E-4</v>
      </c>
      <c r="R1764" s="9">
        <v>0.68084660519698237</v>
      </c>
      <c r="S1764" s="9">
        <v>0.99968528981115523</v>
      </c>
      <c r="T1764" s="9">
        <v>0.31915339480301758</v>
      </c>
      <c r="U1764" s="16">
        <v>0</v>
      </c>
      <c r="V1764" s="16">
        <v>0</v>
      </c>
      <c r="W1764" s="16">
        <v>4772</v>
      </c>
      <c r="X1764" s="1" t="s">
        <v>3345</v>
      </c>
      <c r="Y1764" s="1" t="s">
        <v>3345</v>
      </c>
    </row>
    <row r="1765" spans="1:25" x14ac:dyDescent="0.25">
      <c r="A1765" t="str">
        <f t="shared" si="27"/>
        <v>Nye , Nevada</v>
      </c>
      <c r="B1765" t="s">
        <v>170</v>
      </c>
      <c r="C1765" t="s">
        <v>1808</v>
      </c>
      <c r="E1765" t="s">
        <v>4625</v>
      </c>
      <c r="F1765" t="s">
        <v>1819</v>
      </c>
      <c r="G1765" s="7">
        <v>18198.596688857717</v>
      </c>
      <c r="H1765" s="8">
        <v>43946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2.4266045231970752E-3</v>
      </c>
      <c r="R1765" s="9">
        <v>0.64729440677194738</v>
      </c>
      <c r="S1765" s="9">
        <v>0.99757339547590262</v>
      </c>
      <c r="T1765" s="9">
        <v>0.35270559322805262</v>
      </c>
      <c r="U1765" s="16">
        <v>0</v>
      </c>
      <c r="V1765" s="16">
        <v>0</v>
      </c>
      <c r="W1765" s="16">
        <v>43946</v>
      </c>
      <c r="X1765" s="1" t="s">
        <v>3345</v>
      </c>
      <c r="Y1765" s="1" t="s">
        <v>3345</v>
      </c>
    </row>
    <row r="1766" spans="1:25" x14ac:dyDescent="0.25">
      <c r="A1766" t="str">
        <f t="shared" si="27"/>
        <v>Douglas , Nevada</v>
      </c>
      <c r="B1766" t="s">
        <v>170</v>
      </c>
      <c r="C1766" t="s">
        <v>1808</v>
      </c>
      <c r="E1766" t="s">
        <v>3832</v>
      </c>
      <c r="F1766" t="s">
        <v>1810</v>
      </c>
      <c r="G1766" s="7">
        <v>737.64357019345186</v>
      </c>
      <c r="H1766" s="8">
        <v>46997</v>
      </c>
      <c r="I1766" s="9">
        <v>0</v>
      </c>
      <c r="J1766" s="9">
        <v>0</v>
      </c>
      <c r="K1766" s="9">
        <v>3.056707312961092E-3</v>
      </c>
      <c r="L1766" s="9">
        <v>0.10055961018788433</v>
      </c>
      <c r="M1766" s="9">
        <v>5.6415320032372649E-3</v>
      </c>
      <c r="N1766" s="9">
        <v>0.11356044002808689</v>
      </c>
      <c r="O1766" s="9">
        <v>1.8916017442863812E-2</v>
      </c>
      <c r="P1766" s="9">
        <v>0.47034917122369513</v>
      </c>
      <c r="Q1766" s="9">
        <v>0</v>
      </c>
      <c r="R1766" s="9">
        <v>0</v>
      </c>
      <c r="S1766" s="9">
        <v>0.97238574299921421</v>
      </c>
      <c r="T1766" s="9">
        <v>0.31553077856033362</v>
      </c>
      <c r="U1766" s="16">
        <v>0</v>
      </c>
      <c r="V1766" s="16">
        <v>10063</v>
      </c>
      <c r="W1766" s="16">
        <v>36934</v>
      </c>
      <c r="X1766" s="1" t="s">
        <v>3345</v>
      </c>
      <c r="Y1766" s="1" t="s">
        <v>3345</v>
      </c>
    </row>
    <row r="1767" spans="1:25" x14ac:dyDescent="0.25">
      <c r="A1767" t="str">
        <f t="shared" si="27"/>
        <v>White Pine , Nevada</v>
      </c>
      <c r="B1767" t="s">
        <v>170</v>
      </c>
      <c r="C1767" t="s">
        <v>1808</v>
      </c>
      <c r="E1767" t="s">
        <v>4626</v>
      </c>
      <c r="F1767" t="s">
        <v>1823</v>
      </c>
      <c r="G1767" s="7">
        <v>8895.7106238275046</v>
      </c>
      <c r="H1767" s="8">
        <v>10030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2.8623341619955246E-4</v>
      </c>
      <c r="R1767" s="9">
        <v>0.46669990029910269</v>
      </c>
      <c r="S1767" s="9">
        <v>0.99971376658380029</v>
      </c>
      <c r="T1767" s="9">
        <v>0.53330009970089731</v>
      </c>
      <c r="U1767" s="16">
        <v>0</v>
      </c>
      <c r="V1767" s="16">
        <v>0</v>
      </c>
      <c r="W1767" s="16">
        <v>10030</v>
      </c>
      <c r="X1767" s="1" t="s">
        <v>3345</v>
      </c>
      <c r="Y1767" s="1" t="s">
        <v>3345</v>
      </c>
    </row>
    <row r="1768" spans="1:25" x14ac:dyDescent="0.25">
      <c r="A1768" t="str">
        <f t="shared" si="27"/>
        <v>Carson City, Nevada</v>
      </c>
      <c r="B1768" t="s">
        <v>170</v>
      </c>
      <c r="C1768" t="s">
        <v>1808</v>
      </c>
      <c r="E1768" t="s">
        <v>1825</v>
      </c>
      <c r="F1768" t="s">
        <v>1824</v>
      </c>
      <c r="G1768" s="7">
        <v>157.24285874841928</v>
      </c>
      <c r="H1768" s="8">
        <v>55274</v>
      </c>
      <c r="I1768" s="9">
        <v>0.13017406586913996</v>
      </c>
      <c r="J1768" s="9">
        <v>0.95160473278575819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0.86982593413086007</v>
      </c>
      <c r="T1768" s="9">
        <v>4.8395267214241776E-2</v>
      </c>
      <c r="U1768" s="16">
        <v>52599</v>
      </c>
      <c r="V1768" s="16">
        <v>0</v>
      </c>
      <c r="W1768" s="16">
        <v>2675</v>
      </c>
      <c r="X1768" s="1" t="s">
        <v>3345</v>
      </c>
      <c r="Y1768" s="1" t="s">
        <v>3346</v>
      </c>
    </row>
    <row r="1769" spans="1:25" x14ac:dyDescent="0.25">
      <c r="A1769" t="str">
        <f t="shared" si="27"/>
        <v>Eureka , Nevada</v>
      </c>
      <c r="B1769" t="s">
        <v>170</v>
      </c>
      <c r="C1769" t="s">
        <v>1808</v>
      </c>
      <c r="E1769" t="s">
        <v>4627</v>
      </c>
      <c r="F1769" t="s">
        <v>1813</v>
      </c>
      <c r="G1769" s="7">
        <v>4179.9581948457462</v>
      </c>
      <c r="H1769" s="8">
        <v>1987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0.99999999999628675</v>
      </c>
      <c r="T1769" s="9">
        <v>1</v>
      </c>
      <c r="U1769" s="16">
        <v>0</v>
      </c>
      <c r="V1769" s="16">
        <v>0</v>
      </c>
      <c r="W1769" s="16">
        <v>1987</v>
      </c>
      <c r="X1769" s="1" t="s">
        <v>3345</v>
      </c>
      <c r="Y1769" s="1" t="s">
        <v>3345</v>
      </c>
    </row>
    <row r="1770" spans="1:25" x14ac:dyDescent="0.25">
      <c r="A1770" t="str">
        <f t="shared" si="27"/>
        <v>Elko , Nevada</v>
      </c>
      <c r="B1770" t="s">
        <v>170</v>
      </c>
      <c r="C1770" t="s">
        <v>1808</v>
      </c>
      <c r="E1770" t="s">
        <v>4628</v>
      </c>
      <c r="F1770" t="s">
        <v>1811</v>
      </c>
      <c r="G1770" s="7">
        <v>17202.321601703228</v>
      </c>
      <c r="H1770" s="8">
        <v>48818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1.2076155175343736E-3</v>
      </c>
      <c r="R1770" s="9">
        <v>0.62149207259617356</v>
      </c>
      <c r="S1770" s="9">
        <v>0.99879238448234653</v>
      </c>
      <c r="T1770" s="9">
        <v>0.37850792740382644</v>
      </c>
      <c r="U1770" s="16">
        <v>0</v>
      </c>
      <c r="V1770" s="16">
        <v>0</v>
      </c>
      <c r="W1770" s="16">
        <v>48818</v>
      </c>
      <c r="X1770" s="1" t="s">
        <v>3345</v>
      </c>
      <c r="Y1770" s="1" t="s">
        <v>3345</v>
      </c>
    </row>
    <row r="1771" spans="1:25" x14ac:dyDescent="0.25">
      <c r="A1771" t="str">
        <f t="shared" si="27"/>
        <v>Lyon , Nevada</v>
      </c>
      <c r="B1771" t="s">
        <v>170</v>
      </c>
      <c r="C1771" t="s">
        <v>1808</v>
      </c>
      <c r="E1771" t="s">
        <v>4179</v>
      </c>
      <c r="F1771" t="s">
        <v>1817</v>
      </c>
      <c r="G1771" s="7">
        <v>2024.2472342246926</v>
      </c>
      <c r="H1771" s="8">
        <v>51980</v>
      </c>
      <c r="I1771" s="9">
        <v>0</v>
      </c>
      <c r="J1771" s="9">
        <v>0</v>
      </c>
      <c r="K1771" s="9">
        <v>2.0863265984175631E-4</v>
      </c>
      <c r="L1771" s="9">
        <v>1.4505579068872643E-2</v>
      </c>
      <c r="M1771" s="9">
        <v>2.9214863869931012E-3</v>
      </c>
      <c r="N1771" s="9">
        <v>0.20823393612928048</v>
      </c>
      <c r="O1771" s="9">
        <v>5.6030898950992693E-3</v>
      </c>
      <c r="P1771" s="9">
        <v>0.40773374374759525</v>
      </c>
      <c r="Q1771" s="9">
        <v>0</v>
      </c>
      <c r="R1771" s="9">
        <v>0</v>
      </c>
      <c r="S1771" s="9">
        <v>0.99126679105661253</v>
      </c>
      <c r="T1771" s="9">
        <v>0.36952674105425165</v>
      </c>
      <c r="U1771" s="16">
        <v>0</v>
      </c>
      <c r="V1771" s="16">
        <v>11578</v>
      </c>
      <c r="W1771" s="16">
        <v>40402</v>
      </c>
      <c r="X1771" s="1" t="s">
        <v>3345</v>
      </c>
      <c r="Y1771" s="1" t="s">
        <v>3345</v>
      </c>
    </row>
    <row r="1772" spans="1:25" x14ac:dyDescent="0.25">
      <c r="A1772" t="str">
        <f t="shared" si="27"/>
        <v>Lander , Nevada</v>
      </c>
      <c r="B1772" t="s">
        <v>170</v>
      </c>
      <c r="C1772" t="s">
        <v>1808</v>
      </c>
      <c r="E1772" t="s">
        <v>4629</v>
      </c>
      <c r="F1772" t="s">
        <v>1815</v>
      </c>
      <c r="G1772" s="7">
        <v>5519.5026185811485</v>
      </c>
      <c r="H1772" s="8">
        <v>5775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3.5256348697985246E-4</v>
      </c>
      <c r="R1772" s="9">
        <v>0.60952380952380958</v>
      </c>
      <c r="S1772" s="9">
        <v>0.99964743651302024</v>
      </c>
      <c r="T1772" s="9">
        <v>0.39047619047619048</v>
      </c>
      <c r="U1772" s="16">
        <v>0</v>
      </c>
      <c r="V1772" s="16">
        <v>0</v>
      </c>
      <c r="W1772" s="16">
        <v>5775</v>
      </c>
      <c r="X1772" s="1" t="s">
        <v>3345</v>
      </c>
      <c r="Y1772" s="1" t="s">
        <v>3345</v>
      </c>
    </row>
    <row r="1773" spans="1:25" x14ac:dyDescent="0.25">
      <c r="A1773" t="str">
        <f t="shared" si="27"/>
        <v>Washoe , Nevada</v>
      </c>
      <c r="B1773" t="s">
        <v>170</v>
      </c>
      <c r="C1773" t="s">
        <v>1808</v>
      </c>
      <c r="E1773" t="s">
        <v>4630</v>
      </c>
      <c r="F1773" t="s">
        <v>1822</v>
      </c>
      <c r="G1773" s="7">
        <v>6542.2102820274085</v>
      </c>
      <c r="H1773" s="8">
        <v>421407</v>
      </c>
      <c r="I1773" s="9">
        <v>1.1730027525177102E-2</v>
      </c>
      <c r="J1773" s="9">
        <v>0.53486771695771551</v>
      </c>
      <c r="K1773" s="9">
        <v>1.3495476193759856E-2</v>
      </c>
      <c r="L1773" s="9">
        <v>0.39566262544286163</v>
      </c>
      <c r="M1773" s="9">
        <v>4.6783670794518382E-4</v>
      </c>
      <c r="N1773" s="9">
        <v>6.2765924628684381E-3</v>
      </c>
      <c r="O1773" s="9">
        <v>1.2060250349208415E-3</v>
      </c>
      <c r="P1773" s="9">
        <v>2.0514609391870567E-2</v>
      </c>
      <c r="Q1773" s="9">
        <v>0</v>
      </c>
      <c r="R1773" s="9">
        <v>0</v>
      </c>
      <c r="S1773" s="9">
        <v>0.97310063453424422</v>
      </c>
      <c r="T1773" s="9">
        <v>4.2678455744683881E-2</v>
      </c>
      <c r="U1773" s="16">
        <v>225397</v>
      </c>
      <c r="V1773" s="16">
        <v>169380</v>
      </c>
      <c r="W1773" s="16">
        <v>26630</v>
      </c>
      <c r="X1773" s="1" t="s">
        <v>3345</v>
      </c>
      <c r="Y1773" s="1" t="s">
        <v>3346</v>
      </c>
    </row>
    <row r="1774" spans="1:25" x14ac:dyDescent="0.25">
      <c r="A1774" t="str">
        <f t="shared" si="27"/>
        <v>Storey , Nevada</v>
      </c>
      <c r="B1774" t="s">
        <v>170</v>
      </c>
      <c r="C1774" t="s">
        <v>1808</v>
      </c>
      <c r="E1774" t="s">
        <v>4631</v>
      </c>
      <c r="F1774" t="s">
        <v>1821</v>
      </c>
      <c r="G1774" s="7">
        <v>263.64344896453736</v>
      </c>
      <c r="H1774" s="8">
        <v>4010</v>
      </c>
      <c r="I1774" s="9">
        <v>0</v>
      </c>
      <c r="J1774" s="9">
        <v>0</v>
      </c>
      <c r="K1774" s="9">
        <v>0</v>
      </c>
      <c r="L1774" s="9">
        <v>0</v>
      </c>
      <c r="M1774" s="9">
        <v>1.4218099184280918E-3</v>
      </c>
      <c r="N1774" s="9">
        <v>7.3566084788029923E-2</v>
      </c>
      <c r="O1774" s="9">
        <v>0</v>
      </c>
      <c r="P1774" s="9">
        <v>0</v>
      </c>
      <c r="Q1774" s="9">
        <v>0</v>
      </c>
      <c r="R1774" s="9">
        <v>0</v>
      </c>
      <c r="S1774" s="9">
        <v>0.99857819007628223</v>
      </c>
      <c r="T1774" s="9">
        <v>0.92643391521197005</v>
      </c>
      <c r="U1774" s="16">
        <v>0</v>
      </c>
      <c r="V1774" s="16">
        <v>295</v>
      </c>
      <c r="W1774" s="16">
        <v>3715</v>
      </c>
      <c r="X1774" s="1" t="s">
        <v>3345</v>
      </c>
      <c r="Y1774" s="1" t="s">
        <v>3345</v>
      </c>
    </row>
    <row r="1775" spans="1:25" x14ac:dyDescent="0.25">
      <c r="A1775" t="str">
        <f t="shared" si="27"/>
        <v>Lincoln , Nevada</v>
      </c>
      <c r="B1775" t="s">
        <v>170</v>
      </c>
      <c r="C1775" t="s">
        <v>1808</v>
      </c>
      <c r="E1775" t="s">
        <v>3692</v>
      </c>
      <c r="F1775" t="s">
        <v>1816</v>
      </c>
      <c r="G1775" s="7">
        <v>10637.170994400638</v>
      </c>
      <c r="H1775" s="8">
        <v>5345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1</v>
      </c>
      <c r="T1775" s="9">
        <v>1</v>
      </c>
      <c r="U1775" s="16">
        <v>0</v>
      </c>
      <c r="V1775" s="16">
        <v>0</v>
      </c>
      <c r="W1775" s="16">
        <v>5345</v>
      </c>
      <c r="X1775" s="1" t="s">
        <v>3345</v>
      </c>
      <c r="Y1775" s="1" t="s">
        <v>3345</v>
      </c>
    </row>
    <row r="1776" spans="1:25" x14ac:dyDescent="0.25">
      <c r="A1776" t="str">
        <f t="shared" si="27"/>
        <v>Pershing , Nevada</v>
      </c>
      <c r="B1776" t="s">
        <v>170</v>
      </c>
      <c r="C1776" t="s">
        <v>1808</v>
      </c>
      <c r="E1776" t="s">
        <v>4632</v>
      </c>
      <c r="F1776" t="s">
        <v>1820</v>
      </c>
      <c r="G1776" s="7">
        <v>6067.4515100307135</v>
      </c>
      <c r="H1776" s="8">
        <v>6753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0.9999999999992174</v>
      </c>
      <c r="T1776" s="9">
        <v>1</v>
      </c>
      <c r="U1776" s="16">
        <v>0</v>
      </c>
      <c r="V1776" s="16">
        <v>0</v>
      </c>
      <c r="W1776" s="16">
        <v>6753</v>
      </c>
      <c r="X1776" s="1" t="s">
        <v>3345</v>
      </c>
      <c r="Y1776" s="1" t="s">
        <v>3345</v>
      </c>
    </row>
    <row r="1777" spans="1:25" x14ac:dyDescent="0.25">
      <c r="A1777" t="str">
        <f t="shared" si="27"/>
        <v>Esmeralda , Nevada</v>
      </c>
      <c r="B1777" t="s">
        <v>170</v>
      </c>
      <c r="C1777" t="s">
        <v>1808</v>
      </c>
      <c r="E1777" t="s">
        <v>4633</v>
      </c>
      <c r="F1777" t="s">
        <v>1812</v>
      </c>
      <c r="G1777" s="7">
        <v>3589.052266853224</v>
      </c>
      <c r="H1777" s="8">
        <v>783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0.99999999999973654</v>
      </c>
      <c r="T1777" s="9">
        <v>1</v>
      </c>
      <c r="U1777" s="16">
        <v>0</v>
      </c>
      <c r="V1777" s="16">
        <v>0</v>
      </c>
      <c r="W1777" s="16">
        <v>783</v>
      </c>
      <c r="X1777" s="1" t="s">
        <v>3345</v>
      </c>
      <c r="Y1777" s="1" t="s">
        <v>3345</v>
      </c>
    </row>
    <row r="1778" spans="1:25" x14ac:dyDescent="0.25">
      <c r="A1778" t="str">
        <f t="shared" si="27"/>
        <v>Grafton , New Hampshire</v>
      </c>
      <c r="B1778" t="s">
        <v>1828</v>
      </c>
      <c r="C1778" t="s">
        <v>1827</v>
      </c>
      <c r="E1778" t="s">
        <v>4634</v>
      </c>
      <c r="F1778" t="s">
        <v>1832</v>
      </c>
      <c r="G1778" s="7">
        <v>1749.7046208146774</v>
      </c>
      <c r="H1778" s="8">
        <v>89120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1.1700040649188189E-2</v>
      </c>
      <c r="R1778" s="9">
        <v>0.31283662477558349</v>
      </c>
      <c r="S1778" s="9">
        <v>0.98829995935081172</v>
      </c>
      <c r="T1778" s="9">
        <v>0.68716337522441651</v>
      </c>
      <c r="U1778" s="16">
        <v>0</v>
      </c>
      <c r="V1778" s="16">
        <v>0</v>
      </c>
      <c r="W1778" s="16">
        <v>89120</v>
      </c>
      <c r="X1778" s="1" t="s">
        <v>3345</v>
      </c>
      <c r="Y1778" s="1" t="s">
        <v>3345</v>
      </c>
    </row>
    <row r="1779" spans="1:25" x14ac:dyDescent="0.25">
      <c r="A1779" t="str">
        <f t="shared" si="27"/>
        <v>Sullivan , New Hampshire</v>
      </c>
      <c r="B1779" t="s">
        <v>1828</v>
      </c>
      <c r="C1779" t="s">
        <v>1827</v>
      </c>
      <c r="E1779" t="s">
        <v>4136</v>
      </c>
      <c r="F1779" t="s">
        <v>1837</v>
      </c>
      <c r="G1779" s="7">
        <v>552.13515350805653</v>
      </c>
      <c r="H1779" s="8">
        <v>43749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2.2992221100740138E-4</v>
      </c>
      <c r="P1779" s="9">
        <v>2.1029052092619259E-3</v>
      </c>
      <c r="Q1779" s="9">
        <v>2.0375162062287216E-2</v>
      </c>
      <c r="R1779" s="9">
        <v>0.35621385631671582</v>
      </c>
      <c r="S1779" s="9">
        <v>0.97939491572670534</v>
      </c>
      <c r="T1779" s="9">
        <v>0.64168323847402231</v>
      </c>
      <c r="U1779" s="16">
        <v>0</v>
      </c>
      <c r="V1779" s="16">
        <v>0</v>
      </c>
      <c r="W1779" s="16">
        <v>43749</v>
      </c>
      <c r="X1779" s="1" t="s">
        <v>3345</v>
      </c>
      <c r="Y1779" s="1" t="s">
        <v>3345</v>
      </c>
    </row>
    <row r="1780" spans="1:25" x14ac:dyDescent="0.25">
      <c r="A1780" t="str">
        <f t="shared" si="27"/>
        <v>Cheshire , New Hampshire</v>
      </c>
      <c r="B1780" t="s">
        <v>1828</v>
      </c>
      <c r="C1780" t="s">
        <v>1827</v>
      </c>
      <c r="E1780" t="s">
        <v>4635</v>
      </c>
      <c r="F1780" t="s">
        <v>1830</v>
      </c>
      <c r="G1780" s="7">
        <v>728.94403194204347</v>
      </c>
      <c r="H1780" s="8">
        <v>77117</v>
      </c>
      <c r="I1780" s="9">
        <v>0</v>
      </c>
      <c r="J1780" s="9">
        <v>0</v>
      </c>
      <c r="K1780" s="9">
        <v>0</v>
      </c>
      <c r="L1780" s="9">
        <v>0</v>
      </c>
      <c r="M1780" s="9">
        <v>3.3771122875248913E-3</v>
      </c>
      <c r="N1780" s="9">
        <v>3.8940830167148617E-2</v>
      </c>
      <c r="O1780" s="9">
        <v>1.7238447582771734E-2</v>
      </c>
      <c r="P1780" s="9">
        <v>0.31090421048536637</v>
      </c>
      <c r="Q1780" s="9">
        <v>0</v>
      </c>
      <c r="R1780" s="9">
        <v>0</v>
      </c>
      <c r="S1780" s="9">
        <v>0.97938444012970349</v>
      </c>
      <c r="T1780" s="9">
        <v>0.65015495934748502</v>
      </c>
      <c r="U1780" s="16">
        <v>0</v>
      </c>
      <c r="V1780" s="16">
        <v>3003</v>
      </c>
      <c r="W1780" s="16">
        <v>74114</v>
      </c>
      <c r="X1780" s="1" t="s">
        <v>3345</v>
      </c>
      <c r="Y1780" s="1" t="s">
        <v>3345</v>
      </c>
    </row>
    <row r="1781" spans="1:25" x14ac:dyDescent="0.25">
      <c r="A1781" t="str">
        <f t="shared" si="27"/>
        <v>Coos , New Hampshire</v>
      </c>
      <c r="B1781" t="s">
        <v>1828</v>
      </c>
      <c r="C1781" t="s">
        <v>1827</v>
      </c>
      <c r="E1781" t="s">
        <v>4636</v>
      </c>
      <c r="F1781" t="s">
        <v>1831</v>
      </c>
      <c r="G1781" s="7">
        <v>1830.3053538793176</v>
      </c>
      <c r="H1781" s="8">
        <v>33055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3.0918233020752776E-3</v>
      </c>
      <c r="R1781" s="9">
        <v>0.33758886703978219</v>
      </c>
      <c r="S1781" s="9">
        <v>0.99673815204205185</v>
      </c>
      <c r="T1781" s="9">
        <v>0.66241113296021781</v>
      </c>
      <c r="U1781" s="16">
        <v>0</v>
      </c>
      <c r="V1781" s="16">
        <v>0</v>
      </c>
      <c r="W1781" s="16">
        <v>33055</v>
      </c>
      <c r="X1781" s="1" t="s">
        <v>3345</v>
      </c>
      <c r="Y1781" s="1" t="s">
        <v>3345</v>
      </c>
    </row>
    <row r="1782" spans="1:25" x14ac:dyDescent="0.25">
      <c r="A1782" t="str">
        <f t="shared" si="27"/>
        <v>Merrimack , New Hampshire</v>
      </c>
      <c r="B1782" t="s">
        <v>1828</v>
      </c>
      <c r="C1782" t="s">
        <v>1827</v>
      </c>
      <c r="E1782" t="s">
        <v>4637</v>
      </c>
      <c r="F1782" t="s">
        <v>1834</v>
      </c>
      <c r="G1782" s="7">
        <v>954.97600372586658</v>
      </c>
      <c r="H1782" s="8">
        <v>146464</v>
      </c>
      <c r="I1782" s="9">
        <v>8.5748845970779478E-5</v>
      </c>
      <c r="J1782" s="9">
        <v>1.2972471050906706E-4</v>
      </c>
      <c r="K1782" s="9">
        <v>1.596517528997983E-2</v>
      </c>
      <c r="L1782" s="9">
        <v>0.1085590998470614</v>
      </c>
      <c r="M1782" s="9">
        <v>3.7630935148338887E-2</v>
      </c>
      <c r="N1782" s="9">
        <v>0.29093155997378195</v>
      </c>
      <c r="O1782" s="9">
        <v>4.6739241037839383E-3</v>
      </c>
      <c r="P1782" s="9">
        <v>5.4320515621586192E-2</v>
      </c>
      <c r="Q1782" s="9">
        <v>0</v>
      </c>
      <c r="R1782" s="9">
        <v>0</v>
      </c>
      <c r="S1782" s="9">
        <v>0.94164421661192654</v>
      </c>
      <c r="T1782" s="9">
        <v>0.54605909984706136</v>
      </c>
      <c r="U1782" s="16">
        <v>19</v>
      </c>
      <c r="V1782" s="16">
        <v>58511</v>
      </c>
      <c r="W1782" s="16">
        <v>87934</v>
      </c>
      <c r="X1782" s="1" t="s">
        <v>3345</v>
      </c>
      <c r="Y1782" s="1" t="s">
        <v>3345</v>
      </c>
    </row>
    <row r="1783" spans="1:25" x14ac:dyDescent="0.25">
      <c r="A1783" t="str">
        <f t="shared" si="27"/>
        <v>Carroll , New Hampshire</v>
      </c>
      <c r="B1783" t="s">
        <v>1828</v>
      </c>
      <c r="C1783" t="s">
        <v>1827</v>
      </c>
      <c r="E1783" t="s">
        <v>3686</v>
      </c>
      <c r="F1783" t="s">
        <v>1829</v>
      </c>
      <c r="G1783" s="7">
        <v>993.49331206306567</v>
      </c>
      <c r="H1783" s="8">
        <v>47818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7.9227341648888585E-3</v>
      </c>
      <c r="P1783" s="9">
        <v>9.7975657702120536E-2</v>
      </c>
      <c r="Q1783" s="9">
        <v>0</v>
      </c>
      <c r="R1783" s="9">
        <v>0</v>
      </c>
      <c r="S1783" s="9">
        <v>0.99207726583511102</v>
      </c>
      <c r="T1783" s="9">
        <v>0.90202434229787942</v>
      </c>
      <c r="U1783" s="16">
        <v>0</v>
      </c>
      <c r="V1783" s="16">
        <v>0</v>
      </c>
      <c r="W1783" s="16">
        <v>47818</v>
      </c>
      <c r="X1783" s="1" t="s">
        <v>3345</v>
      </c>
      <c r="Y1783" s="1" t="s">
        <v>3345</v>
      </c>
    </row>
    <row r="1784" spans="1:25" x14ac:dyDescent="0.25">
      <c r="A1784" t="str">
        <f t="shared" si="27"/>
        <v>Rockingham , New Hampshire</v>
      </c>
      <c r="B1784" t="s">
        <v>1828</v>
      </c>
      <c r="C1784" t="s">
        <v>1827</v>
      </c>
      <c r="E1784" t="s">
        <v>4638</v>
      </c>
      <c r="F1784" t="s">
        <v>1835</v>
      </c>
      <c r="G1784" s="7">
        <v>795.24744872000383</v>
      </c>
      <c r="H1784" s="8">
        <v>295217</v>
      </c>
      <c r="I1784" s="9">
        <v>7.5767364371355199E-5</v>
      </c>
      <c r="J1784" s="9">
        <v>0</v>
      </c>
      <c r="K1784" s="9">
        <v>0.32674595936110956</v>
      </c>
      <c r="L1784" s="9">
        <v>0.73919184870789956</v>
      </c>
      <c r="M1784" s="9">
        <v>5.6565560283810389E-3</v>
      </c>
      <c r="N1784" s="9">
        <v>1.182181242950101E-2</v>
      </c>
      <c r="O1784" s="9">
        <v>0</v>
      </c>
      <c r="P1784" s="9">
        <v>0</v>
      </c>
      <c r="Q1784" s="9">
        <v>0</v>
      </c>
      <c r="R1784" s="9">
        <v>0</v>
      </c>
      <c r="S1784" s="9">
        <v>0.56407334023586175</v>
      </c>
      <c r="T1784" s="9">
        <v>0.24898633886259938</v>
      </c>
      <c r="U1784" s="16">
        <v>0</v>
      </c>
      <c r="V1784" s="16">
        <v>221712</v>
      </c>
      <c r="W1784" s="16">
        <v>73505</v>
      </c>
      <c r="X1784" s="1" t="s">
        <v>3345</v>
      </c>
      <c r="Y1784" s="1" t="s">
        <v>3347</v>
      </c>
    </row>
    <row r="1785" spans="1:25" x14ac:dyDescent="0.25">
      <c r="A1785" t="str">
        <f t="shared" si="27"/>
        <v>Hillsborough , New Hampshire</v>
      </c>
      <c r="B1785" t="s">
        <v>1828</v>
      </c>
      <c r="C1785" t="s">
        <v>1827</v>
      </c>
      <c r="E1785" t="s">
        <v>3903</v>
      </c>
      <c r="F1785" t="s">
        <v>1833</v>
      </c>
      <c r="G1785" s="7">
        <v>892.47963264499776</v>
      </c>
      <c r="H1785" s="8">
        <v>400702</v>
      </c>
      <c r="I1785" s="9">
        <v>6.7281116469896179E-2</v>
      </c>
      <c r="J1785" s="9">
        <v>0.48604948315705937</v>
      </c>
      <c r="K1785" s="9">
        <v>0.15025857849682306</v>
      </c>
      <c r="L1785" s="9">
        <v>0.28443581514442157</v>
      </c>
      <c r="M1785" s="9">
        <v>3.7673984613542572E-3</v>
      </c>
      <c r="N1785" s="9">
        <v>7.8986378905021686E-3</v>
      </c>
      <c r="O1785" s="9">
        <v>3.5489042318709273E-3</v>
      </c>
      <c r="P1785" s="9">
        <v>9.6929888046478428E-3</v>
      </c>
      <c r="Q1785" s="9">
        <v>0</v>
      </c>
      <c r="R1785" s="9">
        <v>0</v>
      </c>
      <c r="S1785" s="9">
        <v>0.77514400167085062</v>
      </c>
      <c r="T1785" s="9">
        <v>0.2119230750033691</v>
      </c>
      <c r="U1785" s="16">
        <v>194761</v>
      </c>
      <c r="V1785" s="16">
        <v>117139</v>
      </c>
      <c r="W1785" s="16">
        <v>88802</v>
      </c>
      <c r="X1785" s="1" t="s">
        <v>3345</v>
      </c>
      <c r="Y1785" s="1" t="s">
        <v>3346</v>
      </c>
    </row>
    <row r="1786" spans="1:25" x14ac:dyDescent="0.25">
      <c r="A1786" t="str">
        <f t="shared" si="27"/>
        <v>Strafford , New Hampshire</v>
      </c>
      <c r="B1786" t="s">
        <v>1828</v>
      </c>
      <c r="C1786" t="s">
        <v>1827</v>
      </c>
      <c r="E1786" t="s">
        <v>4639</v>
      </c>
      <c r="F1786" t="s">
        <v>1836</v>
      </c>
      <c r="G1786" s="7">
        <v>382.58885500648734</v>
      </c>
      <c r="H1786" s="8">
        <v>123102</v>
      </c>
      <c r="I1786" s="9">
        <v>0</v>
      </c>
      <c r="J1786" s="9">
        <v>0</v>
      </c>
      <c r="K1786" s="9">
        <v>0.15639796336493503</v>
      </c>
      <c r="L1786" s="9">
        <v>0.65219086611102983</v>
      </c>
      <c r="M1786" s="9">
        <v>3.6476079149469613E-3</v>
      </c>
      <c r="N1786" s="9">
        <v>2.4020730776104369E-2</v>
      </c>
      <c r="O1786" s="9">
        <v>0</v>
      </c>
      <c r="P1786" s="9">
        <v>0</v>
      </c>
      <c r="Q1786" s="9">
        <v>0</v>
      </c>
      <c r="R1786" s="9">
        <v>0</v>
      </c>
      <c r="S1786" s="9">
        <v>0.8292124770275533</v>
      </c>
      <c r="T1786" s="9">
        <v>0.32378840311286577</v>
      </c>
      <c r="U1786" s="16">
        <v>0</v>
      </c>
      <c r="V1786" s="16">
        <v>83243</v>
      </c>
      <c r="W1786" s="16">
        <v>39859</v>
      </c>
      <c r="X1786" s="1" t="s">
        <v>3345</v>
      </c>
      <c r="Y1786" s="1" t="s">
        <v>3347</v>
      </c>
    </row>
    <row r="1787" spans="1:25" x14ac:dyDescent="0.25">
      <c r="A1787" t="str">
        <f t="shared" si="27"/>
        <v>Belknap , New Hampshire</v>
      </c>
      <c r="B1787" t="s">
        <v>1828</v>
      </c>
      <c r="C1787" t="s">
        <v>1827</v>
      </c>
      <c r="E1787" t="s">
        <v>4640</v>
      </c>
      <c r="F1787" t="s">
        <v>1826</v>
      </c>
      <c r="G1787" s="7">
        <v>470.01024891402437</v>
      </c>
      <c r="H1787" s="8">
        <v>60127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3.4342071163854224E-2</v>
      </c>
      <c r="P1787" s="9">
        <v>0.33698671146074144</v>
      </c>
      <c r="Q1787" s="9">
        <v>0</v>
      </c>
      <c r="R1787" s="9">
        <v>0</v>
      </c>
      <c r="S1787" s="9">
        <v>0.96565792883614587</v>
      </c>
      <c r="T1787" s="9">
        <v>0.66301328853925856</v>
      </c>
      <c r="U1787" s="16">
        <v>0</v>
      </c>
      <c r="V1787" s="16">
        <v>0</v>
      </c>
      <c r="W1787" s="16">
        <v>60127</v>
      </c>
      <c r="X1787" s="1" t="s">
        <v>3345</v>
      </c>
      <c r="Y1787" s="1" t="s">
        <v>3345</v>
      </c>
    </row>
    <row r="1788" spans="1:25" x14ac:dyDescent="0.25">
      <c r="A1788" t="str">
        <f t="shared" si="27"/>
        <v>Sussex , New Jersey</v>
      </c>
      <c r="B1788" t="s">
        <v>1840</v>
      </c>
      <c r="C1788" t="s">
        <v>1839</v>
      </c>
      <c r="E1788" t="s">
        <v>3854</v>
      </c>
      <c r="F1788" t="s">
        <v>1858</v>
      </c>
      <c r="G1788" s="7">
        <v>535.44176757269906</v>
      </c>
      <c r="H1788" s="8">
        <v>149201</v>
      </c>
      <c r="I1788" s="9">
        <v>0</v>
      </c>
      <c r="J1788" s="9">
        <v>0</v>
      </c>
      <c r="K1788" s="9">
        <v>4.8716544256704374E-2</v>
      </c>
      <c r="L1788" s="9">
        <v>0.25062164462704672</v>
      </c>
      <c r="M1788" s="9">
        <v>8.7240633006121088E-2</v>
      </c>
      <c r="N1788" s="9">
        <v>0.3505807601825725</v>
      </c>
      <c r="O1788" s="9">
        <v>3.8406221984077841E-6</v>
      </c>
      <c r="P1788" s="9">
        <v>0</v>
      </c>
      <c r="Q1788" s="9">
        <v>0</v>
      </c>
      <c r="R1788" s="9">
        <v>0</v>
      </c>
      <c r="S1788" s="9">
        <v>0.8640389821149761</v>
      </c>
      <c r="T1788" s="9">
        <v>0.39879759519038077</v>
      </c>
      <c r="U1788" s="16">
        <v>0</v>
      </c>
      <c r="V1788" s="16">
        <v>89700</v>
      </c>
      <c r="W1788" s="16">
        <v>59501</v>
      </c>
      <c r="X1788" s="1" t="s">
        <v>3345</v>
      </c>
      <c r="Y1788" s="1" t="s">
        <v>3347</v>
      </c>
    </row>
    <row r="1789" spans="1:25" x14ac:dyDescent="0.25">
      <c r="A1789" t="str">
        <f t="shared" si="27"/>
        <v>Camden , New Jersey</v>
      </c>
      <c r="B1789" t="s">
        <v>1840</v>
      </c>
      <c r="C1789" t="s">
        <v>1839</v>
      </c>
      <c r="E1789" t="s">
        <v>3945</v>
      </c>
      <c r="F1789" t="s">
        <v>1843</v>
      </c>
      <c r="G1789" s="7">
        <v>227.41926226407548</v>
      </c>
      <c r="H1789" s="8">
        <v>513647</v>
      </c>
      <c r="I1789" s="9">
        <v>3.915677500887061E-2</v>
      </c>
      <c r="J1789" s="9">
        <v>0.15057812077165836</v>
      </c>
      <c r="K1789" s="9">
        <v>0.64246154587856863</v>
      </c>
      <c r="L1789" s="9">
        <v>0.83310327910023818</v>
      </c>
      <c r="M1789" s="9">
        <v>3.2083992950398101E-4</v>
      </c>
      <c r="N1789" s="9">
        <v>1.4406781310900287E-4</v>
      </c>
      <c r="O1789" s="9">
        <v>0</v>
      </c>
      <c r="P1789" s="9">
        <v>0</v>
      </c>
      <c r="Q1789" s="9">
        <v>0</v>
      </c>
      <c r="R1789" s="9">
        <v>0</v>
      </c>
      <c r="S1789" s="9">
        <v>0.30218025847107483</v>
      </c>
      <c r="T1789" s="9">
        <v>1.6174532314994539E-2</v>
      </c>
      <c r="U1789" s="16">
        <v>77344</v>
      </c>
      <c r="V1789" s="16">
        <v>427995</v>
      </c>
      <c r="W1789" s="16">
        <v>8308</v>
      </c>
      <c r="X1789" s="1" t="s">
        <v>3347</v>
      </c>
      <c r="Y1789" s="1" t="s">
        <v>3347</v>
      </c>
    </row>
    <row r="1790" spans="1:25" x14ac:dyDescent="0.25">
      <c r="A1790" t="str">
        <f t="shared" si="27"/>
        <v>Union , New Jersey</v>
      </c>
      <c r="B1790" t="s">
        <v>1840</v>
      </c>
      <c r="C1790" t="s">
        <v>1839</v>
      </c>
      <c r="E1790" t="s">
        <v>3730</v>
      </c>
      <c r="F1790" t="s">
        <v>1859</v>
      </c>
      <c r="G1790" s="7">
        <v>105.48966317264868</v>
      </c>
      <c r="H1790" s="8">
        <v>536865</v>
      </c>
      <c r="I1790" s="9">
        <v>5.1256834218276338E-4</v>
      </c>
      <c r="J1790" s="9">
        <v>6.1281700241215206E-4</v>
      </c>
      <c r="K1790" s="9">
        <v>0.98112834105630764</v>
      </c>
      <c r="L1790" s="9">
        <v>0.99938718299758789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16">
        <v>329</v>
      </c>
      <c r="V1790" s="16">
        <v>536536</v>
      </c>
      <c r="W1790" s="16">
        <v>0</v>
      </c>
      <c r="X1790" s="1" t="s">
        <v>3347</v>
      </c>
      <c r="Y1790" s="1" t="s">
        <v>3347</v>
      </c>
    </row>
    <row r="1791" spans="1:25" x14ac:dyDescent="0.25">
      <c r="A1791" t="str">
        <f t="shared" si="27"/>
        <v>Cape May , New Jersey</v>
      </c>
      <c r="B1791" t="s">
        <v>1840</v>
      </c>
      <c r="C1791" t="s">
        <v>1839</v>
      </c>
      <c r="E1791" t="s">
        <v>4641</v>
      </c>
      <c r="F1791" t="s">
        <v>1844</v>
      </c>
      <c r="G1791" s="7">
        <v>620.30666240096764</v>
      </c>
      <c r="H1791" s="8">
        <v>97265</v>
      </c>
      <c r="I1791" s="9">
        <v>7.7776211335369126E-3</v>
      </c>
      <c r="J1791" s="9">
        <v>0.12013571171541663</v>
      </c>
      <c r="K1791" s="9">
        <v>8.6066235401382585E-2</v>
      </c>
      <c r="L1791" s="9">
        <v>0.7052382665912712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0.31939242512277677</v>
      </c>
      <c r="T1791" s="9">
        <v>0.17462602169331207</v>
      </c>
      <c r="U1791" s="16">
        <v>11685</v>
      </c>
      <c r="V1791" s="16">
        <v>68595</v>
      </c>
      <c r="W1791" s="16">
        <v>16985</v>
      </c>
      <c r="X1791" s="1" t="s">
        <v>3345</v>
      </c>
      <c r="Y1791" s="1" t="s">
        <v>3347</v>
      </c>
    </row>
    <row r="1792" spans="1:25" x14ac:dyDescent="0.25">
      <c r="A1792" t="str">
        <f t="shared" si="27"/>
        <v>Burlington , New Jersey</v>
      </c>
      <c r="B1792" t="s">
        <v>1840</v>
      </c>
      <c r="C1792" t="s">
        <v>1839</v>
      </c>
      <c r="E1792" t="s">
        <v>4642</v>
      </c>
      <c r="F1792" t="s">
        <v>1842</v>
      </c>
      <c r="G1792" s="7">
        <v>820.18577186793311</v>
      </c>
      <c r="H1792" s="8">
        <v>448734</v>
      </c>
      <c r="I1792" s="9">
        <v>0</v>
      </c>
      <c r="J1792" s="9">
        <v>0</v>
      </c>
      <c r="K1792" s="9">
        <v>0.24267176191501683</v>
      </c>
      <c r="L1792" s="9">
        <v>0.85508341244478914</v>
      </c>
      <c r="M1792" s="9">
        <v>2.9795287614788016E-2</v>
      </c>
      <c r="N1792" s="9">
        <v>7.8284685359255146E-2</v>
      </c>
      <c r="O1792" s="9">
        <v>0</v>
      </c>
      <c r="P1792" s="9">
        <v>0</v>
      </c>
      <c r="Q1792" s="9">
        <v>0</v>
      </c>
      <c r="R1792" s="9">
        <v>0</v>
      </c>
      <c r="S1792" s="9">
        <v>0.71627524744879001</v>
      </c>
      <c r="T1792" s="9">
        <v>6.6631902195955731E-2</v>
      </c>
      <c r="U1792" s="16">
        <v>0</v>
      </c>
      <c r="V1792" s="16">
        <v>418834</v>
      </c>
      <c r="W1792" s="16">
        <v>29900</v>
      </c>
      <c r="X1792" s="1" t="s">
        <v>3345</v>
      </c>
      <c r="Y1792" s="1" t="s">
        <v>3347</v>
      </c>
    </row>
    <row r="1793" spans="1:25" x14ac:dyDescent="0.25">
      <c r="A1793" t="str">
        <f t="shared" si="27"/>
        <v>Middlesex , New Jersey</v>
      </c>
      <c r="B1793" t="s">
        <v>1840</v>
      </c>
      <c r="C1793" t="s">
        <v>1839</v>
      </c>
      <c r="E1793" t="s">
        <v>3845</v>
      </c>
      <c r="F1793" t="s">
        <v>1851</v>
      </c>
      <c r="G1793" s="7">
        <v>322.90890521698054</v>
      </c>
      <c r="H1793" s="8">
        <v>810121</v>
      </c>
      <c r="I1793" s="9">
        <v>1.6331765442257971E-2</v>
      </c>
      <c r="J1793" s="9">
        <v>6.8114516226588373E-2</v>
      </c>
      <c r="K1793" s="9">
        <v>0.77267962930709577</v>
      </c>
      <c r="L1793" s="9">
        <v>0.92514081229840972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0.17901892469873432</v>
      </c>
      <c r="T1793" s="9">
        <v>6.7446714750018823E-3</v>
      </c>
      <c r="U1793" s="16">
        <v>55181</v>
      </c>
      <c r="V1793" s="16">
        <v>749476</v>
      </c>
      <c r="W1793" s="16">
        <v>5464</v>
      </c>
      <c r="X1793" s="1" t="s">
        <v>3347</v>
      </c>
      <c r="Y1793" s="1" t="s">
        <v>3347</v>
      </c>
    </row>
    <row r="1794" spans="1:25" x14ac:dyDescent="0.25">
      <c r="A1794" t="str">
        <f t="shared" si="27"/>
        <v>Hudson , New Jersey</v>
      </c>
      <c r="B1794" t="s">
        <v>1840</v>
      </c>
      <c r="C1794" t="s">
        <v>1839</v>
      </c>
      <c r="E1794" t="s">
        <v>4643</v>
      </c>
      <c r="F1794" t="s">
        <v>1848</v>
      </c>
      <c r="G1794" s="7">
        <v>62.393921617154206</v>
      </c>
      <c r="H1794" s="8">
        <v>634266</v>
      </c>
      <c r="I1794" s="9">
        <v>0.24042013162403592</v>
      </c>
      <c r="J1794" s="9">
        <v>0.39036776368274512</v>
      </c>
      <c r="K1794" s="9">
        <v>0.52975459700344307</v>
      </c>
      <c r="L1794" s="9">
        <v>0.60963223631725494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16">
        <v>247597</v>
      </c>
      <c r="V1794" s="16">
        <v>386669</v>
      </c>
      <c r="W1794" s="16">
        <v>0</v>
      </c>
      <c r="X1794" s="1" t="s">
        <v>3347</v>
      </c>
      <c r="Y1794" s="1" t="s">
        <v>3347</v>
      </c>
    </row>
    <row r="1795" spans="1:25" x14ac:dyDescent="0.25">
      <c r="A1795" t="str">
        <f t="shared" si="27"/>
        <v>Monmouth , New Jersey</v>
      </c>
      <c r="B1795" t="s">
        <v>1840</v>
      </c>
      <c r="C1795" t="s">
        <v>1839</v>
      </c>
      <c r="E1795" t="s">
        <v>4644</v>
      </c>
      <c r="F1795" t="s">
        <v>1852</v>
      </c>
      <c r="G1795" s="7">
        <v>665.47509986719297</v>
      </c>
      <c r="H1795" s="8">
        <v>630380</v>
      </c>
      <c r="I1795" s="9">
        <v>4.6922461566811378E-7</v>
      </c>
      <c r="J1795" s="9">
        <v>0</v>
      </c>
      <c r="K1795" s="9">
        <v>0.46258933110181299</v>
      </c>
      <c r="L1795" s="9">
        <v>0.96211967384752051</v>
      </c>
      <c r="M1795" s="9">
        <v>3.4780652932144988E-4</v>
      </c>
      <c r="N1795" s="9">
        <v>2.2684729845490022E-4</v>
      </c>
      <c r="O1795" s="9">
        <v>0</v>
      </c>
      <c r="P1795" s="9">
        <v>0</v>
      </c>
      <c r="Q1795" s="9">
        <v>0</v>
      </c>
      <c r="R1795" s="9">
        <v>0</v>
      </c>
      <c r="S1795" s="9">
        <v>0.25207611186383011</v>
      </c>
      <c r="T1795" s="9">
        <v>3.7653478854024557E-2</v>
      </c>
      <c r="U1795" s="16">
        <v>0</v>
      </c>
      <c r="V1795" s="16">
        <v>606644</v>
      </c>
      <c r="W1795" s="16">
        <v>23736</v>
      </c>
      <c r="X1795" s="1" t="s">
        <v>3347</v>
      </c>
      <c r="Y1795" s="1" t="s">
        <v>3347</v>
      </c>
    </row>
    <row r="1796" spans="1:25" x14ac:dyDescent="0.25">
      <c r="A1796" t="str">
        <f t="shared" si="27"/>
        <v>Somerset , New Jersey</v>
      </c>
      <c r="B1796" t="s">
        <v>1840</v>
      </c>
      <c r="C1796" t="s">
        <v>1839</v>
      </c>
      <c r="E1796" t="s">
        <v>4322</v>
      </c>
      <c r="F1796" t="s">
        <v>1857</v>
      </c>
      <c r="G1796" s="7">
        <v>304.95332875407667</v>
      </c>
      <c r="H1796" s="8">
        <v>323429</v>
      </c>
      <c r="I1796" s="9">
        <v>1.5425351421635585E-5</v>
      </c>
      <c r="J1796" s="9">
        <v>0</v>
      </c>
      <c r="K1796" s="9">
        <v>0.58528709245618404</v>
      </c>
      <c r="L1796" s="9">
        <v>0.94207074813946801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0.41462701833431798</v>
      </c>
      <c r="T1796" s="9">
        <v>5.7929251860531987E-2</v>
      </c>
      <c r="U1796" s="16">
        <v>0</v>
      </c>
      <c r="V1796" s="16">
        <v>304693</v>
      </c>
      <c r="W1796" s="16">
        <v>18736</v>
      </c>
      <c r="X1796" s="1" t="s">
        <v>3347</v>
      </c>
      <c r="Y1796" s="1" t="s">
        <v>3347</v>
      </c>
    </row>
    <row r="1797" spans="1:25" x14ac:dyDescent="0.25">
      <c r="A1797" t="str">
        <f t="shared" ref="A1797:A1860" si="28">E1797&amp;", "&amp;B1797</f>
        <v>Ocean , New Jersey</v>
      </c>
      <c r="B1797" t="s">
        <v>1840</v>
      </c>
      <c r="C1797" t="s">
        <v>1839</v>
      </c>
      <c r="E1797" t="s">
        <v>4645</v>
      </c>
      <c r="F1797" t="s">
        <v>1854</v>
      </c>
      <c r="G1797" s="7">
        <v>914.83629116616021</v>
      </c>
      <c r="H1797" s="8">
        <v>576567</v>
      </c>
      <c r="I1797" s="9">
        <v>8.0062042162944037E-3</v>
      </c>
      <c r="J1797" s="9">
        <v>9.3319596855179016E-2</v>
      </c>
      <c r="K1797" s="9">
        <v>0.25056318231183228</v>
      </c>
      <c r="L1797" s="9">
        <v>0.82916642818614317</v>
      </c>
      <c r="M1797" s="9">
        <v>2.0947984548094815E-2</v>
      </c>
      <c r="N1797" s="9">
        <v>4.8467914396765684E-2</v>
      </c>
      <c r="O1797" s="9">
        <v>0</v>
      </c>
      <c r="P1797" s="9">
        <v>0</v>
      </c>
      <c r="Q1797" s="9">
        <v>0</v>
      </c>
      <c r="R1797" s="9">
        <v>0</v>
      </c>
      <c r="S1797" s="9">
        <v>0.41947431831776855</v>
      </c>
      <c r="T1797" s="9">
        <v>2.9046060561912144E-2</v>
      </c>
      <c r="U1797" s="16">
        <v>53805</v>
      </c>
      <c r="V1797" s="16">
        <v>506015</v>
      </c>
      <c r="W1797" s="16">
        <v>16747</v>
      </c>
      <c r="X1797" s="1" t="s">
        <v>3345</v>
      </c>
      <c r="Y1797" s="1" t="s">
        <v>3347</v>
      </c>
    </row>
    <row r="1798" spans="1:25" x14ac:dyDescent="0.25">
      <c r="A1798" t="str">
        <f t="shared" si="28"/>
        <v>Gloucester , New Jersey</v>
      </c>
      <c r="B1798" t="s">
        <v>1840</v>
      </c>
      <c r="C1798" t="s">
        <v>1839</v>
      </c>
      <c r="E1798" t="s">
        <v>4646</v>
      </c>
      <c r="F1798" t="s">
        <v>1847</v>
      </c>
      <c r="G1798" s="7">
        <v>336.7724949056522</v>
      </c>
      <c r="H1798" s="8">
        <v>288292</v>
      </c>
      <c r="I1798" s="9">
        <v>1.2569866025255292E-10</v>
      </c>
      <c r="J1798" s="9">
        <v>0</v>
      </c>
      <c r="K1798" s="9">
        <v>0.47466534434786167</v>
      </c>
      <c r="L1798" s="9">
        <v>0.91654294950952508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0.49577899881215759</v>
      </c>
      <c r="T1798" s="9">
        <v>8.3457050490474929E-2</v>
      </c>
      <c r="U1798" s="16">
        <v>0</v>
      </c>
      <c r="V1798" s="16">
        <v>264232</v>
      </c>
      <c r="W1798" s="16">
        <v>24060</v>
      </c>
      <c r="X1798" s="1" t="s">
        <v>3345</v>
      </c>
      <c r="Y1798" s="1" t="s">
        <v>3347</v>
      </c>
    </row>
    <row r="1799" spans="1:25" x14ac:dyDescent="0.25">
      <c r="A1799" t="str">
        <f t="shared" si="28"/>
        <v>Cumberland , New Jersey</v>
      </c>
      <c r="B1799" t="s">
        <v>1840</v>
      </c>
      <c r="C1799" t="s">
        <v>1839</v>
      </c>
      <c r="E1799" t="s">
        <v>4060</v>
      </c>
      <c r="F1799" t="s">
        <v>1845</v>
      </c>
      <c r="G1799" s="7">
        <v>677.84558287905907</v>
      </c>
      <c r="H1799" s="8">
        <v>156898</v>
      </c>
      <c r="I1799" s="9">
        <v>5.1408616244249888E-2</v>
      </c>
      <c r="J1799" s="9">
        <v>0.36329972338716876</v>
      </c>
      <c r="K1799" s="9">
        <v>1.8968698438184873E-2</v>
      </c>
      <c r="L1799" s="9">
        <v>0.15902051014034596</v>
      </c>
      <c r="M1799" s="9">
        <v>2.9665711756778426E-2</v>
      </c>
      <c r="N1799" s="9">
        <v>0.24740914479470738</v>
      </c>
      <c r="O1799" s="9">
        <v>0</v>
      </c>
      <c r="P1799" s="9">
        <v>0</v>
      </c>
      <c r="Q1799" s="9">
        <v>0</v>
      </c>
      <c r="R1799" s="9">
        <v>0</v>
      </c>
      <c r="S1799" s="9">
        <v>0.63275871718271226</v>
      </c>
      <c r="T1799" s="9">
        <v>0.2302706216777779</v>
      </c>
      <c r="U1799" s="16">
        <v>57001</v>
      </c>
      <c r="V1799" s="16">
        <v>63768</v>
      </c>
      <c r="W1799" s="16">
        <v>36129</v>
      </c>
      <c r="X1799" s="1" t="s">
        <v>3345</v>
      </c>
      <c r="Y1799" s="1" t="s">
        <v>3347</v>
      </c>
    </row>
    <row r="1800" spans="1:25" x14ac:dyDescent="0.25">
      <c r="A1800" t="str">
        <f t="shared" si="28"/>
        <v>Morris , New Jersey</v>
      </c>
      <c r="B1800" t="s">
        <v>1840</v>
      </c>
      <c r="C1800" t="s">
        <v>1839</v>
      </c>
      <c r="E1800" t="s">
        <v>4224</v>
      </c>
      <c r="F1800" t="s">
        <v>1853</v>
      </c>
      <c r="G1800" s="7">
        <v>481.52425474048152</v>
      </c>
      <c r="H1800" s="8">
        <v>492293</v>
      </c>
      <c r="I1800" s="9">
        <v>0</v>
      </c>
      <c r="J1800" s="9">
        <v>0</v>
      </c>
      <c r="K1800" s="9">
        <v>0.54731785120179399</v>
      </c>
      <c r="L1800" s="9">
        <v>0.91194268453949168</v>
      </c>
      <c r="M1800" s="9">
        <v>1.8748884850729463E-2</v>
      </c>
      <c r="N1800" s="9">
        <v>2.0333419325482997E-2</v>
      </c>
      <c r="O1800" s="9">
        <v>0</v>
      </c>
      <c r="P1800" s="9">
        <v>0</v>
      </c>
      <c r="Q1800" s="9">
        <v>0</v>
      </c>
      <c r="R1800" s="9">
        <v>0</v>
      </c>
      <c r="S1800" s="9">
        <v>0.43393326394747656</v>
      </c>
      <c r="T1800" s="9">
        <v>6.7723896135025274E-2</v>
      </c>
      <c r="U1800" s="16">
        <v>0</v>
      </c>
      <c r="V1800" s="16">
        <v>458953</v>
      </c>
      <c r="W1800" s="16">
        <v>33340</v>
      </c>
      <c r="X1800" s="1" t="s">
        <v>3347</v>
      </c>
      <c r="Y1800" s="1" t="s">
        <v>3347</v>
      </c>
    </row>
    <row r="1801" spans="1:25" x14ac:dyDescent="0.25">
      <c r="A1801" t="str">
        <f t="shared" si="28"/>
        <v>Essex , New Jersey</v>
      </c>
      <c r="B1801" t="s">
        <v>1840</v>
      </c>
      <c r="C1801" t="s">
        <v>1839</v>
      </c>
      <c r="E1801" t="s">
        <v>4347</v>
      </c>
      <c r="F1801" t="s">
        <v>1846</v>
      </c>
      <c r="G1801" s="7">
        <v>129.41981660443804</v>
      </c>
      <c r="H1801" s="8">
        <v>783460</v>
      </c>
      <c r="I1801" s="9">
        <v>0.18612111859874506</v>
      </c>
      <c r="J1801" s="9">
        <v>0.35335945676869274</v>
      </c>
      <c r="K1801" s="9">
        <v>0.77034387263895876</v>
      </c>
      <c r="L1801" s="9">
        <v>0.64649503484542925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2.962312596640667E-2</v>
      </c>
      <c r="T1801" s="9">
        <v>1.4550838587802824E-4</v>
      </c>
      <c r="U1801" s="16">
        <v>276843</v>
      </c>
      <c r="V1801" s="16">
        <v>506503</v>
      </c>
      <c r="W1801" s="16">
        <v>114</v>
      </c>
      <c r="X1801" s="1" t="s">
        <v>3347</v>
      </c>
      <c r="Y1801" s="1" t="s">
        <v>3347</v>
      </c>
    </row>
    <row r="1802" spans="1:25" x14ac:dyDescent="0.25">
      <c r="A1802" t="str">
        <f t="shared" si="28"/>
        <v>Bergen , New Jersey</v>
      </c>
      <c r="B1802" t="s">
        <v>1840</v>
      </c>
      <c r="C1802" t="s">
        <v>1839</v>
      </c>
      <c r="E1802" t="s">
        <v>4647</v>
      </c>
      <c r="F1802" t="s">
        <v>1841</v>
      </c>
      <c r="G1802" s="7">
        <v>246.43587045510424</v>
      </c>
      <c r="H1802" s="8">
        <v>905116</v>
      </c>
      <c r="I1802" s="9">
        <v>0</v>
      </c>
      <c r="J1802" s="9">
        <v>0</v>
      </c>
      <c r="K1802" s="9">
        <v>0.91405513404529926</v>
      </c>
      <c r="L1802" s="9">
        <v>0.99898466052970014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5.9485031349215484E-2</v>
      </c>
      <c r="T1802" s="9">
        <v>1.0153394702999395E-3</v>
      </c>
      <c r="U1802" s="16">
        <v>0</v>
      </c>
      <c r="V1802" s="16">
        <v>904197</v>
      </c>
      <c r="W1802" s="16">
        <v>919</v>
      </c>
      <c r="X1802" s="1" t="s">
        <v>3347</v>
      </c>
      <c r="Y1802" s="1" t="s">
        <v>3347</v>
      </c>
    </row>
    <row r="1803" spans="1:25" x14ac:dyDescent="0.25">
      <c r="A1803" t="str">
        <f t="shared" si="28"/>
        <v>Warren , New Jersey</v>
      </c>
      <c r="B1803" t="s">
        <v>1840</v>
      </c>
      <c r="C1803" t="s">
        <v>1839</v>
      </c>
      <c r="E1803" t="s">
        <v>3983</v>
      </c>
      <c r="F1803" t="s">
        <v>1860</v>
      </c>
      <c r="G1803" s="7">
        <v>362.64990399601965</v>
      </c>
      <c r="H1803" s="8">
        <v>108678</v>
      </c>
      <c r="I1803" s="9">
        <v>0</v>
      </c>
      <c r="J1803" s="9">
        <v>0</v>
      </c>
      <c r="K1803" s="9">
        <v>7.1315863532664531E-2</v>
      </c>
      <c r="L1803" s="9">
        <v>0.4831336609065312</v>
      </c>
      <c r="M1803" s="9">
        <v>2.61098962107995E-2</v>
      </c>
      <c r="N1803" s="9">
        <v>0.1412981468190434</v>
      </c>
      <c r="O1803" s="9">
        <v>0</v>
      </c>
      <c r="P1803" s="9">
        <v>0</v>
      </c>
      <c r="Q1803" s="9">
        <v>0</v>
      </c>
      <c r="R1803" s="9">
        <v>0</v>
      </c>
      <c r="S1803" s="9">
        <v>0.90257424023873944</v>
      </c>
      <c r="T1803" s="9">
        <v>0.37556819227442539</v>
      </c>
      <c r="U1803" s="16">
        <v>0</v>
      </c>
      <c r="V1803" s="16">
        <v>67862</v>
      </c>
      <c r="W1803" s="16">
        <v>40816</v>
      </c>
      <c r="X1803" s="1" t="s">
        <v>3345</v>
      </c>
      <c r="Y1803" s="1" t="s">
        <v>3347</v>
      </c>
    </row>
    <row r="1804" spans="1:25" x14ac:dyDescent="0.25">
      <c r="A1804" t="str">
        <f t="shared" si="28"/>
        <v>Passaic , New Jersey</v>
      </c>
      <c r="B1804" t="s">
        <v>1840</v>
      </c>
      <c r="C1804" t="s">
        <v>1839</v>
      </c>
      <c r="E1804" t="s">
        <v>4648</v>
      </c>
      <c r="F1804" t="s">
        <v>1855</v>
      </c>
      <c r="G1804" s="7">
        <v>198.38883497009505</v>
      </c>
      <c r="H1804" s="8">
        <v>501404</v>
      </c>
      <c r="I1804" s="9">
        <v>0</v>
      </c>
      <c r="J1804" s="9">
        <v>0</v>
      </c>
      <c r="K1804" s="9">
        <v>0.48577855923319341</v>
      </c>
      <c r="L1804" s="9">
        <v>0.96546696875174509</v>
      </c>
      <c r="M1804" s="9">
        <v>1.8922343279590626E-2</v>
      </c>
      <c r="N1804" s="9">
        <v>1.0295091383395426E-2</v>
      </c>
      <c r="O1804" s="9">
        <v>0</v>
      </c>
      <c r="P1804" s="9">
        <v>0</v>
      </c>
      <c r="Q1804" s="9">
        <v>0</v>
      </c>
      <c r="R1804" s="9">
        <v>0</v>
      </c>
      <c r="S1804" s="9">
        <v>0.49529909748181283</v>
      </c>
      <c r="T1804" s="9">
        <v>2.4237939864859476E-2</v>
      </c>
      <c r="U1804" s="16">
        <v>0</v>
      </c>
      <c r="V1804" s="16">
        <v>489251</v>
      </c>
      <c r="W1804" s="16">
        <v>12153</v>
      </c>
      <c r="X1804" s="1" t="s">
        <v>3347</v>
      </c>
      <c r="Y1804" s="1" t="s">
        <v>3347</v>
      </c>
    </row>
    <row r="1805" spans="1:25" x14ac:dyDescent="0.25">
      <c r="A1805" t="str">
        <f t="shared" si="28"/>
        <v>Salem , New Jersey</v>
      </c>
      <c r="B1805" t="s">
        <v>1840</v>
      </c>
      <c r="C1805" t="s">
        <v>1839</v>
      </c>
      <c r="E1805" t="s">
        <v>4649</v>
      </c>
      <c r="F1805" t="s">
        <v>1856</v>
      </c>
      <c r="G1805" s="7">
        <v>372.55186171082852</v>
      </c>
      <c r="H1805" s="8">
        <v>66089</v>
      </c>
      <c r="I1805" s="9">
        <v>3.1314126854137484E-5</v>
      </c>
      <c r="J1805" s="9">
        <v>0</v>
      </c>
      <c r="K1805" s="9">
        <v>4.6314265977270591E-2</v>
      </c>
      <c r="L1805" s="9">
        <v>0.39694956800677877</v>
      </c>
      <c r="M1805" s="9">
        <v>1.3623310246403916E-2</v>
      </c>
      <c r="N1805" s="9">
        <v>0.15008549077758782</v>
      </c>
      <c r="O1805" s="9">
        <v>0</v>
      </c>
      <c r="P1805" s="9">
        <v>0</v>
      </c>
      <c r="Q1805" s="9">
        <v>0</v>
      </c>
      <c r="R1805" s="9">
        <v>0</v>
      </c>
      <c r="S1805" s="9">
        <v>0.852638124299538</v>
      </c>
      <c r="T1805" s="9">
        <v>0.45296494121563347</v>
      </c>
      <c r="U1805" s="16">
        <v>0</v>
      </c>
      <c r="V1805" s="16">
        <v>36153</v>
      </c>
      <c r="W1805" s="16">
        <v>29936</v>
      </c>
      <c r="X1805" s="1" t="s">
        <v>3345</v>
      </c>
      <c r="Y1805" s="1" t="s">
        <v>3347</v>
      </c>
    </row>
    <row r="1806" spans="1:25" x14ac:dyDescent="0.25">
      <c r="A1806" t="str">
        <f t="shared" si="28"/>
        <v>Hunterdon , New Jersey</v>
      </c>
      <c r="B1806" t="s">
        <v>1840</v>
      </c>
      <c r="C1806" t="s">
        <v>1839</v>
      </c>
      <c r="E1806" t="s">
        <v>4650</v>
      </c>
      <c r="F1806" t="s">
        <v>1849</v>
      </c>
      <c r="G1806" s="7">
        <v>437.39501045005557</v>
      </c>
      <c r="H1806" s="8">
        <v>128349</v>
      </c>
      <c r="I1806" s="9">
        <v>0</v>
      </c>
      <c r="J1806" s="9">
        <v>0</v>
      </c>
      <c r="K1806" s="9">
        <v>0.12260829809148718</v>
      </c>
      <c r="L1806" s="9">
        <v>0.45571839281957788</v>
      </c>
      <c r="M1806" s="9">
        <v>1.3327693159352356E-2</v>
      </c>
      <c r="N1806" s="9">
        <v>4.8586276480533548E-2</v>
      </c>
      <c r="O1806" s="9">
        <v>0</v>
      </c>
      <c r="P1806" s="9">
        <v>0</v>
      </c>
      <c r="Q1806" s="9">
        <v>0</v>
      </c>
      <c r="R1806" s="9">
        <v>0</v>
      </c>
      <c r="S1806" s="9">
        <v>0.86406400872032574</v>
      </c>
      <c r="T1806" s="9">
        <v>0.49569533069988858</v>
      </c>
      <c r="U1806" s="16">
        <v>0</v>
      </c>
      <c r="V1806" s="16">
        <v>64727</v>
      </c>
      <c r="W1806" s="16">
        <v>63622</v>
      </c>
      <c r="X1806" s="1" t="s">
        <v>3345</v>
      </c>
      <c r="Y1806" s="1" t="s">
        <v>3347</v>
      </c>
    </row>
    <row r="1807" spans="1:25" x14ac:dyDescent="0.25">
      <c r="A1807" t="str">
        <f t="shared" si="28"/>
        <v>Atlantic , New Jersey</v>
      </c>
      <c r="B1807" t="s">
        <v>1840</v>
      </c>
      <c r="C1807" t="s">
        <v>1839</v>
      </c>
      <c r="E1807" t="s">
        <v>4651</v>
      </c>
      <c r="F1807" t="s">
        <v>1838</v>
      </c>
      <c r="G1807" s="7">
        <v>671.83531829245248</v>
      </c>
      <c r="H1807" s="8">
        <v>274549</v>
      </c>
      <c r="I1807" s="9">
        <v>6.9227307599988141E-3</v>
      </c>
      <c r="J1807" s="9">
        <v>0.14406900043343812</v>
      </c>
      <c r="K1807" s="9">
        <v>0.15171807500715767</v>
      </c>
      <c r="L1807" s="9">
        <v>0.68116073997719906</v>
      </c>
      <c r="M1807" s="9">
        <v>1.3373859093954213E-2</v>
      </c>
      <c r="N1807" s="9">
        <v>4.763448419043595E-2</v>
      </c>
      <c r="O1807" s="9">
        <v>0</v>
      </c>
      <c r="P1807" s="9">
        <v>0</v>
      </c>
      <c r="Q1807" s="9">
        <v>0</v>
      </c>
      <c r="R1807" s="9">
        <v>0</v>
      </c>
      <c r="S1807" s="9">
        <v>0.66773182811798848</v>
      </c>
      <c r="T1807" s="9">
        <v>0.12713577539892695</v>
      </c>
      <c r="U1807" s="16">
        <v>39554</v>
      </c>
      <c r="V1807" s="16">
        <v>200090</v>
      </c>
      <c r="W1807" s="16">
        <v>34905</v>
      </c>
      <c r="X1807" s="1" t="s">
        <v>3345</v>
      </c>
      <c r="Y1807" s="1" t="s">
        <v>3347</v>
      </c>
    </row>
    <row r="1808" spans="1:25" x14ac:dyDescent="0.25">
      <c r="A1808" t="str">
        <f t="shared" si="28"/>
        <v>Mercer , New Jersey</v>
      </c>
      <c r="B1808" t="s">
        <v>1840</v>
      </c>
      <c r="C1808" t="s">
        <v>1839</v>
      </c>
      <c r="E1808" t="s">
        <v>4059</v>
      </c>
      <c r="F1808" t="s">
        <v>1850</v>
      </c>
      <c r="G1808" s="7">
        <v>228.85594981311954</v>
      </c>
      <c r="H1808" s="8">
        <v>366296</v>
      </c>
      <c r="I1808" s="9">
        <v>3.2997954297228523E-2</v>
      </c>
      <c r="J1808" s="9">
        <v>0.2318152532378186</v>
      </c>
      <c r="K1808" s="9">
        <v>0.55429291137208092</v>
      </c>
      <c r="L1808" s="9">
        <v>0.73333861139624779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0.40956886666957348</v>
      </c>
      <c r="T1808" s="9">
        <v>3.4846135365933562E-2</v>
      </c>
      <c r="U1808" s="16">
        <v>84913</v>
      </c>
      <c r="V1808" s="16">
        <v>268619</v>
      </c>
      <c r="W1808" s="16">
        <v>12764</v>
      </c>
      <c r="X1808" s="1" t="s">
        <v>3347</v>
      </c>
      <c r="Y1808" s="1" t="s">
        <v>3347</v>
      </c>
    </row>
    <row r="1809" spans="1:25" x14ac:dyDescent="0.25">
      <c r="A1809" t="str">
        <f t="shared" si="28"/>
        <v>De Baca , New Mexico</v>
      </c>
      <c r="B1809" t="s">
        <v>1863</v>
      </c>
      <c r="C1809" t="s">
        <v>1862</v>
      </c>
      <c r="E1809" t="s">
        <v>4652</v>
      </c>
      <c r="F1809" t="s">
        <v>1869</v>
      </c>
      <c r="G1809" s="7">
        <v>2334.3387165565177</v>
      </c>
      <c r="H1809" s="8">
        <v>2022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0.99999999999998512</v>
      </c>
      <c r="T1809" s="9">
        <v>1</v>
      </c>
      <c r="U1809" s="16">
        <v>0</v>
      </c>
      <c r="V1809" s="16">
        <v>0</v>
      </c>
      <c r="W1809" s="16">
        <v>2022</v>
      </c>
      <c r="X1809" s="1" t="s">
        <v>3345</v>
      </c>
      <c r="Y1809" s="1" t="s">
        <v>3345</v>
      </c>
    </row>
    <row r="1810" spans="1:25" x14ac:dyDescent="0.25">
      <c r="A1810" t="str">
        <f t="shared" si="28"/>
        <v>Otero , New Mexico</v>
      </c>
      <c r="B1810" t="s">
        <v>1863</v>
      </c>
      <c r="C1810" t="s">
        <v>1862</v>
      </c>
      <c r="E1810" t="s">
        <v>3820</v>
      </c>
      <c r="F1810" t="s">
        <v>1882</v>
      </c>
      <c r="G1810" s="7">
        <v>6626.8264712624068</v>
      </c>
      <c r="H1810" s="8">
        <v>63797</v>
      </c>
      <c r="I1810" s="9">
        <v>0</v>
      </c>
      <c r="J1810" s="9">
        <v>0</v>
      </c>
      <c r="K1810" s="9">
        <v>0</v>
      </c>
      <c r="L1810" s="9">
        <v>0</v>
      </c>
      <c r="M1810" s="9">
        <v>8.5350812069414587E-4</v>
      </c>
      <c r="N1810" s="9">
        <v>0.11389250278226248</v>
      </c>
      <c r="O1810" s="9">
        <v>0</v>
      </c>
      <c r="P1810" s="9">
        <v>0</v>
      </c>
      <c r="Q1810" s="9">
        <v>3.0202876680214042E-3</v>
      </c>
      <c r="R1810" s="9">
        <v>0.59016881671551957</v>
      </c>
      <c r="S1810" s="9">
        <v>0.9961262042112845</v>
      </c>
      <c r="T1810" s="9">
        <v>0.295938680502218</v>
      </c>
      <c r="U1810" s="16">
        <v>0</v>
      </c>
      <c r="V1810" s="16">
        <v>7266</v>
      </c>
      <c r="W1810" s="16">
        <v>56531</v>
      </c>
      <c r="X1810" s="1" t="s">
        <v>3345</v>
      </c>
      <c r="Y1810" s="1" t="s">
        <v>3345</v>
      </c>
    </row>
    <row r="1811" spans="1:25" x14ac:dyDescent="0.25">
      <c r="A1811" t="str">
        <f t="shared" si="28"/>
        <v>Catron , New Mexico</v>
      </c>
      <c r="B1811" t="s">
        <v>1863</v>
      </c>
      <c r="C1811" t="s">
        <v>1862</v>
      </c>
      <c r="E1811" t="s">
        <v>4653</v>
      </c>
      <c r="F1811" t="s">
        <v>1864</v>
      </c>
      <c r="G1811" s="7">
        <v>6929.6672940489989</v>
      </c>
      <c r="H1811" s="8">
        <v>3725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0.99999999999888567</v>
      </c>
      <c r="T1811" s="9">
        <v>1</v>
      </c>
      <c r="U1811" s="16">
        <v>0</v>
      </c>
      <c r="V1811" s="16">
        <v>0</v>
      </c>
      <c r="W1811" s="16">
        <v>3725</v>
      </c>
      <c r="X1811" s="1" t="s">
        <v>3345</v>
      </c>
      <c r="Y1811" s="1" t="s">
        <v>3345</v>
      </c>
    </row>
    <row r="1812" spans="1:25" x14ac:dyDescent="0.25">
      <c r="A1812" t="str">
        <f t="shared" si="28"/>
        <v>Union , New Mexico</v>
      </c>
      <c r="B1812" t="s">
        <v>1863</v>
      </c>
      <c r="C1812" t="s">
        <v>1862</v>
      </c>
      <c r="E1812" t="s">
        <v>3730</v>
      </c>
      <c r="F1812" t="s">
        <v>1894</v>
      </c>
      <c r="G1812" s="7">
        <v>3831.0347060598565</v>
      </c>
      <c r="H1812" s="8">
        <v>4549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1</v>
      </c>
      <c r="T1812" s="9">
        <v>1</v>
      </c>
      <c r="U1812" s="16">
        <v>0</v>
      </c>
      <c r="V1812" s="16">
        <v>0</v>
      </c>
      <c r="W1812" s="16">
        <v>4549</v>
      </c>
      <c r="X1812" s="1" t="s">
        <v>3345</v>
      </c>
      <c r="Y1812" s="1" t="s">
        <v>3345</v>
      </c>
    </row>
    <row r="1813" spans="1:25" x14ac:dyDescent="0.25">
      <c r="A1813" t="str">
        <f t="shared" si="28"/>
        <v>San Miguel , New Mexico</v>
      </c>
      <c r="B1813" t="s">
        <v>1863</v>
      </c>
      <c r="C1813" t="s">
        <v>1862</v>
      </c>
      <c r="E1813" t="s">
        <v>3807</v>
      </c>
      <c r="F1813" t="s">
        <v>1888</v>
      </c>
      <c r="G1813" s="7">
        <v>4741.89408664251</v>
      </c>
      <c r="H1813" s="8">
        <v>29393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2.0403715351930032E-3</v>
      </c>
      <c r="R1813" s="9">
        <v>0.53104480658660225</v>
      </c>
      <c r="S1813" s="9">
        <v>0.99795962846480701</v>
      </c>
      <c r="T1813" s="9">
        <v>0.46895519341339775</v>
      </c>
      <c r="U1813" s="16">
        <v>0</v>
      </c>
      <c r="V1813" s="16">
        <v>0</v>
      </c>
      <c r="W1813" s="16">
        <v>29393</v>
      </c>
      <c r="X1813" s="1" t="s">
        <v>3345</v>
      </c>
      <c r="Y1813" s="1" t="s">
        <v>3345</v>
      </c>
    </row>
    <row r="1814" spans="1:25" x14ac:dyDescent="0.25">
      <c r="A1814" t="str">
        <f t="shared" si="28"/>
        <v>Taos , New Mexico</v>
      </c>
      <c r="B1814" t="s">
        <v>1863</v>
      </c>
      <c r="C1814" t="s">
        <v>1862</v>
      </c>
      <c r="E1814" t="s">
        <v>4654</v>
      </c>
      <c r="F1814" t="s">
        <v>1892</v>
      </c>
      <c r="G1814" s="7">
        <v>2203.6790999749655</v>
      </c>
      <c r="H1814" s="8">
        <v>32937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7.2777698077749024E-3</v>
      </c>
      <c r="R1814" s="9">
        <v>0.4155205392112214</v>
      </c>
      <c r="S1814" s="9">
        <v>0.99272223019222494</v>
      </c>
      <c r="T1814" s="9">
        <v>0.58447946078877855</v>
      </c>
      <c r="U1814" s="16">
        <v>0</v>
      </c>
      <c r="V1814" s="16">
        <v>0</v>
      </c>
      <c r="W1814" s="16">
        <v>32937</v>
      </c>
      <c r="X1814" s="1" t="s">
        <v>3345</v>
      </c>
      <c r="Y1814" s="1" t="s">
        <v>3345</v>
      </c>
    </row>
    <row r="1815" spans="1:25" x14ac:dyDescent="0.25">
      <c r="A1815" t="str">
        <f t="shared" si="28"/>
        <v>Grant , New Mexico</v>
      </c>
      <c r="B1815" t="s">
        <v>1863</v>
      </c>
      <c r="C1815" t="s">
        <v>1862</v>
      </c>
      <c r="E1815" t="s">
        <v>3719</v>
      </c>
      <c r="F1815" t="s">
        <v>1872</v>
      </c>
      <c r="G1815" s="7">
        <v>3967.1126624036037</v>
      </c>
      <c r="H1815" s="8">
        <v>29514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3.25094745955247E-3</v>
      </c>
      <c r="R1815" s="9">
        <v>0.5764721826929593</v>
      </c>
      <c r="S1815" s="9">
        <v>0.99674905253908297</v>
      </c>
      <c r="T1815" s="9">
        <v>0.4235278173070407</v>
      </c>
      <c r="U1815" s="16">
        <v>0</v>
      </c>
      <c r="V1815" s="16">
        <v>0</v>
      </c>
      <c r="W1815" s="16">
        <v>29514</v>
      </c>
      <c r="X1815" s="1" t="s">
        <v>3345</v>
      </c>
      <c r="Y1815" s="1" t="s">
        <v>3345</v>
      </c>
    </row>
    <row r="1816" spans="1:25" x14ac:dyDescent="0.25">
      <c r="A1816" t="str">
        <f t="shared" si="28"/>
        <v>Colfax , New Mexico</v>
      </c>
      <c r="B1816" t="s">
        <v>1863</v>
      </c>
      <c r="C1816" t="s">
        <v>1862</v>
      </c>
      <c r="E1816" t="s">
        <v>4622</v>
      </c>
      <c r="F1816" t="s">
        <v>1867</v>
      </c>
      <c r="G1816" s="7">
        <v>3768.1296737131051</v>
      </c>
      <c r="H1816" s="8">
        <v>13750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9.9881983257725862E-4</v>
      </c>
      <c r="R1816" s="9">
        <v>0.47643636363636366</v>
      </c>
      <c r="S1816" s="9">
        <v>0.99900118016742279</v>
      </c>
      <c r="T1816" s="9">
        <v>0.52356363636363634</v>
      </c>
      <c r="U1816" s="16">
        <v>0</v>
      </c>
      <c r="V1816" s="16">
        <v>0</v>
      </c>
      <c r="W1816" s="16">
        <v>13750</v>
      </c>
      <c r="X1816" s="1" t="s">
        <v>3345</v>
      </c>
      <c r="Y1816" s="1" t="s">
        <v>3345</v>
      </c>
    </row>
    <row r="1817" spans="1:25" x14ac:dyDescent="0.25">
      <c r="A1817" t="str">
        <f t="shared" si="28"/>
        <v>Sandoval , New Mexico</v>
      </c>
      <c r="B1817" t="s">
        <v>1863</v>
      </c>
      <c r="C1817" t="s">
        <v>1862</v>
      </c>
      <c r="E1817" t="s">
        <v>4655</v>
      </c>
      <c r="F1817" t="s">
        <v>1886</v>
      </c>
      <c r="G1817" s="7">
        <v>3714.3008729549038</v>
      </c>
      <c r="H1817" s="8">
        <v>131561</v>
      </c>
      <c r="I1817" s="9">
        <v>1.9148439409144343E-6</v>
      </c>
      <c r="J1817" s="9">
        <v>0</v>
      </c>
      <c r="K1817" s="9">
        <v>1.5019389042339607E-2</v>
      </c>
      <c r="L1817" s="9">
        <v>0.80990567113354262</v>
      </c>
      <c r="M1817" s="9">
        <v>0</v>
      </c>
      <c r="N1817" s="9">
        <v>0</v>
      </c>
      <c r="O1817" s="9">
        <v>2.744524546037603E-4</v>
      </c>
      <c r="P1817" s="9">
        <v>1.9511861417897403E-2</v>
      </c>
      <c r="Q1817" s="9">
        <v>0</v>
      </c>
      <c r="R1817" s="9">
        <v>0</v>
      </c>
      <c r="S1817" s="9">
        <v>0.98470424365899323</v>
      </c>
      <c r="T1817" s="9">
        <v>0.17058246744855998</v>
      </c>
      <c r="U1817" s="16">
        <v>0</v>
      </c>
      <c r="V1817" s="16">
        <v>106552</v>
      </c>
      <c r="W1817" s="16">
        <v>25009</v>
      </c>
      <c r="X1817" s="1" t="s">
        <v>3345</v>
      </c>
      <c r="Y1817" s="1" t="s">
        <v>3347</v>
      </c>
    </row>
    <row r="1818" spans="1:25" x14ac:dyDescent="0.25">
      <c r="A1818" t="str">
        <f t="shared" si="28"/>
        <v>Cibola , New Mexico</v>
      </c>
      <c r="B1818" t="s">
        <v>1863</v>
      </c>
      <c r="C1818" t="s">
        <v>1862</v>
      </c>
      <c r="E1818" t="s">
        <v>4656</v>
      </c>
      <c r="F1818" t="s">
        <v>1866</v>
      </c>
      <c r="G1818" s="7">
        <v>4542.1294035284627</v>
      </c>
      <c r="H1818" s="8">
        <v>27219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1.7872054501698017E-3</v>
      </c>
      <c r="R1818" s="9">
        <v>0.44645284543884789</v>
      </c>
      <c r="S1818" s="9">
        <v>0.99821279454882994</v>
      </c>
      <c r="T1818" s="9">
        <v>0.55354715456115211</v>
      </c>
      <c r="U1818" s="16">
        <v>0</v>
      </c>
      <c r="V1818" s="16">
        <v>0</v>
      </c>
      <c r="W1818" s="16">
        <v>27219</v>
      </c>
      <c r="X1818" s="1" t="s">
        <v>3345</v>
      </c>
      <c r="Y1818" s="1" t="s">
        <v>3345</v>
      </c>
    </row>
    <row r="1819" spans="1:25" x14ac:dyDescent="0.25">
      <c r="A1819" t="str">
        <f t="shared" si="28"/>
        <v>Do├▒a Ana , New Mexico</v>
      </c>
      <c r="B1819" t="s">
        <v>1863</v>
      </c>
      <c r="C1819" t="s">
        <v>1862</v>
      </c>
      <c r="E1819" t="s">
        <v>4657</v>
      </c>
      <c r="F1819" t="s">
        <v>1870</v>
      </c>
      <c r="G1819" s="7">
        <v>3814.9821798901785</v>
      </c>
      <c r="H1819" s="8">
        <v>209233</v>
      </c>
      <c r="I1819" s="9">
        <v>8.9665996014628123E-3</v>
      </c>
      <c r="J1819" s="9">
        <v>0.45762379739333664</v>
      </c>
      <c r="K1819" s="9">
        <v>1.2549153041678845E-2</v>
      </c>
      <c r="L1819" s="9">
        <v>0.30358977790310326</v>
      </c>
      <c r="M1819" s="9">
        <v>2.3716765600417414E-3</v>
      </c>
      <c r="N1819" s="9">
        <v>4.5685909966401095E-2</v>
      </c>
      <c r="O1819" s="9">
        <v>0</v>
      </c>
      <c r="P1819" s="9">
        <v>0</v>
      </c>
      <c r="Q1819" s="9">
        <v>0</v>
      </c>
      <c r="R1819" s="9">
        <v>0</v>
      </c>
      <c r="S1819" s="9">
        <v>0.97607074602114341</v>
      </c>
      <c r="T1819" s="9">
        <v>0.19310051473715906</v>
      </c>
      <c r="U1819" s="16">
        <v>95750</v>
      </c>
      <c r="V1819" s="16">
        <v>73080</v>
      </c>
      <c r="W1819" s="16">
        <v>40403</v>
      </c>
      <c r="X1819" s="1" t="s">
        <v>3345</v>
      </c>
      <c r="Y1819" s="1" t="s">
        <v>3346</v>
      </c>
    </row>
    <row r="1820" spans="1:25" x14ac:dyDescent="0.25">
      <c r="A1820" t="str">
        <f t="shared" si="28"/>
        <v>Harding , New Mexico</v>
      </c>
      <c r="B1820" t="s">
        <v>1863</v>
      </c>
      <c r="C1820" t="s">
        <v>1862</v>
      </c>
      <c r="E1820" t="s">
        <v>4658</v>
      </c>
      <c r="F1820" t="s">
        <v>1874</v>
      </c>
      <c r="G1820" s="7">
        <v>2125.9272364424278</v>
      </c>
      <c r="H1820" s="8">
        <v>695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1</v>
      </c>
      <c r="T1820" s="9">
        <v>1</v>
      </c>
      <c r="U1820" s="16">
        <v>0</v>
      </c>
      <c r="V1820" s="16">
        <v>0</v>
      </c>
      <c r="W1820" s="16">
        <v>695</v>
      </c>
      <c r="X1820" s="1" t="s">
        <v>3345</v>
      </c>
      <c r="Y1820" s="1" t="s">
        <v>3345</v>
      </c>
    </row>
    <row r="1821" spans="1:25" x14ac:dyDescent="0.25">
      <c r="A1821" t="str">
        <f t="shared" si="28"/>
        <v>Hidalgo , New Mexico</v>
      </c>
      <c r="B1821" t="s">
        <v>1863</v>
      </c>
      <c r="C1821" t="s">
        <v>1862</v>
      </c>
      <c r="E1821" t="s">
        <v>4659</v>
      </c>
      <c r="F1821" t="s">
        <v>1875</v>
      </c>
      <c r="G1821" s="7">
        <v>3447.5920278736494</v>
      </c>
      <c r="H1821" s="8">
        <v>4894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0.99995102329637076</v>
      </c>
      <c r="T1821" s="9">
        <v>1</v>
      </c>
      <c r="U1821" s="16">
        <v>0</v>
      </c>
      <c r="V1821" s="16">
        <v>0</v>
      </c>
      <c r="W1821" s="16">
        <v>4894</v>
      </c>
      <c r="X1821" s="1" t="s">
        <v>3345</v>
      </c>
      <c r="Y1821" s="1" t="s">
        <v>3345</v>
      </c>
    </row>
    <row r="1822" spans="1:25" x14ac:dyDescent="0.25">
      <c r="A1822" t="str">
        <f t="shared" si="28"/>
        <v>Socorro , New Mexico</v>
      </c>
      <c r="B1822" t="s">
        <v>1863</v>
      </c>
      <c r="C1822" t="s">
        <v>1862</v>
      </c>
      <c r="E1822" t="s">
        <v>4660</v>
      </c>
      <c r="F1822" t="s">
        <v>1891</v>
      </c>
      <c r="G1822" s="7">
        <v>6648.2569781487809</v>
      </c>
      <c r="H1822" s="8">
        <v>17866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9.2911749324412006E-4</v>
      </c>
      <c r="R1822" s="9">
        <v>0.50324638979066383</v>
      </c>
      <c r="S1822" s="9">
        <v>0.99907088250675591</v>
      </c>
      <c r="T1822" s="9">
        <v>0.49675361020933617</v>
      </c>
      <c r="U1822" s="16">
        <v>0</v>
      </c>
      <c r="V1822" s="16">
        <v>0</v>
      </c>
      <c r="W1822" s="16">
        <v>17866</v>
      </c>
      <c r="X1822" s="1" t="s">
        <v>3345</v>
      </c>
      <c r="Y1822" s="1" t="s">
        <v>3345</v>
      </c>
    </row>
    <row r="1823" spans="1:25" x14ac:dyDescent="0.25">
      <c r="A1823" t="str">
        <f t="shared" si="28"/>
        <v>Los Alamos , New Mexico</v>
      </c>
      <c r="B1823" t="s">
        <v>1863</v>
      </c>
      <c r="C1823" t="s">
        <v>1862</v>
      </c>
      <c r="E1823" t="s">
        <v>4661</v>
      </c>
      <c r="F1823" t="s">
        <v>1878</v>
      </c>
      <c r="G1823" s="7">
        <v>109.28681311053531</v>
      </c>
      <c r="H1823" s="8">
        <v>17950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9.1325924299378039E-2</v>
      </c>
      <c r="P1823" s="9">
        <v>0.88757660167130914</v>
      </c>
      <c r="Q1823" s="9">
        <v>0</v>
      </c>
      <c r="R1823" s="9">
        <v>0</v>
      </c>
      <c r="S1823" s="9">
        <v>0.90867407570062186</v>
      </c>
      <c r="T1823" s="9">
        <v>0.1124233983286908</v>
      </c>
      <c r="U1823" s="16">
        <v>0</v>
      </c>
      <c r="V1823" s="16">
        <v>0</v>
      </c>
      <c r="W1823" s="16">
        <v>17950</v>
      </c>
      <c r="X1823" s="1" t="s">
        <v>3345</v>
      </c>
      <c r="Y1823" s="1" t="s">
        <v>3345</v>
      </c>
    </row>
    <row r="1824" spans="1:25" x14ac:dyDescent="0.25">
      <c r="A1824" t="str">
        <f t="shared" si="28"/>
        <v>Mora , New Mexico</v>
      </c>
      <c r="B1824" t="s">
        <v>1863</v>
      </c>
      <c r="C1824" t="s">
        <v>1862</v>
      </c>
      <c r="E1824" t="s">
        <v>4662</v>
      </c>
      <c r="F1824" t="s">
        <v>1881</v>
      </c>
      <c r="G1824" s="7">
        <v>1930.0358057529652</v>
      </c>
      <c r="H1824" s="8">
        <v>4881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1</v>
      </c>
      <c r="T1824" s="9">
        <v>1</v>
      </c>
      <c r="U1824" s="16">
        <v>0</v>
      </c>
      <c r="V1824" s="16">
        <v>0</v>
      </c>
      <c r="W1824" s="16">
        <v>4881</v>
      </c>
      <c r="X1824" s="1" t="s">
        <v>3345</v>
      </c>
      <c r="Y1824" s="1" t="s">
        <v>3345</v>
      </c>
    </row>
    <row r="1825" spans="1:25" x14ac:dyDescent="0.25">
      <c r="A1825" t="str">
        <f t="shared" si="28"/>
        <v>Eddy , New Mexico</v>
      </c>
      <c r="B1825" t="s">
        <v>1863</v>
      </c>
      <c r="C1825" t="s">
        <v>1862</v>
      </c>
      <c r="E1825" t="s">
        <v>4663</v>
      </c>
      <c r="F1825" t="s">
        <v>1871</v>
      </c>
      <c r="G1825" s="7">
        <v>4198.1590110337429</v>
      </c>
      <c r="H1825" s="8">
        <v>53829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6.8457416267692335E-3</v>
      </c>
      <c r="R1825" s="9">
        <v>0.79152501439744372</v>
      </c>
      <c r="S1825" s="9">
        <v>0.99315425837323079</v>
      </c>
      <c r="T1825" s="9">
        <v>0.20847498560255626</v>
      </c>
      <c r="U1825" s="16">
        <v>0</v>
      </c>
      <c r="V1825" s="16">
        <v>0</v>
      </c>
      <c r="W1825" s="16">
        <v>53829</v>
      </c>
      <c r="X1825" s="1" t="s">
        <v>3345</v>
      </c>
      <c r="Y1825" s="1" t="s">
        <v>3345</v>
      </c>
    </row>
    <row r="1826" spans="1:25" x14ac:dyDescent="0.25">
      <c r="A1826" t="str">
        <f t="shared" si="28"/>
        <v>Curry , New Mexico</v>
      </c>
      <c r="B1826" t="s">
        <v>1863</v>
      </c>
      <c r="C1826" t="s">
        <v>1862</v>
      </c>
      <c r="E1826" t="s">
        <v>4664</v>
      </c>
      <c r="F1826" t="s">
        <v>1868</v>
      </c>
      <c r="G1826" s="7">
        <v>1408.6122621832944</v>
      </c>
      <c r="H1826" s="8">
        <v>48376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1.6051951256330292E-2</v>
      </c>
      <c r="R1826" s="9">
        <v>0.85931040185215812</v>
      </c>
      <c r="S1826" s="9">
        <v>0.98394804874302277</v>
      </c>
      <c r="T1826" s="9">
        <v>0.1406895981478419</v>
      </c>
      <c r="U1826" s="16">
        <v>0</v>
      </c>
      <c r="V1826" s="16">
        <v>0</v>
      </c>
      <c r="W1826" s="16">
        <v>48376</v>
      </c>
      <c r="X1826" s="1" t="s">
        <v>3345</v>
      </c>
      <c r="Y1826" s="1" t="s">
        <v>3345</v>
      </c>
    </row>
    <row r="1827" spans="1:25" x14ac:dyDescent="0.25">
      <c r="A1827" t="str">
        <f t="shared" si="28"/>
        <v>Roosevelt , New Mexico</v>
      </c>
      <c r="B1827" t="s">
        <v>1863</v>
      </c>
      <c r="C1827" t="s">
        <v>1862</v>
      </c>
      <c r="E1827" t="s">
        <v>4568</v>
      </c>
      <c r="F1827" t="s">
        <v>1885</v>
      </c>
      <c r="G1827" s="7">
        <v>2453.2634533964592</v>
      </c>
      <c r="H1827" s="8">
        <v>19846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2.2301712275056649E-3</v>
      </c>
      <c r="R1827" s="9">
        <v>0.63539252242265443</v>
      </c>
      <c r="S1827" s="9">
        <v>0.99776982877249432</v>
      </c>
      <c r="T1827" s="9">
        <v>0.36460747757734557</v>
      </c>
      <c r="U1827" s="16">
        <v>0</v>
      </c>
      <c r="V1827" s="16">
        <v>0</v>
      </c>
      <c r="W1827" s="16">
        <v>19846</v>
      </c>
      <c r="X1827" s="1" t="s">
        <v>3345</v>
      </c>
      <c r="Y1827" s="1" t="s">
        <v>3345</v>
      </c>
    </row>
    <row r="1828" spans="1:25" x14ac:dyDescent="0.25">
      <c r="A1828" t="str">
        <f t="shared" si="28"/>
        <v>San Juan , New Mexico</v>
      </c>
      <c r="B1828" t="s">
        <v>1863</v>
      </c>
      <c r="C1828" t="s">
        <v>1862</v>
      </c>
      <c r="E1828" t="s">
        <v>3795</v>
      </c>
      <c r="F1828" t="s">
        <v>1887</v>
      </c>
      <c r="G1828" s="7">
        <v>5538.4268161135842</v>
      </c>
      <c r="H1828" s="8">
        <v>130044</v>
      </c>
      <c r="I1828" s="9">
        <v>4.1092849815264525E-3</v>
      </c>
      <c r="J1828" s="9">
        <v>0.34348374396358156</v>
      </c>
      <c r="K1828" s="9">
        <v>2.2308406535818167E-3</v>
      </c>
      <c r="L1828" s="9">
        <v>6.4447417797053305E-2</v>
      </c>
      <c r="M1828" s="9">
        <v>4.3331874687451144E-3</v>
      </c>
      <c r="N1828" s="9">
        <v>0.20399249484789764</v>
      </c>
      <c r="O1828" s="9">
        <v>7.7169700196924129E-4</v>
      </c>
      <c r="P1828" s="9">
        <v>5.1282642797822277E-2</v>
      </c>
      <c r="Q1828" s="9">
        <v>0</v>
      </c>
      <c r="R1828" s="9">
        <v>0</v>
      </c>
      <c r="S1828" s="9">
        <v>0.98855498989417745</v>
      </c>
      <c r="T1828" s="9">
        <v>0.33679370059364522</v>
      </c>
      <c r="U1828" s="16">
        <v>44668</v>
      </c>
      <c r="V1828" s="16">
        <v>34909</v>
      </c>
      <c r="W1828" s="16">
        <v>50467</v>
      </c>
      <c r="X1828" s="1" t="s">
        <v>3345</v>
      </c>
      <c r="Y1828" s="1" t="s">
        <v>3345</v>
      </c>
    </row>
    <row r="1829" spans="1:25" x14ac:dyDescent="0.25">
      <c r="A1829" t="str">
        <f t="shared" si="28"/>
        <v>Lincoln , New Mexico</v>
      </c>
      <c r="B1829" t="s">
        <v>1863</v>
      </c>
      <c r="C1829" t="s">
        <v>1862</v>
      </c>
      <c r="E1829" t="s">
        <v>3692</v>
      </c>
      <c r="F1829" t="s">
        <v>1877</v>
      </c>
      <c r="G1829" s="7">
        <v>4831.3296013734189</v>
      </c>
      <c r="H1829" s="8">
        <v>20497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1.7911252236397376E-3</v>
      </c>
      <c r="R1829" s="9">
        <v>0.46816607308386593</v>
      </c>
      <c r="S1829" s="9">
        <v>0.99820887477636022</v>
      </c>
      <c r="T1829" s="9">
        <v>0.53183392691613407</v>
      </c>
      <c r="U1829" s="16">
        <v>0</v>
      </c>
      <c r="V1829" s="16">
        <v>0</v>
      </c>
      <c r="W1829" s="16">
        <v>20497</v>
      </c>
      <c r="X1829" s="1" t="s">
        <v>3345</v>
      </c>
      <c r="Y1829" s="1" t="s">
        <v>3345</v>
      </c>
    </row>
    <row r="1830" spans="1:25" x14ac:dyDescent="0.25">
      <c r="A1830" t="str">
        <f t="shared" si="28"/>
        <v>Guadalupe , New Mexico</v>
      </c>
      <c r="B1830" t="s">
        <v>1863</v>
      </c>
      <c r="C1830" t="s">
        <v>1862</v>
      </c>
      <c r="E1830" t="s">
        <v>4665</v>
      </c>
      <c r="F1830" t="s">
        <v>1873</v>
      </c>
      <c r="G1830" s="7">
        <v>3030.8869449061631</v>
      </c>
      <c r="H1830" s="8">
        <v>4687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7.2411601814990944E-4</v>
      </c>
      <c r="R1830" s="9">
        <v>0.55963302752293576</v>
      </c>
      <c r="S1830" s="9">
        <v>0.99927588398124634</v>
      </c>
      <c r="T1830" s="9">
        <v>0.44036697247706424</v>
      </c>
      <c r="U1830" s="16">
        <v>0</v>
      </c>
      <c r="V1830" s="16">
        <v>0</v>
      </c>
      <c r="W1830" s="16">
        <v>4687</v>
      </c>
      <c r="X1830" s="1" t="s">
        <v>3345</v>
      </c>
      <c r="Y1830" s="1" t="s">
        <v>3345</v>
      </c>
    </row>
    <row r="1831" spans="1:25" x14ac:dyDescent="0.25">
      <c r="A1831" t="str">
        <f t="shared" si="28"/>
        <v>Torrance , New Mexico</v>
      </c>
      <c r="B1831" t="s">
        <v>1863</v>
      </c>
      <c r="C1831" t="s">
        <v>1862</v>
      </c>
      <c r="E1831" t="s">
        <v>4666</v>
      </c>
      <c r="F1831" t="s">
        <v>1893</v>
      </c>
      <c r="G1831" s="7">
        <v>3346.1076401846476</v>
      </c>
      <c r="H1831" s="8">
        <v>16383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6.9751848659483634E-5</v>
      </c>
      <c r="P1831" s="9">
        <v>1.2146737471769517E-2</v>
      </c>
      <c r="Q1831" s="9">
        <v>0</v>
      </c>
      <c r="R1831" s="9">
        <v>0</v>
      </c>
      <c r="S1831" s="9">
        <v>0.99993024814944476</v>
      </c>
      <c r="T1831" s="9">
        <v>0.98785326252823047</v>
      </c>
      <c r="U1831" s="16">
        <v>0</v>
      </c>
      <c r="V1831" s="16">
        <v>0</v>
      </c>
      <c r="W1831" s="16">
        <v>16383</v>
      </c>
      <c r="X1831" s="1" t="s">
        <v>3345</v>
      </c>
      <c r="Y1831" s="1" t="s">
        <v>3345</v>
      </c>
    </row>
    <row r="1832" spans="1:25" x14ac:dyDescent="0.25">
      <c r="A1832" t="str">
        <f t="shared" si="28"/>
        <v>Luna , New Mexico</v>
      </c>
      <c r="B1832" t="s">
        <v>1863</v>
      </c>
      <c r="C1832" t="s">
        <v>1862</v>
      </c>
      <c r="E1832" t="s">
        <v>4667</v>
      </c>
      <c r="F1832" t="s">
        <v>1879</v>
      </c>
      <c r="G1832" s="7">
        <v>2965.4109266835048</v>
      </c>
      <c r="H1832" s="8">
        <v>25095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2.7982273525945173E-3</v>
      </c>
      <c r="R1832" s="9">
        <v>0.59386331938633197</v>
      </c>
      <c r="S1832" s="9">
        <v>0.99719912821200407</v>
      </c>
      <c r="T1832" s="9">
        <v>0.40613668061366809</v>
      </c>
      <c r="U1832" s="16">
        <v>0</v>
      </c>
      <c r="V1832" s="16">
        <v>0</v>
      </c>
      <c r="W1832" s="16">
        <v>25095</v>
      </c>
      <c r="X1832" s="1" t="s">
        <v>3345</v>
      </c>
      <c r="Y1832" s="1" t="s">
        <v>3345</v>
      </c>
    </row>
    <row r="1833" spans="1:25" x14ac:dyDescent="0.25">
      <c r="A1833" t="str">
        <f t="shared" si="28"/>
        <v>McKinley , New Mexico</v>
      </c>
      <c r="B1833" t="s">
        <v>1863</v>
      </c>
      <c r="C1833" t="s">
        <v>1862</v>
      </c>
      <c r="E1833" t="s">
        <v>4668</v>
      </c>
      <c r="F1833" t="s">
        <v>1880</v>
      </c>
      <c r="G1833" s="7">
        <v>5455.9629085551551</v>
      </c>
      <c r="H1833" s="8">
        <v>71488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3.182809447317107E-3</v>
      </c>
      <c r="R1833" s="9">
        <v>0.426267345568487</v>
      </c>
      <c r="S1833" s="9">
        <v>0.99681719055027795</v>
      </c>
      <c r="T1833" s="9">
        <v>0.573732654431513</v>
      </c>
      <c r="U1833" s="16">
        <v>0</v>
      </c>
      <c r="V1833" s="16">
        <v>0</v>
      </c>
      <c r="W1833" s="16">
        <v>71488</v>
      </c>
      <c r="X1833" s="1" t="s">
        <v>3345</v>
      </c>
      <c r="Y1833" s="1" t="s">
        <v>3345</v>
      </c>
    </row>
    <row r="1834" spans="1:25" x14ac:dyDescent="0.25">
      <c r="A1834" t="str">
        <f t="shared" si="28"/>
        <v>Rio Arriba , New Mexico</v>
      </c>
      <c r="B1834" t="s">
        <v>1863</v>
      </c>
      <c r="C1834" t="s">
        <v>1862</v>
      </c>
      <c r="E1834" t="s">
        <v>4669</v>
      </c>
      <c r="F1834" t="s">
        <v>1884</v>
      </c>
      <c r="G1834" s="7">
        <v>5896.2414581043176</v>
      </c>
      <c r="H1834" s="8">
        <v>40246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4.0514218993453728E-3</v>
      </c>
      <c r="P1834" s="9">
        <v>0.50236048302936942</v>
      </c>
      <c r="Q1834" s="9">
        <v>0</v>
      </c>
      <c r="R1834" s="9">
        <v>0</v>
      </c>
      <c r="S1834" s="9">
        <v>0.99594857810013071</v>
      </c>
      <c r="T1834" s="9">
        <v>0.49763951697063064</v>
      </c>
      <c r="U1834" s="16">
        <v>0</v>
      </c>
      <c r="V1834" s="16">
        <v>0</v>
      </c>
      <c r="W1834" s="16">
        <v>40246</v>
      </c>
      <c r="X1834" s="1" t="s">
        <v>3345</v>
      </c>
      <c r="Y1834" s="1" t="s">
        <v>3345</v>
      </c>
    </row>
    <row r="1835" spans="1:25" x14ac:dyDescent="0.25">
      <c r="A1835" t="str">
        <f t="shared" si="28"/>
        <v>Lea , New Mexico</v>
      </c>
      <c r="B1835" t="s">
        <v>1863</v>
      </c>
      <c r="C1835" t="s">
        <v>1862</v>
      </c>
      <c r="E1835" t="s">
        <v>4670</v>
      </c>
      <c r="F1835" t="s">
        <v>1876</v>
      </c>
      <c r="G1835" s="7">
        <v>4394.6963470429127</v>
      </c>
      <c r="H1835" s="8">
        <v>64727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6.5269793127177081E-3</v>
      </c>
      <c r="R1835" s="9">
        <v>0.7896859115979421</v>
      </c>
      <c r="S1835" s="9">
        <v>0.99347302068728227</v>
      </c>
      <c r="T1835" s="9">
        <v>0.21031408840205787</v>
      </c>
      <c r="U1835" s="16">
        <v>0</v>
      </c>
      <c r="V1835" s="16">
        <v>0</v>
      </c>
      <c r="W1835" s="16">
        <v>64727</v>
      </c>
      <c r="X1835" s="1" t="s">
        <v>3345</v>
      </c>
      <c r="Y1835" s="1" t="s">
        <v>3345</v>
      </c>
    </row>
    <row r="1836" spans="1:25" x14ac:dyDescent="0.25">
      <c r="A1836" t="str">
        <f t="shared" si="28"/>
        <v>Chaves , New Mexico</v>
      </c>
      <c r="B1836" t="s">
        <v>1863</v>
      </c>
      <c r="C1836" t="s">
        <v>1862</v>
      </c>
      <c r="E1836" t="s">
        <v>4671</v>
      </c>
      <c r="F1836" t="s">
        <v>1865</v>
      </c>
      <c r="G1836" s="7">
        <v>6075.0814666638444</v>
      </c>
      <c r="H1836" s="8">
        <v>65645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4.4527993521742328E-3</v>
      </c>
      <c r="R1836" s="9">
        <v>0.75737679945159575</v>
      </c>
      <c r="S1836" s="9">
        <v>0.99554720064782576</v>
      </c>
      <c r="T1836" s="9">
        <v>0.24262320054840431</v>
      </c>
      <c r="U1836" s="16">
        <v>0</v>
      </c>
      <c r="V1836" s="16">
        <v>0</v>
      </c>
      <c r="W1836" s="16">
        <v>65645</v>
      </c>
      <c r="X1836" s="1" t="s">
        <v>3345</v>
      </c>
      <c r="Y1836" s="1" t="s">
        <v>3345</v>
      </c>
    </row>
    <row r="1837" spans="1:25" x14ac:dyDescent="0.25">
      <c r="A1837" t="str">
        <f t="shared" si="28"/>
        <v>Santa Fe , New Mexico</v>
      </c>
      <c r="B1837" t="s">
        <v>1863</v>
      </c>
      <c r="C1837" t="s">
        <v>1862</v>
      </c>
      <c r="E1837" t="s">
        <v>4672</v>
      </c>
      <c r="F1837" t="s">
        <v>1889</v>
      </c>
      <c r="G1837" s="7">
        <v>1909.3706399304572</v>
      </c>
      <c r="H1837" s="8">
        <v>144170</v>
      </c>
      <c r="I1837" s="9">
        <v>2.0951486735336571E-2</v>
      </c>
      <c r="J1837" s="9">
        <v>0.55051675105777897</v>
      </c>
      <c r="K1837" s="9">
        <v>6.9393244044868895E-3</v>
      </c>
      <c r="L1837" s="9">
        <v>6.8724422556703885E-2</v>
      </c>
      <c r="M1837" s="9">
        <v>3.8248969604693915E-3</v>
      </c>
      <c r="N1837" s="9">
        <v>3.0325310397447458E-2</v>
      </c>
      <c r="O1837" s="9">
        <v>8.651750103859596E-3</v>
      </c>
      <c r="P1837" s="9">
        <v>9.873066518693209E-2</v>
      </c>
      <c r="Q1837" s="9">
        <v>0</v>
      </c>
      <c r="R1837" s="9">
        <v>0</v>
      </c>
      <c r="S1837" s="9">
        <v>0.95963254179584745</v>
      </c>
      <c r="T1837" s="9">
        <v>0.25170285080113752</v>
      </c>
      <c r="U1837" s="16">
        <v>79368</v>
      </c>
      <c r="V1837" s="16">
        <v>14280</v>
      </c>
      <c r="W1837" s="16">
        <v>50522</v>
      </c>
      <c r="X1837" s="1" t="s">
        <v>3345</v>
      </c>
      <c r="Y1837" s="1" t="s">
        <v>3346</v>
      </c>
    </row>
    <row r="1838" spans="1:25" x14ac:dyDescent="0.25">
      <c r="A1838" t="str">
        <f t="shared" si="28"/>
        <v>Quay , New Mexico</v>
      </c>
      <c r="B1838" t="s">
        <v>1863</v>
      </c>
      <c r="C1838" t="s">
        <v>1862</v>
      </c>
      <c r="E1838" t="s">
        <v>4673</v>
      </c>
      <c r="F1838" t="s">
        <v>1883</v>
      </c>
      <c r="G1838" s="7">
        <v>2881.1189821506864</v>
      </c>
      <c r="H1838" s="8">
        <v>9041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1.0375207795726468E-3</v>
      </c>
      <c r="R1838" s="9">
        <v>0.58433801570622723</v>
      </c>
      <c r="S1838" s="9">
        <v>0.9989624792198244</v>
      </c>
      <c r="T1838" s="9">
        <v>0.41566198429377282</v>
      </c>
      <c r="U1838" s="16">
        <v>0</v>
      </c>
      <c r="V1838" s="16">
        <v>0</v>
      </c>
      <c r="W1838" s="16">
        <v>9041</v>
      </c>
      <c r="X1838" s="1" t="s">
        <v>3345</v>
      </c>
      <c r="Y1838" s="1" t="s">
        <v>3345</v>
      </c>
    </row>
    <row r="1839" spans="1:25" x14ac:dyDescent="0.25">
      <c r="A1839" t="str">
        <f t="shared" si="28"/>
        <v>Bernalillo , New Mexico</v>
      </c>
      <c r="B1839" t="s">
        <v>1863</v>
      </c>
      <c r="C1839" t="s">
        <v>1862</v>
      </c>
      <c r="E1839" t="s">
        <v>4674</v>
      </c>
      <c r="F1839" t="s">
        <v>1861</v>
      </c>
      <c r="G1839" s="7">
        <v>1167.3801595177924</v>
      </c>
      <c r="H1839" s="8">
        <v>662564</v>
      </c>
      <c r="I1839" s="9">
        <v>0.11225770707921158</v>
      </c>
      <c r="J1839" s="9">
        <v>0.82338008101858839</v>
      </c>
      <c r="K1839" s="9">
        <v>5.7535039817750801E-2</v>
      </c>
      <c r="L1839" s="9">
        <v>0.13465567099932987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0.83020725310303756</v>
      </c>
      <c r="T1839" s="9">
        <v>4.1964247982081732E-2</v>
      </c>
      <c r="U1839" s="16">
        <v>545542</v>
      </c>
      <c r="V1839" s="16">
        <v>89218</v>
      </c>
      <c r="W1839" s="16">
        <v>27804</v>
      </c>
      <c r="X1839" s="1" t="s">
        <v>3345</v>
      </c>
      <c r="Y1839" s="1" t="s">
        <v>3346</v>
      </c>
    </row>
    <row r="1840" spans="1:25" x14ac:dyDescent="0.25">
      <c r="A1840" t="str">
        <f t="shared" si="28"/>
        <v>Sierra , New Mexico</v>
      </c>
      <c r="B1840" t="s">
        <v>1863</v>
      </c>
      <c r="C1840" t="s">
        <v>1862</v>
      </c>
      <c r="E1840" t="s">
        <v>3734</v>
      </c>
      <c r="F1840" t="s">
        <v>1890</v>
      </c>
      <c r="G1840" s="7">
        <v>4238.2146921465301</v>
      </c>
      <c r="H1840" s="8">
        <v>11988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1.7742695642921557E-3</v>
      </c>
      <c r="R1840" s="9">
        <v>0.66049382716049387</v>
      </c>
      <c r="S1840" s="9">
        <v>0.99822573043570795</v>
      </c>
      <c r="T1840" s="9">
        <v>0.33950617283950618</v>
      </c>
      <c r="U1840" s="16">
        <v>0</v>
      </c>
      <c r="V1840" s="16">
        <v>0</v>
      </c>
      <c r="W1840" s="16">
        <v>11988</v>
      </c>
      <c r="X1840" s="1" t="s">
        <v>3345</v>
      </c>
      <c r="Y1840" s="1" t="s">
        <v>3345</v>
      </c>
    </row>
    <row r="1841" spans="1:25" x14ac:dyDescent="0.25">
      <c r="A1841" t="str">
        <f t="shared" si="28"/>
        <v>Valencia , New Mexico</v>
      </c>
      <c r="B1841" t="s">
        <v>1863</v>
      </c>
      <c r="C1841" t="s">
        <v>1862</v>
      </c>
      <c r="E1841" t="s">
        <v>4675</v>
      </c>
      <c r="F1841" t="s">
        <v>1895</v>
      </c>
      <c r="G1841" s="7">
        <v>1067.8098250917667</v>
      </c>
      <c r="H1841" s="8">
        <v>76569</v>
      </c>
      <c r="I1841" s="9">
        <v>0</v>
      </c>
      <c r="J1841" s="9">
        <v>0</v>
      </c>
      <c r="K1841" s="9">
        <v>6.5330010496638807E-2</v>
      </c>
      <c r="L1841" s="9">
        <v>0.83266073737413315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0.93466998950336122</v>
      </c>
      <c r="T1841" s="9">
        <v>0.16733926262586687</v>
      </c>
      <c r="U1841" s="16">
        <v>0</v>
      </c>
      <c r="V1841" s="16">
        <v>63756</v>
      </c>
      <c r="W1841" s="16">
        <v>12813</v>
      </c>
      <c r="X1841" s="1" t="s">
        <v>3345</v>
      </c>
      <c r="Y1841" s="1" t="s">
        <v>3347</v>
      </c>
    </row>
    <row r="1842" spans="1:25" x14ac:dyDescent="0.25">
      <c r="A1842" t="str">
        <f t="shared" si="28"/>
        <v>Steuben , New York</v>
      </c>
      <c r="B1842" t="s">
        <v>1898</v>
      </c>
      <c r="C1842" t="s">
        <v>1897</v>
      </c>
      <c r="E1842" t="s">
        <v>4105</v>
      </c>
      <c r="F1842" t="s">
        <v>1948</v>
      </c>
      <c r="G1842" s="7">
        <v>1404.0839111105947</v>
      </c>
      <c r="H1842" s="8">
        <v>98990</v>
      </c>
      <c r="I1842" s="9">
        <v>0</v>
      </c>
      <c r="J1842" s="9">
        <v>0</v>
      </c>
      <c r="K1842" s="9">
        <v>9.3609821225505545E-4</v>
      </c>
      <c r="L1842" s="9">
        <v>6.3743812506313769E-3</v>
      </c>
      <c r="M1842" s="9">
        <v>7.2768403337369137E-3</v>
      </c>
      <c r="N1842" s="9">
        <v>0.20685927871502172</v>
      </c>
      <c r="O1842" s="9">
        <v>3.1181906397765072E-3</v>
      </c>
      <c r="P1842" s="9">
        <v>7.1966865339933322E-2</v>
      </c>
      <c r="Q1842" s="9">
        <v>3.7477203052509373E-3</v>
      </c>
      <c r="R1842" s="9">
        <v>0.11109202949792908</v>
      </c>
      <c r="S1842" s="9">
        <v>0.98492115050898066</v>
      </c>
      <c r="T1842" s="9">
        <v>0.60370744519648445</v>
      </c>
      <c r="U1842" s="16">
        <v>0</v>
      </c>
      <c r="V1842" s="16">
        <v>21108</v>
      </c>
      <c r="W1842" s="16">
        <v>77882</v>
      </c>
      <c r="X1842" s="1" t="s">
        <v>3345</v>
      </c>
      <c r="Y1842" s="1" t="s">
        <v>3345</v>
      </c>
    </row>
    <row r="1843" spans="1:25" x14ac:dyDescent="0.25">
      <c r="A1843" t="str">
        <f t="shared" si="28"/>
        <v>Saratoga , New York</v>
      </c>
      <c r="B1843" t="s">
        <v>1898</v>
      </c>
      <c r="C1843" t="s">
        <v>1897</v>
      </c>
      <c r="E1843" t="s">
        <v>4676</v>
      </c>
      <c r="F1843" t="s">
        <v>1943</v>
      </c>
      <c r="G1843" s="7">
        <v>843.8077480362407</v>
      </c>
      <c r="H1843" s="8">
        <v>219607</v>
      </c>
      <c r="I1843" s="9">
        <v>0</v>
      </c>
      <c r="J1843" s="9">
        <v>0</v>
      </c>
      <c r="K1843" s="9">
        <v>0.1223466729523234</v>
      </c>
      <c r="L1843" s="9">
        <v>0.68606191970201313</v>
      </c>
      <c r="M1843" s="9">
        <v>2.2018546587091506E-3</v>
      </c>
      <c r="N1843" s="9">
        <v>1.4107018446588678E-2</v>
      </c>
      <c r="O1843" s="9">
        <v>0</v>
      </c>
      <c r="P1843" s="9">
        <v>0</v>
      </c>
      <c r="Q1843" s="9">
        <v>0</v>
      </c>
      <c r="R1843" s="9">
        <v>0</v>
      </c>
      <c r="S1843" s="9">
        <v>0.87545147238896748</v>
      </c>
      <c r="T1843" s="9">
        <v>0.29983106185139818</v>
      </c>
      <c r="U1843" s="16">
        <v>0</v>
      </c>
      <c r="V1843" s="16">
        <v>153762</v>
      </c>
      <c r="W1843" s="16">
        <v>65845</v>
      </c>
      <c r="X1843" s="1" t="s">
        <v>3345</v>
      </c>
      <c r="Y1843" s="1" t="s">
        <v>3347</v>
      </c>
    </row>
    <row r="1844" spans="1:25" x14ac:dyDescent="0.25">
      <c r="A1844" t="str">
        <f t="shared" si="28"/>
        <v>Allegany , New York</v>
      </c>
      <c r="B1844" t="s">
        <v>1898</v>
      </c>
      <c r="C1844" t="s">
        <v>1897</v>
      </c>
      <c r="E1844" t="s">
        <v>4324</v>
      </c>
      <c r="F1844" t="s">
        <v>1899</v>
      </c>
      <c r="G1844" s="7">
        <v>1034.3789363122962</v>
      </c>
      <c r="H1844" s="8">
        <v>48946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5.3948952209314375E-3</v>
      </c>
      <c r="R1844" s="9">
        <v>0.21260164262656805</v>
      </c>
      <c r="S1844" s="9">
        <v>0.99460510477204433</v>
      </c>
      <c r="T1844" s="9">
        <v>0.787398357373432</v>
      </c>
      <c r="U1844" s="16">
        <v>0</v>
      </c>
      <c r="V1844" s="16">
        <v>0</v>
      </c>
      <c r="W1844" s="16">
        <v>48946</v>
      </c>
      <c r="X1844" s="1" t="s">
        <v>3345</v>
      </c>
      <c r="Y1844" s="1" t="s">
        <v>3345</v>
      </c>
    </row>
    <row r="1845" spans="1:25" x14ac:dyDescent="0.25">
      <c r="A1845" t="str">
        <f t="shared" si="28"/>
        <v>Oswego , New York</v>
      </c>
      <c r="B1845" t="s">
        <v>1898</v>
      </c>
      <c r="C1845" t="s">
        <v>1897</v>
      </c>
      <c r="E1845" t="s">
        <v>4677</v>
      </c>
      <c r="F1845" t="s">
        <v>1935</v>
      </c>
      <c r="G1845" s="7">
        <v>1312.0620537403486</v>
      </c>
      <c r="H1845" s="8">
        <v>122109</v>
      </c>
      <c r="I1845" s="9">
        <v>0</v>
      </c>
      <c r="J1845" s="9">
        <v>0</v>
      </c>
      <c r="K1845" s="9">
        <v>6.4817005081597746E-3</v>
      </c>
      <c r="L1845" s="9">
        <v>5.9913683676059912E-2</v>
      </c>
      <c r="M1845" s="9">
        <v>0</v>
      </c>
      <c r="N1845" s="9">
        <v>0</v>
      </c>
      <c r="O1845" s="9">
        <v>1.6507902344158894E-2</v>
      </c>
      <c r="P1845" s="9">
        <v>0.32253969813854833</v>
      </c>
      <c r="Q1845" s="9">
        <v>0</v>
      </c>
      <c r="R1845" s="9">
        <v>0</v>
      </c>
      <c r="S1845" s="9">
        <v>0.74982864780375591</v>
      </c>
      <c r="T1845" s="9">
        <v>0.61754661818539169</v>
      </c>
      <c r="U1845" s="16">
        <v>0</v>
      </c>
      <c r="V1845" s="16">
        <v>7316</v>
      </c>
      <c r="W1845" s="16">
        <v>114793</v>
      </c>
      <c r="X1845" s="1" t="s">
        <v>3345</v>
      </c>
      <c r="Y1845" s="1" t="s">
        <v>3345</v>
      </c>
    </row>
    <row r="1846" spans="1:25" x14ac:dyDescent="0.25">
      <c r="A1846" t="str">
        <f t="shared" si="28"/>
        <v>Ulster , New York</v>
      </c>
      <c r="B1846" t="s">
        <v>1898</v>
      </c>
      <c r="C1846" t="s">
        <v>1897</v>
      </c>
      <c r="E1846" t="s">
        <v>4678</v>
      </c>
      <c r="F1846" t="s">
        <v>1953</v>
      </c>
      <c r="G1846" s="7">
        <v>1160.7600636760469</v>
      </c>
      <c r="H1846" s="8">
        <v>182493</v>
      </c>
      <c r="I1846" s="9">
        <v>6.4821496472842067E-3</v>
      </c>
      <c r="J1846" s="9">
        <v>0.13082145616544197</v>
      </c>
      <c r="K1846" s="9">
        <v>6.242016359212213E-2</v>
      </c>
      <c r="L1846" s="9">
        <v>0.35655066221718096</v>
      </c>
      <c r="M1846" s="9">
        <v>1.1238388887586091E-3</v>
      </c>
      <c r="N1846" s="9">
        <v>1.6044451020039124E-2</v>
      </c>
      <c r="O1846" s="9">
        <v>2.7433504536401145E-3</v>
      </c>
      <c r="P1846" s="9">
        <v>3.6039738510518213E-2</v>
      </c>
      <c r="Q1846" s="9">
        <v>0</v>
      </c>
      <c r="R1846" s="9">
        <v>0</v>
      </c>
      <c r="S1846" s="9">
        <v>0.9162750664294691</v>
      </c>
      <c r="T1846" s="9">
        <v>0.46054369208681972</v>
      </c>
      <c r="U1846" s="16">
        <v>23874</v>
      </c>
      <c r="V1846" s="16">
        <v>67996</v>
      </c>
      <c r="W1846" s="16">
        <v>90623</v>
      </c>
      <c r="X1846" s="1" t="s">
        <v>3345</v>
      </c>
      <c r="Y1846" s="1" t="s">
        <v>3345</v>
      </c>
    </row>
    <row r="1847" spans="1:25" x14ac:dyDescent="0.25">
      <c r="A1847" t="str">
        <f t="shared" si="28"/>
        <v>St. Lawrence , New York</v>
      </c>
      <c r="B1847" t="s">
        <v>1898</v>
      </c>
      <c r="C1847" t="s">
        <v>1897</v>
      </c>
      <c r="E1847" t="s">
        <v>4679</v>
      </c>
      <c r="F1847" t="s">
        <v>1942</v>
      </c>
      <c r="G1847" s="7">
        <v>2821.3162241369491</v>
      </c>
      <c r="H1847" s="8">
        <v>111944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8.0419095553635966E-4</v>
      </c>
      <c r="P1847" s="9">
        <v>3.7036375330522404E-2</v>
      </c>
      <c r="Q1847" s="9">
        <v>6.3056480865228449E-3</v>
      </c>
      <c r="R1847" s="9">
        <v>0.34304652326163082</v>
      </c>
      <c r="S1847" s="9">
        <v>0.97214571324314303</v>
      </c>
      <c r="T1847" s="9">
        <v>0.61991710140784673</v>
      </c>
      <c r="U1847" s="16">
        <v>0</v>
      </c>
      <c r="V1847" s="16">
        <v>0</v>
      </c>
      <c r="W1847" s="16">
        <v>111944</v>
      </c>
      <c r="X1847" s="1" t="s">
        <v>3345</v>
      </c>
      <c r="Y1847" s="1" t="s">
        <v>3345</v>
      </c>
    </row>
    <row r="1848" spans="1:25" x14ac:dyDescent="0.25">
      <c r="A1848" t="str">
        <f t="shared" si="28"/>
        <v>Schuyler , New York</v>
      </c>
      <c r="B1848" t="s">
        <v>1898</v>
      </c>
      <c r="C1848" t="s">
        <v>1897</v>
      </c>
      <c r="E1848" t="s">
        <v>4070</v>
      </c>
      <c r="F1848" t="s">
        <v>1946</v>
      </c>
      <c r="G1848" s="7">
        <v>342.3280321194585</v>
      </c>
      <c r="H1848" s="8">
        <v>18343</v>
      </c>
      <c r="I1848" s="9">
        <v>0</v>
      </c>
      <c r="J1848" s="9">
        <v>0</v>
      </c>
      <c r="K1848" s="9">
        <v>0</v>
      </c>
      <c r="L1848" s="9">
        <v>0</v>
      </c>
      <c r="M1848" s="9">
        <v>7.4234585590158449E-3</v>
      </c>
      <c r="N1848" s="9">
        <v>0.18846426429700702</v>
      </c>
      <c r="O1848" s="9">
        <v>0</v>
      </c>
      <c r="P1848" s="9">
        <v>0</v>
      </c>
      <c r="Q1848" s="9">
        <v>0</v>
      </c>
      <c r="R1848" s="9">
        <v>0</v>
      </c>
      <c r="S1848" s="9">
        <v>0.99257654144083773</v>
      </c>
      <c r="T1848" s="9">
        <v>0.81153573570299298</v>
      </c>
      <c r="U1848" s="16">
        <v>0</v>
      </c>
      <c r="V1848" s="16">
        <v>3457</v>
      </c>
      <c r="W1848" s="16">
        <v>14886</v>
      </c>
      <c r="X1848" s="1" t="s">
        <v>3345</v>
      </c>
      <c r="Y1848" s="1" t="s">
        <v>3345</v>
      </c>
    </row>
    <row r="1849" spans="1:25" x14ac:dyDescent="0.25">
      <c r="A1849" t="str">
        <f t="shared" si="28"/>
        <v>Essex , New York</v>
      </c>
      <c r="B1849" t="s">
        <v>1898</v>
      </c>
      <c r="C1849" t="s">
        <v>1897</v>
      </c>
      <c r="E1849" t="s">
        <v>4347</v>
      </c>
      <c r="F1849" t="s">
        <v>1913</v>
      </c>
      <c r="G1849" s="7">
        <v>1916.2651392470632</v>
      </c>
      <c r="H1849" s="8">
        <v>39370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1.03324257390316E-3</v>
      </c>
      <c r="P1849" s="9">
        <v>7.2390144780289559E-2</v>
      </c>
      <c r="Q1849" s="9">
        <v>2.200704633376723E-3</v>
      </c>
      <c r="R1849" s="9">
        <v>0.17904495808991619</v>
      </c>
      <c r="S1849" s="9">
        <v>0.99676605278856512</v>
      </c>
      <c r="T1849" s="9">
        <v>0.74856489712979424</v>
      </c>
      <c r="U1849" s="16">
        <v>0</v>
      </c>
      <c r="V1849" s="16">
        <v>0</v>
      </c>
      <c r="W1849" s="16">
        <v>39370</v>
      </c>
      <c r="X1849" s="1" t="s">
        <v>3345</v>
      </c>
      <c r="Y1849" s="1" t="s">
        <v>3345</v>
      </c>
    </row>
    <row r="1850" spans="1:25" x14ac:dyDescent="0.25">
      <c r="A1850" t="str">
        <f t="shared" si="28"/>
        <v>Suffolk , New York</v>
      </c>
      <c r="B1850" t="s">
        <v>1898</v>
      </c>
      <c r="C1850" t="s">
        <v>1897</v>
      </c>
      <c r="E1850" t="s">
        <v>4340</v>
      </c>
      <c r="F1850" t="s">
        <v>1949</v>
      </c>
      <c r="G1850" s="7">
        <v>2373.1376873400745</v>
      </c>
      <c r="H1850" s="8">
        <v>1493350</v>
      </c>
      <c r="I1850" s="9">
        <v>0</v>
      </c>
      <c r="J1850" s="9">
        <v>0</v>
      </c>
      <c r="K1850" s="9">
        <v>0.23784846430353107</v>
      </c>
      <c r="L1850" s="9">
        <v>0.95714534435999599</v>
      </c>
      <c r="M1850" s="9">
        <v>1.0636228006025074E-2</v>
      </c>
      <c r="N1850" s="9">
        <v>1.5009207486523589E-2</v>
      </c>
      <c r="O1850" s="9">
        <v>2.1454212291331571E-3</v>
      </c>
      <c r="P1850" s="9">
        <v>1.8207386078280376E-3</v>
      </c>
      <c r="Q1850" s="9">
        <v>0</v>
      </c>
      <c r="R1850" s="9">
        <v>0</v>
      </c>
      <c r="S1850" s="9">
        <v>0.13670481206622642</v>
      </c>
      <c r="T1850" s="9">
        <v>2.6024709545652391E-2</v>
      </c>
      <c r="U1850" s="16">
        <v>0</v>
      </c>
      <c r="V1850" s="16">
        <v>1451767</v>
      </c>
      <c r="W1850" s="16">
        <v>41583</v>
      </c>
      <c r="X1850" s="1" t="s">
        <v>3347</v>
      </c>
      <c r="Y1850" s="1" t="s">
        <v>3347</v>
      </c>
    </row>
    <row r="1851" spans="1:25" x14ac:dyDescent="0.25">
      <c r="A1851" t="str">
        <f t="shared" si="28"/>
        <v>Hamilton , New York</v>
      </c>
      <c r="B1851" t="s">
        <v>1898</v>
      </c>
      <c r="C1851" t="s">
        <v>1897</v>
      </c>
      <c r="E1851" t="s">
        <v>3882</v>
      </c>
      <c r="F1851" t="s">
        <v>1918</v>
      </c>
      <c r="G1851" s="7">
        <v>1807.8052641221448</v>
      </c>
      <c r="H1851" s="8">
        <v>4836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1</v>
      </c>
      <c r="T1851" s="9">
        <v>1</v>
      </c>
      <c r="U1851" s="16">
        <v>0</v>
      </c>
      <c r="V1851" s="16">
        <v>0</v>
      </c>
      <c r="W1851" s="16">
        <v>4836</v>
      </c>
      <c r="X1851" s="1" t="s">
        <v>3345</v>
      </c>
      <c r="Y1851" s="1" t="s">
        <v>3345</v>
      </c>
    </row>
    <row r="1852" spans="1:25" x14ac:dyDescent="0.25">
      <c r="A1852" t="str">
        <f t="shared" si="28"/>
        <v>Dutchess , New York</v>
      </c>
      <c r="B1852" t="s">
        <v>1898</v>
      </c>
      <c r="C1852" t="s">
        <v>1897</v>
      </c>
      <c r="E1852" t="s">
        <v>4680</v>
      </c>
      <c r="F1852" t="s">
        <v>1911</v>
      </c>
      <c r="G1852" s="7">
        <v>825.34531552053227</v>
      </c>
      <c r="H1852" s="8">
        <v>297488</v>
      </c>
      <c r="I1852" s="9">
        <v>0</v>
      </c>
      <c r="J1852" s="9">
        <v>0</v>
      </c>
      <c r="K1852" s="9">
        <v>0.20435652696515252</v>
      </c>
      <c r="L1852" s="9">
        <v>0.71342373473888021</v>
      </c>
      <c r="M1852" s="9">
        <v>1.1073920394826277E-2</v>
      </c>
      <c r="N1852" s="9">
        <v>3.2582826870327541E-2</v>
      </c>
      <c r="O1852" s="9">
        <v>0</v>
      </c>
      <c r="P1852" s="9">
        <v>0</v>
      </c>
      <c r="Q1852" s="9">
        <v>0</v>
      </c>
      <c r="R1852" s="9">
        <v>0</v>
      </c>
      <c r="S1852" s="9">
        <v>0.76282855845971631</v>
      </c>
      <c r="T1852" s="9">
        <v>0.25399343839079225</v>
      </c>
      <c r="U1852" s="16">
        <v>0</v>
      </c>
      <c r="V1852" s="16">
        <v>221928</v>
      </c>
      <c r="W1852" s="16">
        <v>75560</v>
      </c>
      <c r="X1852" s="1" t="s">
        <v>3345</v>
      </c>
      <c r="Y1852" s="1" t="s">
        <v>3347</v>
      </c>
    </row>
    <row r="1853" spans="1:25" x14ac:dyDescent="0.25">
      <c r="A1853" t="str">
        <f t="shared" si="28"/>
        <v>Otsego , New York</v>
      </c>
      <c r="B1853" t="s">
        <v>1898</v>
      </c>
      <c r="C1853" t="s">
        <v>1897</v>
      </c>
      <c r="E1853" t="s">
        <v>4384</v>
      </c>
      <c r="F1853" t="s">
        <v>1936</v>
      </c>
      <c r="G1853" s="7">
        <v>1015.7580977856871</v>
      </c>
      <c r="H1853" s="8">
        <v>62259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1.8150795196378322E-3</v>
      </c>
      <c r="P1853" s="9">
        <v>2.4863875102394833E-2</v>
      </c>
      <c r="Q1853" s="9">
        <v>7.9778553668518794E-3</v>
      </c>
      <c r="R1853" s="9">
        <v>0.26947108048635537</v>
      </c>
      <c r="S1853" s="9">
        <v>0.99020706511351031</v>
      </c>
      <c r="T1853" s="9">
        <v>0.70566504441124978</v>
      </c>
      <c r="U1853" s="16">
        <v>0</v>
      </c>
      <c r="V1853" s="16">
        <v>0</v>
      </c>
      <c r="W1853" s="16">
        <v>62259</v>
      </c>
      <c r="X1853" s="1" t="s">
        <v>3345</v>
      </c>
      <c r="Y1853" s="1" t="s">
        <v>3345</v>
      </c>
    </row>
    <row r="1854" spans="1:25" x14ac:dyDescent="0.25">
      <c r="A1854" t="str">
        <f t="shared" si="28"/>
        <v>Tompkins , New York</v>
      </c>
      <c r="B1854" t="s">
        <v>1898</v>
      </c>
      <c r="C1854" t="s">
        <v>1897</v>
      </c>
      <c r="E1854" t="s">
        <v>4681</v>
      </c>
      <c r="F1854" t="s">
        <v>1952</v>
      </c>
      <c r="G1854" s="7">
        <v>491.55785500788477</v>
      </c>
      <c r="H1854" s="8">
        <v>101564</v>
      </c>
      <c r="I1854" s="9">
        <v>9.9975368220538291E-3</v>
      </c>
      <c r="J1854" s="9">
        <v>0.29478949233980545</v>
      </c>
      <c r="K1854" s="9">
        <v>4.0417362612911338E-2</v>
      </c>
      <c r="L1854" s="9">
        <v>0.23355716592493403</v>
      </c>
      <c r="M1854" s="9">
        <v>8.0808186723409382E-3</v>
      </c>
      <c r="N1854" s="9">
        <v>3.8222204718207239E-2</v>
      </c>
      <c r="O1854" s="9">
        <v>0</v>
      </c>
      <c r="P1854" s="9">
        <v>0</v>
      </c>
      <c r="Q1854" s="9">
        <v>0</v>
      </c>
      <c r="R1854" s="9">
        <v>0</v>
      </c>
      <c r="S1854" s="9">
        <v>0.94150428189249102</v>
      </c>
      <c r="T1854" s="9">
        <v>0.43343113701705327</v>
      </c>
      <c r="U1854" s="16">
        <v>29940</v>
      </c>
      <c r="V1854" s="16">
        <v>27603</v>
      </c>
      <c r="W1854" s="16">
        <v>44021</v>
      </c>
      <c r="X1854" s="1" t="s">
        <v>3345</v>
      </c>
      <c r="Y1854" s="1" t="s">
        <v>3345</v>
      </c>
    </row>
    <row r="1855" spans="1:25" x14ac:dyDescent="0.25">
      <c r="A1855" t="str">
        <f t="shared" si="28"/>
        <v>Albany , New York</v>
      </c>
      <c r="B1855" t="s">
        <v>1898</v>
      </c>
      <c r="C1855" t="s">
        <v>1897</v>
      </c>
      <c r="E1855" t="s">
        <v>4682</v>
      </c>
      <c r="F1855" t="s">
        <v>1896</v>
      </c>
      <c r="G1855" s="7">
        <v>533.3018275367391</v>
      </c>
      <c r="H1855" s="8">
        <v>304204</v>
      </c>
      <c r="I1855" s="9">
        <v>4.0270134809884284E-2</v>
      </c>
      <c r="J1855" s="9">
        <v>0.32167887338759515</v>
      </c>
      <c r="K1855" s="9">
        <v>0.18321851950165186</v>
      </c>
      <c r="L1855" s="9">
        <v>0.56468685487370318</v>
      </c>
      <c r="M1855" s="9">
        <v>7.3884260136605597E-3</v>
      </c>
      <c r="N1855" s="9">
        <v>1.6673022050992099E-2</v>
      </c>
      <c r="O1855" s="9">
        <v>0</v>
      </c>
      <c r="P1855" s="9">
        <v>0</v>
      </c>
      <c r="Q1855" s="9">
        <v>0</v>
      </c>
      <c r="R1855" s="9">
        <v>0</v>
      </c>
      <c r="S1855" s="9">
        <v>0.76473498129669759</v>
      </c>
      <c r="T1855" s="9">
        <v>9.6961249687709569E-2</v>
      </c>
      <c r="U1855" s="16">
        <v>97856</v>
      </c>
      <c r="V1855" s="16">
        <v>176852</v>
      </c>
      <c r="W1855" s="16">
        <v>29496</v>
      </c>
      <c r="X1855" s="1" t="s">
        <v>3345</v>
      </c>
      <c r="Y1855" s="1" t="s">
        <v>3347</v>
      </c>
    </row>
    <row r="1856" spans="1:25" x14ac:dyDescent="0.25">
      <c r="A1856" t="str">
        <f t="shared" si="28"/>
        <v>Cayuga , New York</v>
      </c>
      <c r="B1856" t="s">
        <v>1898</v>
      </c>
      <c r="C1856" t="s">
        <v>1897</v>
      </c>
      <c r="E1856" t="s">
        <v>4683</v>
      </c>
      <c r="F1856" t="s">
        <v>1903</v>
      </c>
      <c r="G1856" s="7">
        <v>863.66984225133456</v>
      </c>
      <c r="H1856" s="8">
        <v>80026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1.7317125240623774E-2</v>
      </c>
      <c r="P1856" s="9">
        <v>0.44218129108039889</v>
      </c>
      <c r="Q1856" s="9">
        <v>0</v>
      </c>
      <c r="R1856" s="9">
        <v>0</v>
      </c>
      <c r="S1856" s="9">
        <v>0.83417624223411357</v>
      </c>
      <c r="T1856" s="9">
        <v>0.55781870891960117</v>
      </c>
      <c r="U1856" s="16">
        <v>0</v>
      </c>
      <c r="V1856" s="16">
        <v>0</v>
      </c>
      <c r="W1856" s="16">
        <v>80026</v>
      </c>
      <c r="X1856" s="1" t="s">
        <v>3345</v>
      </c>
      <c r="Y1856" s="1" t="s">
        <v>3345</v>
      </c>
    </row>
    <row r="1857" spans="1:25" x14ac:dyDescent="0.25">
      <c r="A1857" t="str">
        <f t="shared" si="28"/>
        <v>Greene , New York</v>
      </c>
      <c r="B1857" t="s">
        <v>1898</v>
      </c>
      <c r="C1857" t="s">
        <v>1897</v>
      </c>
      <c r="E1857" t="s">
        <v>3602</v>
      </c>
      <c r="F1857" t="s">
        <v>1917</v>
      </c>
      <c r="G1857" s="7">
        <v>658.04999698303664</v>
      </c>
      <c r="H1857" s="8">
        <v>49221</v>
      </c>
      <c r="I1857" s="9">
        <v>0</v>
      </c>
      <c r="J1857" s="9">
        <v>0</v>
      </c>
      <c r="K1857" s="9">
        <v>1.3632587138054711E-4</v>
      </c>
      <c r="L1857" s="9">
        <v>2.8443144186424494E-3</v>
      </c>
      <c r="M1857" s="9">
        <v>6.6272302174587129E-3</v>
      </c>
      <c r="N1857" s="9">
        <v>0.13691310619451047</v>
      </c>
      <c r="O1857" s="9">
        <v>6.0344806980476553E-3</v>
      </c>
      <c r="P1857" s="9">
        <v>0.12882712663294121</v>
      </c>
      <c r="Q1857" s="9">
        <v>0</v>
      </c>
      <c r="R1857" s="9">
        <v>0</v>
      </c>
      <c r="S1857" s="9">
        <v>0.97556655847150475</v>
      </c>
      <c r="T1857" s="9">
        <v>0.73141545275390585</v>
      </c>
      <c r="U1857" s="16">
        <v>0</v>
      </c>
      <c r="V1857" s="16">
        <v>6879</v>
      </c>
      <c r="W1857" s="16">
        <v>42342</v>
      </c>
      <c r="X1857" s="1" t="s">
        <v>3345</v>
      </c>
      <c r="Y1857" s="1" t="s">
        <v>3345</v>
      </c>
    </row>
    <row r="1858" spans="1:25" x14ac:dyDescent="0.25">
      <c r="A1858" t="str">
        <f t="shared" si="28"/>
        <v>Herkimer , New York</v>
      </c>
      <c r="B1858" t="s">
        <v>1898</v>
      </c>
      <c r="C1858" t="s">
        <v>1897</v>
      </c>
      <c r="E1858" t="s">
        <v>4684</v>
      </c>
      <c r="F1858" t="s">
        <v>1919</v>
      </c>
      <c r="G1858" s="7">
        <v>1458.0098491200258</v>
      </c>
      <c r="H1858" s="8">
        <v>64519</v>
      </c>
      <c r="I1858" s="9">
        <v>0</v>
      </c>
      <c r="J1858" s="9">
        <v>0</v>
      </c>
      <c r="K1858" s="9">
        <v>1.6523448947897488E-3</v>
      </c>
      <c r="L1858" s="9">
        <v>2.0831073017250731E-2</v>
      </c>
      <c r="M1858" s="9">
        <v>7.7681416190445492E-3</v>
      </c>
      <c r="N1858" s="9">
        <v>0.38425890047892869</v>
      </c>
      <c r="O1858" s="9">
        <v>2.7635096653396735E-3</v>
      </c>
      <c r="P1858" s="9">
        <v>7.6814581751112082E-2</v>
      </c>
      <c r="Q1858" s="9">
        <v>0</v>
      </c>
      <c r="R1858" s="9">
        <v>0</v>
      </c>
      <c r="S1858" s="9">
        <v>0.98781600380565582</v>
      </c>
      <c r="T1858" s="9">
        <v>0.51809544475270852</v>
      </c>
      <c r="U1858" s="16">
        <v>0</v>
      </c>
      <c r="V1858" s="16">
        <v>26136</v>
      </c>
      <c r="W1858" s="16">
        <v>38383</v>
      </c>
      <c r="X1858" s="1" t="s">
        <v>3345</v>
      </c>
      <c r="Y1858" s="1" t="s">
        <v>3345</v>
      </c>
    </row>
    <row r="1859" spans="1:25" x14ac:dyDescent="0.25">
      <c r="A1859" t="str">
        <f t="shared" si="28"/>
        <v>Warren , New York</v>
      </c>
      <c r="B1859" t="s">
        <v>1898</v>
      </c>
      <c r="C1859" t="s">
        <v>1897</v>
      </c>
      <c r="E1859" t="s">
        <v>3983</v>
      </c>
      <c r="F1859" t="s">
        <v>1954</v>
      </c>
      <c r="G1859" s="7">
        <v>931.60193320604822</v>
      </c>
      <c r="H1859" s="8">
        <v>65707</v>
      </c>
      <c r="I1859" s="9">
        <v>4.2099808396166612E-3</v>
      </c>
      <c r="J1859" s="9">
        <v>0.22372045596359597</v>
      </c>
      <c r="K1859" s="9">
        <v>2.6367396143452661E-2</v>
      </c>
      <c r="L1859" s="9">
        <v>0.38303377113549547</v>
      </c>
      <c r="M1859" s="9">
        <v>2.7712324780935697E-3</v>
      </c>
      <c r="N1859" s="9">
        <v>5.3951633768091679E-2</v>
      </c>
      <c r="O1859" s="9">
        <v>0</v>
      </c>
      <c r="P1859" s="9">
        <v>0</v>
      </c>
      <c r="Q1859" s="9">
        <v>0</v>
      </c>
      <c r="R1859" s="9">
        <v>0</v>
      </c>
      <c r="S1859" s="9">
        <v>0.96665138848548116</v>
      </c>
      <c r="T1859" s="9">
        <v>0.33929413913281692</v>
      </c>
      <c r="U1859" s="16">
        <v>14700</v>
      </c>
      <c r="V1859" s="16">
        <v>28713</v>
      </c>
      <c r="W1859" s="16">
        <v>22294</v>
      </c>
      <c r="X1859" s="1" t="s">
        <v>3345</v>
      </c>
      <c r="Y1859" s="1" t="s">
        <v>3347</v>
      </c>
    </row>
    <row r="1860" spans="1:25" x14ac:dyDescent="0.25">
      <c r="A1860" t="str">
        <f t="shared" si="28"/>
        <v>Jefferson , New York</v>
      </c>
      <c r="B1860" t="s">
        <v>1898</v>
      </c>
      <c r="C1860" t="s">
        <v>1897</v>
      </c>
      <c r="E1860" t="s">
        <v>3652</v>
      </c>
      <c r="F1860" t="s">
        <v>1920</v>
      </c>
      <c r="G1860" s="7">
        <v>1857.3554420882715</v>
      </c>
      <c r="H1860" s="8">
        <v>116229</v>
      </c>
      <c r="I1860" s="9">
        <v>1.0481610385265634E-2</v>
      </c>
      <c r="J1860" s="9">
        <v>0.34358894940161233</v>
      </c>
      <c r="K1860" s="9">
        <v>1.2181703704626944E-2</v>
      </c>
      <c r="L1860" s="9">
        <v>0.15404933364306669</v>
      </c>
      <c r="M1860" s="9">
        <v>1.0631532215319723E-3</v>
      </c>
      <c r="N1860" s="9">
        <v>2.1870617487890286E-2</v>
      </c>
      <c r="O1860" s="9">
        <v>0</v>
      </c>
      <c r="P1860" s="9">
        <v>0</v>
      </c>
      <c r="Q1860" s="9">
        <v>0</v>
      </c>
      <c r="R1860" s="9">
        <v>0</v>
      </c>
      <c r="S1860" s="9">
        <v>0.66955518140375725</v>
      </c>
      <c r="T1860" s="9">
        <v>0.48049109946743063</v>
      </c>
      <c r="U1860" s="16">
        <v>39935</v>
      </c>
      <c r="V1860" s="16">
        <v>20447</v>
      </c>
      <c r="W1860" s="16">
        <v>55847</v>
      </c>
      <c r="X1860" s="1" t="s">
        <v>3345</v>
      </c>
      <c r="Y1860" s="1" t="s">
        <v>3345</v>
      </c>
    </row>
    <row r="1861" spans="1:25" x14ac:dyDescent="0.25">
      <c r="A1861" t="str">
        <f t="shared" ref="A1861:A1924" si="29">E1861&amp;", "&amp;B1861</f>
        <v>Clinton , New York</v>
      </c>
      <c r="B1861" t="s">
        <v>1898</v>
      </c>
      <c r="C1861" t="s">
        <v>1897</v>
      </c>
      <c r="E1861" t="s">
        <v>4073</v>
      </c>
      <c r="F1861" t="s">
        <v>1907</v>
      </c>
      <c r="G1861" s="7">
        <v>1117.5273585610398</v>
      </c>
      <c r="H1861" s="8">
        <v>82128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2.3511660983745984E-2</v>
      </c>
      <c r="P1861" s="9">
        <v>0.35844048314825638</v>
      </c>
      <c r="Q1861" s="9">
        <v>0</v>
      </c>
      <c r="R1861" s="9">
        <v>0</v>
      </c>
      <c r="S1861" s="9">
        <v>0.97646866696885681</v>
      </c>
      <c r="T1861" s="9">
        <v>0.64155951685174362</v>
      </c>
      <c r="U1861" s="16">
        <v>0</v>
      </c>
      <c r="V1861" s="16">
        <v>0</v>
      </c>
      <c r="W1861" s="16">
        <v>82128</v>
      </c>
      <c r="X1861" s="1" t="s">
        <v>3345</v>
      </c>
      <c r="Y1861" s="1" t="s">
        <v>3345</v>
      </c>
    </row>
    <row r="1862" spans="1:25" x14ac:dyDescent="0.25">
      <c r="A1862" t="str">
        <f t="shared" si="29"/>
        <v>Nassau , New York</v>
      </c>
      <c r="B1862" t="s">
        <v>1898</v>
      </c>
      <c r="C1862" t="s">
        <v>1897</v>
      </c>
      <c r="E1862" t="s">
        <v>3895</v>
      </c>
      <c r="F1862" t="s">
        <v>1927</v>
      </c>
      <c r="G1862" s="7">
        <v>453.46685282276985</v>
      </c>
      <c r="H1862" s="8">
        <v>1339683</v>
      </c>
      <c r="I1862" s="9">
        <v>8.409875577700286E-10</v>
      </c>
      <c r="J1862" s="9">
        <v>0</v>
      </c>
      <c r="K1862" s="9">
        <v>0.57361320633032531</v>
      </c>
      <c r="L1862" s="9">
        <v>0.99807491772307333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6.1987912587787589E-2</v>
      </c>
      <c r="T1862" s="9">
        <v>1.9250822769267058E-3</v>
      </c>
      <c r="U1862" s="16">
        <v>0</v>
      </c>
      <c r="V1862" s="16">
        <v>1337104</v>
      </c>
      <c r="W1862" s="16">
        <v>2579</v>
      </c>
      <c r="X1862" s="1" t="s">
        <v>3347</v>
      </c>
      <c r="Y1862" s="1" t="s">
        <v>3347</v>
      </c>
    </row>
    <row r="1863" spans="1:25" x14ac:dyDescent="0.25">
      <c r="A1863" t="str">
        <f t="shared" si="29"/>
        <v>Madison , New York</v>
      </c>
      <c r="B1863" t="s">
        <v>1898</v>
      </c>
      <c r="C1863" t="s">
        <v>1897</v>
      </c>
      <c r="E1863" t="s">
        <v>3642</v>
      </c>
      <c r="F1863" t="s">
        <v>1924</v>
      </c>
      <c r="G1863" s="7">
        <v>661.30117001362726</v>
      </c>
      <c r="H1863" s="8">
        <v>73442</v>
      </c>
      <c r="I1863" s="9">
        <v>0</v>
      </c>
      <c r="J1863" s="9">
        <v>0</v>
      </c>
      <c r="K1863" s="9">
        <v>5.7722803815422928E-4</v>
      </c>
      <c r="L1863" s="9">
        <v>3.8942294599820268E-3</v>
      </c>
      <c r="M1863" s="9">
        <v>9.2022206703867675E-3</v>
      </c>
      <c r="N1863" s="9">
        <v>0.13938890553089514</v>
      </c>
      <c r="O1863" s="9">
        <v>1.582514652151451E-2</v>
      </c>
      <c r="P1863" s="9">
        <v>0.26725851692492036</v>
      </c>
      <c r="Q1863" s="9">
        <v>0</v>
      </c>
      <c r="R1863" s="9">
        <v>0</v>
      </c>
      <c r="S1863" s="9">
        <v>0.97439540476994446</v>
      </c>
      <c r="T1863" s="9">
        <v>0.5894583480842025</v>
      </c>
      <c r="U1863" s="16">
        <v>0</v>
      </c>
      <c r="V1863" s="16">
        <v>10523</v>
      </c>
      <c r="W1863" s="16">
        <v>62919</v>
      </c>
      <c r="X1863" s="1" t="s">
        <v>3345</v>
      </c>
      <c r="Y1863" s="1" t="s">
        <v>3345</v>
      </c>
    </row>
    <row r="1864" spans="1:25" x14ac:dyDescent="0.25">
      <c r="A1864" t="str">
        <f t="shared" si="29"/>
        <v>Washington , New York</v>
      </c>
      <c r="B1864" t="s">
        <v>1898</v>
      </c>
      <c r="C1864" t="s">
        <v>1897</v>
      </c>
      <c r="E1864" t="s">
        <v>3641</v>
      </c>
      <c r="F1864" t="s">
        <v>1955</v>
      </c>
      <c r="G1864" s="7">
        <v>845.88834490511056</v>
      </c>
      <c r="H1864" s="8">
        <v>63216</v>
      </c>
      <c r="I1864" s="9">
        <v>0</v>
      </c>
      <c r="J1864" s="9">
        <v>0</v>
      </c>
      <c r="K1864" s="9">
        <v>8.2885106371550585E-3</v>
      </c>
      <c r="L1864" s="9">
        <v>0.23713933181473046</v>
      </c>
      <c r="M1864" s="9">
        <v>2.086682189176999E-3</v>
      </c>
      <c r="N1864" s="9">
        <v>4.0353707922045054E-2</v>
      </c>
      <c r="O1864" s="9">
        <v>2.321754822482635E-3</v>
      </c>
      <c r="P1864" s="9">
        <v>4.3517463933181476E-2</v>
      </c>
      <c r="Q1864" s="9">
        <v>0</v>
      </c>
      <c r="R1864" s="9">
        <v>0</v>
      </c>
      <c r="S1864" s="9">
        <v>0.98730305235118532</v>
      </c>
      <c r="T1864" s="9">
        <v>0.67898949633004302</v>
      </c>
      <c r="U1864" s="16">
        <v>0</v>
      </c>
      <c r="V1864" s="16">
        <v>17542</v>
      </c>
      <c r="W1864" s="16">
        <v>45674</v>
      </c>
      <c r="X1864" s="1" t="s">
        <v>3345</v>
      </c>
      <c r="Y1864" s="1" t="s">
        <v>3345</v>
      </c>
    </row>
    <row r="1865" spans="1:25" x14ac:dyDescent="0.25">
      <c r="A1865" t="str">
        <f t="shared" si="29"/>
        <v>Westchester , New York</v>
      </c>
      <c r="B1865" t="s">
        <v>1898</v>
      </c>
      <c r="C1865" t="s">
        <v>1897</v>
      </c>
      <c r="E1865" t="s">
        <v>4685</v>
      </c>
      <c r="F1865" t="s">
        <v>1957</v>
      </c>
      <c r="G1865" s="7">
        <v>499.99485872819241</v>
      </c>
      <c r="H1865" s="8">
        <v>949113</v>
      </c>
      <c r="I1865" s="9">
        <v>1.9768493402646296E-2</v>
      </c>
      <c r="J1865" s="9">
        <v>5.9901191955014838E-2</v>
      </c>
      <c r="K1865" s="9">
        <v>0.53205924272853589</v>
      </c>
      <c r="L1865" s="9">
        <v>0.90454139812646128</v>
      </c>
      <c r="M1865" s="9">
        <v>7.953643003938209E-3</v>
      </c>
      <c r="N1865" s="9">
        <v>2.8226354501518784E-3</v>
      </c>
      <c r="O1865" s="9">
        <v>0</v>
      </c>
      <c r="P1865" s="9">
        <v>0</v>
      </c>
      <c r="Q1865" s="9">
        <v>0</v>
      </c>
      <c r="R1865" s="9">
        <v>0</v>
      </c>
      <c r="S1865" s="9">
        <v>0.33917271978757896</v>
      </c>
      <c r="T1865" s="9">
        <v>3.2734774468372051E-2</v>
      </c>
      <c r="U1865" s="16">
        <v>56853</v>
      </c>
      <c r="V1865" s="16">
        <v>861191</v>
      </c>
      <c r="W1865" s="16">
        <v>31069</v>
      </c>
      <c r="X1865" s="1" t="s">
        <v>3347</v>
      </c>
      <c r="Y1865" s="1" t="s">
        <v>3347</v>
      </c>
    </row>
    <row r="1866" spans="1:25" x14ac:dyDescent="0.25">
      <c r="A1866" t="str">
        <f t="shared" si="29"/>
        <v>Lewis , New York</v>
      </c>
      <c r="B1866" t="s">
        <v>1898</v>
      </c>
      <c r="C1866" t="s">
        <v>1897</v>
      </c>
      <c r="E1866" t="s">
        <v>4040</v>
      </c>
      <c r="F1866" t="s">
        <v>1922</v>
      </c>
      <c r="G1866" s="7">
        <v>1289.9365532038087</v>
      </c>
      <c r="H1866" s="8">
        <v>27087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1.3743539389658868E-3</v>
      </c>
      <c r="P1866" s="9">
        <v>0.1315021966256876</v>
      </c>
      <c r="Q1866" s="9">
        <v>0</v>
      </c>
      <c r="R1866" s="9">
        <v>0</v>
      </c>
      <c r="S1866" s="9">
        <v>0.9986256460610341</v>
      </c>
      <c r="T1866" s="9">
        <v>0.86849780337431237</v>
      </c>
      <c r="U1866" s="16">
        <v>0</v>
      </c>
      <c r="V1866" s="16">
        <v>0</v>
      </c>
      <c r="W1866" s="16">
        <v>27087</v>
      </c>
      <c r="X1866" s="1" t="s">
        <v>3345</v>
      </c>
      <c r="Y1866" s="1" t="s">
        <v>3345</v>
      </c>
    </row>
    <row r="1867" spans="1:25" x14ac:dyDescent="0.25">
      <c r="A1867" t="str">
        <f t="shared" si="29"/>
        <v>Ontario , New York</v>
      </c>
      <c r="B1867" t="s">
        <v>1898</v>
      </c>
      <c r="C1867" t="s">
        <v>1897</v>
      </c>
      <c r="E1867" t="s">
        <v>4686</v>
      </c>
      <c r="F1867" t="s">
        <v>1932</v>
      </c>
      <c r="G1867" s="7">
        <v>662.52639492654419</v>
      </c>
      <c r="H1867" s="8">
        <v>107931</v>
      </c>
      <c r="I1867" s="9">
        <v>0</v>
      </c>
      <c r="J1867" s="9">
        <v>0</v>
      </c>
      <c r="K1867" s="9">
        <v>4.3431083087316018E-2</v>
      </c>
      <c r="L1867" s="9">
        <v>0.32378093411531439</v>
      </c>
      <c r="M1867" s="9">
        <v>6.6651895176108953E-3</v>
      </c>
      <c r="N1867" s="9">
        <v>6.0900019456875225E-2</v>
      </c>
      <c r="O1867" s="9">
        <v>9.6767355437798845E-3</v>
      </c>
      <c r="P1867" s="9">
        <v>0.1406176168107402</v>
      </c>
      <c r="Q1867" s="9">
        <v>0</v>
      </c>
      <c r="R1867" s="9">
        <v>0</v>
      </c>
      <c r="S1867" s="9">
        <v>0.94022699174293756</v>
      </c>
      <c r="T1867" s="9">
        <v>0.47470142961707018</v>
      </c>
      <c r="U1867" s="16">
        <v>0</v>
      </c>
      <c r="V1867" s="16">
        <v>41519</v>
      </c>
      <c r="W1867" s="16">
        <v>66412</v>
      </c>
      <c r="X1867" s="1" t="s">
        <v>3345</v>
      </c>
      <c r="Y1867" s="1" t="s">
        <v>3345</v>
      </c>
    </row>
    <row r="1868" spans="1:25" x14ac:dyDescent="0.25">
      <c r="A1868" t="str">
        <f t="shared" si="29"/>
        <v>Cortland , New York</v>
      </c>
      <c r="B1868" t="s">
        <v>1898</v>
      </c>
      <c r="C1868" t="s">
        <v>1897</v>
      </c>
      <c r="E1868" t="s">
        <v>4687</v>
      </c>
      <c r="F1868" t="s">
        <v>1909</v>
      </c>
      <c r="G1868" s="7">
        <v>501.51913688469909</v>
      </c>
      <c r="H1868" s="8">
        <v>49336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2.1362824162399156E-2</v>
      </c>
      <c r="P1868" s="9">
        <v>0.55726041835576456</v>
      </c>
      <c r="Q1868" s="9">
        <v>0</v>
      </c>
      <c r="R1868" s="9">
        <v>0</v>
      </c>
      <c r="S1868" s="9">
        <v>0.97863717583760079</v>
      </c>
      <c r="T1868" s="9">
        <v>0.44273958164423544</v>
      </c>
      <c r="U1868" s="16">
        <v>0</v>
      </c>
      <c r="V1868" s="16">
        <v>0</v>
      </c>
      <c r="W1868" s="16">
        <v>49336</v>
      </c>
      <c r="X1868" s="1" t="s">
        <v>3345</v>
      </c>
      <c r="Y1868" s="1" t="s">
        <v>3345</v>
      </c>
    </row>
    <row r="1869" spans="1:25" x14ac:dyDescent="0.25">
      <c r="A1869" t="str">
        <f t="shared" si="29"/>
        <v>Richmond , New York</v>
      </c>
      <c r="B1869" t="s">
        <v>1898</v>
      </c>
      <c r="C1869" t="s">
        <v>1897</v>
      </c>
      <c r="E1869" t="s">
        <v>3963</v>
      </c>
      <c r="F1869" t="s">
        <v>1940</v>
      </c>
      <c r="G1869" s="7">
        <v>102.28824785580518</v>
      </c>
      <c r="H1869" s="8">
        <v>468730</v>
      </c>
      <c r="I1869" s="9">
        <v>0.56893623139546612</v>
      </c>
      <c r="J1869" s="9">
        <v>1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3.0572068035296519E-3</v>
      </c>
      <c r="T1869" s="9">
        <v>0</v>
      </c>
      <c r="U1869" s="16">
        <v>468730</v>
      </c>
      <c r="V1869" s="16">
        <v>0</v>
      </c>
      <c r="W1869" s="16">
        <v>0</v>
      </c>
      <c r="X1869" s="1" t="s">
        <v>3346</v>
      </c>
      <c r="Y1869" s="1" t="s">
        <v>3346</v>
      </c>
    </row>
    <row r="1870" spans="1:25" x14ac:dyDescent="0.25">
      <c r="A1870" t="str">
        <f t="shared" si="29"/>
        <v>Erie , New York</v>
      </c>
      <c r="B1870" t="s">
        <v>1898</v>
      </c>
      <c r="C1870" t="s">
        <v>1897</v>
      </c>
      <c r="E1870" t="s">
        <v>4688</v>
      </c>
      <c r="F1870" t="s">
        <v>1912</v>
      </c>
      <c r="G1870" s="7">
        <v>1226.8541077128211</v>
      </c>
      <c r="H1870" s="8">
        <v>919040</v>
      </c>
      <c r="I1870" s="9">
        <v>5.3774407521078538E-2</v>
      </c>
      <c r="J1870" s="9">
        <v>0.36612987465181057</v>
      </c>
      <c r="K1870" s="9">
        <v>0.20024751815019001</v>
      </c>
      <c r="L1870" s="9">
        <v>0.5169045961002785</v>
      </c>
      <c r="M1870" s="9">
        <v>1.1164403743720193E-2</v>
      </c>
      <c r="N1870" s="9">
        <v>1.8192896935933147E-2</v>
      </c>
      <c r="O1870" s="9">
        <v>2.8706585051937218E-3</v>
      </c>
      <c r="P1870" s="9">
        <v>4.7342879526462399E-3</v>
      </c>
      <c r="Q1870" s="9">
        <v>0</v>
      </c>
      <c r="R1870" s="9">
        <v>0</v>
      </c>
      <c r="S1870" s="9">
        <v>0.58462497884427944</v>
      </c>
      <c r="T1870" s="9">
        <v>9.4038344359331477E-2</v>
      </c>
      <c r="U1870" s="16">
        <v>336488</v>
      </c>
      <c r="V1870" s="16">
        <v>491776</v>
      </c>
      <c r="W1870" s="16">
        <v>90776</v>
      </c>
      <c r="X1870" s="1" t="s">
        <v>3345</v>
      </c>
      <c r="Y1870" s="1" t="s">
        <v>3347</v>
      </c>
    </row>
    <row r="1871" spans="1:25" x14ac:dyDescent="0.25">
      <c r="A1871" t="str">
        <f t="shared" si="29"/>
        <v>Putnam , New York</v>
      </c>
      <c r="B1871" t="s">
        <v>1898</v>
      </c>
      <c r="C1871" t="s">
        <v>1897</v>
      </c>
      <c r="E1871" t="s">
        <v>3881</v>
      </c>
      <c r="F1871" t="s">
        <v>1937</v>
      </c>
      <c r="G1871" s="7">
        <v>246.25090049207563</v>
      </c>
      <c r="H1871" s="8">
        <v>99710</v>
      </c>
      <c r="I1871" s="9">
        <v>0</v>
      </c>
      <c r="J1871" s="9">
        <v>0</v>
      </c>
      <c r="K1871" s="9">
        <v>0.33387352711626389</v>
      </c>
      <c r="L1871" s="9">
        <v>0.76164878146625214</v>
      </c>
      <c r="M1871" s="9">
        <v>1.1428554517681285E-2</v>
      </c>
      <c r="N1871" s="9">
        <v>3.285528031290743E-2</v>
      </c>
      <c r="O1871" s="9">
        <v>0</v>
      </c>
      <c r="P1871" s="9">
        <v>0</v>
      </c>
      <c r="Q1871" s="9">
        <v>0</v>
      </c>
      <c r="R1871" s="9">
        <v>0</v>
      </c>
      <c r="S1871" s="9">
        <v>0.64587455757115064</v>
      </c>
      <c r="T1871" s="9">
        <v>0.20549593822084045</v>
      </c>
      <c r="U1871" s="16">
        <v>0</v>
      </c>
      <c r="V1871" s="16">
        <v>79220</v>
      </c>
      <c r="W1871" s="16">
        <v>20490</v>
      </c>
      <c r="X1871" s="1" t="s">
        <v>3345</v>
      </c>
      <c r="Y1871" s="1" t="s">
        <v>3347</v>
      </c>
    </row>
    <row r="1872" spans="1:25" x14ac:dyDescent="0.25">
      <c r="A1872" t="str">
        <f t="shared" si="29"/>
        <v>Montgomery , New York</v>
      </c>
      <c r="B1872" t="s">
        <v>1898</v>
      </c>
      <c r="C1872" t="s">
        <v>1897</v>
      </c>
      <c r="E1872" t="s">
        <v>3655</v>
      </c>
      <c r="F1872" t="s">
        <v>1926</v>
      </c>
      <c r="G1872" s="7">
        <v>410.29772762378093</v>
      </c>
      <c r="H1872" s="8">
        <v>50219</v>
      </c>
      <c r="I1872" s="9">
        <v>0</v>
      </c>
      <c r="J1872" s="9">
        <v>0</v>
      </c>
      <c r="K1872" s="9">
        <v>0</v>
      </c>
      <c r="L1872" s="9">
        <v>0</v>
      </c>
      <c r="M1872" s="9">
        <v>2.5292513153823363E-2</v>
      </c>
      <c r="N1872" s="9">
        <v>0.43899719229773593</v>
      </c>
      <c r="O1872" s="9">
        <v>1.5446302426898992E-2</v>
      </c>
      <c r="P1872" s="9">
        <v>0.15139688165833648</v>
      </c>
      <c r="Q1872" s="9">
        <v>0</v>
      </c>
      <c r="R1872" s="9">
        <v>0</v>
      </c>
      <c r="S1872" s="9">
        <v>0.95926118440860275</v>
      </c>
      <c r="T1872" s="9">
        <v>0.40960592604392759</v>
      </c>
      <c r="U1872" s="16">
        <v>0</v>
      </c>
      <c r="V1872" s="16">
        <v>22046</v>
      </c>
      <c r="W1872" s="16">
        <v>28173</v>
      </c>
      <c r="X1872" s="1" t="s">
        <v>3345</v>
      </c>
      <c r="Y1872" s="1" t="s">
        <v>3345</v>
      </c>
    </row>
    <row r="1873" spans="1:25" x14ac:dyDescent="0.25">
      <c r="A1873" t="str">
        <f t="shared" si="29"/>
        <v>Sullivan , New York</v>
      </c>
      <c r="B1873" t="s">
        <v>1898</v>
      </c>
      <c r="C1873" t="s">
        <v>1897</v>
      </c>
      <c r="E1873" t="s">
        <v>4136</v>
      </c>
      <c r="F1873" t="s">
        <v>1950</v>
      </c>
      <c r="G1873" s="7">
        <v>996.72209029786575</v>
      </c>
      <c r="H1873" s="8">
        <v>77547</v>
      </c>
      <c r="I1873" s="9">
        <v>0</v>
      </c>
      <c r="J1873" s="9">
        <v>0</v>
      </c>
      <c r="K1873" s="9">
        <v>0</v>
      </c>
      <c r="L1873" s="9">
        <v>0</v>
      </c>
      <c r="M1873" s="9">
        <v>4.5661214755006651E-3</v>
      </c>
      <c r="N1873" s="9">
        <v>5.5553406321327714E-2</v>
      </c>
      <c r="O1873" s="9">
        <v>1.0028192422377187E-2</v>
      </c>
      <c r="P1873" s="9">
        <v>0.20279314480250688</v>
      </c>
      <c r="Q1873" s="9">
        <v>0</v>
      </c>
      <c r="R1873" s="9">
        <v>0</v>
      </c>
      <c r="S1873" s="9">
        <v>0.98540568610212209</v>
      </c>
      <c r="T1873" s="9">
        <v>0.74165344887616547</v>
      </c>
      <c r="U1873" s="16">
        <v>0</v>
      </c>
      <c r="V1873" s="16">
        <v>4308</v>
      </c>
      <c r="W1873" s="16">
        <v>73239</v>
      </c>
      <c r="X1873" s="1" t="s">
        <v>3345</v>
      </c>
      <c r="Y1873" s="1" t="s">
        <v>3345</v>
      </c>
    </row>
    <row r="1874" spans="1:25" x14ac:dyDescent="0.25">
      <c r="A1874" t="str">
        <f t="shared" si="29"/>
        <v>Orleans , New York</v>
      </c>
      <c r="B1874" t="s">
        <v>1898</v>
      </c>
      <c r="C1874" t="s">
        <v>1897</v>
      </c>
      <c r="E1874" t="s">
        <v>4689</v>
      </c>
      <c r="F1874" t="s">
        <v>1934</v>
      </c>
      <c r="G1874" s="7">
        <v>817.41968813525114</v>
      </c>
      <c r="H1874" s="8">
        <v>42883</v>
      </c>
      <c r="I1874" s="9">
        <v>0</v>
      </c>
      <c r="J1874" s="9">
        <v>0</v>
      </c>
      <c r="K1874" s="9">
        <v>0</v>
      </c>
      <c r="L1874" s="9">
        <v>0</v>
      </c>
      <c r="M1874" s="9">
        <v>1.4734546237714513E-3</v>
      </c>
      <c r="N1874" s="9">
        <v>4.9040412284588296E-2</v>
      </c>
      <c r="O1874" s="9">
        <v>8.6533199293930968E-3</v>
      </c>
      <c r="P1874" s="9">
        <v>0.34216356131800479</v>
      </c>
      <c r="Q1874" s="9">
        <v>0</v>
      </c>
      <c r="R1874" s="9">
        <v>0</v>
      </c>
      <c r="S1874" s="9">
        <v>0.47076452129664481</v>
      </c>
      <c r="T1874" s="9">
        <v>0.60879602639740693</v>
      </c>
      <c r="U1874" s="16">
        <v>0</v>
      </c>
      <c r="V1874" s="16">
        <v>2103</v>
      </c>
      <c r="W1874" s="16">
        <v>40780</v>
      </c>
      <c r="X1874" s="1" t="s">
        <v>3345</v>
      </c>
      <c r="Y1874" s="1" t="s">
        <v>3345</v>
      </c>
    </row>
    <row r="1875" spans="1:25" x14ac:dyDescent="0.25">
      <c r="A1875" t="str">
        <f t="shared" si="29"/>
        <v>Oneida , New York</v>
      </c>
      <c r="B1875" t="s">
        <v>1898</v>
      </c>
      <c r="C1875" t="s">
        <v>1897</v>
      </c>
      <c r="E1875" t="s">
        <v>4035</v>
      </c>
      <c r="F1875" t="s">
        <v>1930</v>
      </c>
      <c r="G1875" s="7">
        <v>1257.6359566933197</v>
      </c>
      <c r="H1875" s="8">
        <v>234878</v>
      </c>
      <c r="I1875" s="9">
        <v>1.3528750361555453E-2</v>
      </c>
      <c r="J1875" s="9">
        <v>0.26496734474918893</v>
      </c>
      <c r="K1875" s="9">
        <v>3.4657314697997071E-2</v>
      </c>
      <c r="L1875" s="9">
        <v>0.22883794991442366</v>
      </c>
      <c r="M1875" s="9">
        <v>1.8186616162074495E-2</v>
      </c>
      <c r="N1875" s="9">
        <v>0.14832806818859151</v>
      </c>
      <c r="O1875" s="9">
        <v>4.9973809099489192E-3</v>
      </c>
      <c r="P1875" s="9">
        <v>2.8027316308892276E-2</v>
      </c>
      <c r="Q1875" s="9">
        <v>0</v>
      </c>
      <c r="R1875" s="9">
        <v>0</v>
      </c>
      <c r="S1875" s="9">
        <v>0.92862993786800963</v>
      </c>
      <c r="T1875" s="9">
        <v>0.3298393208389036</v>
      </c>
      <c r="U1875" s="16">
        <v>62235</v>
      </c>
      <c r="V1875" s="16">
        <v>88588</v>
      </c>
      <c r="W1875" s="16">
        <v>84055</v>
      </c>
      <c r="X1875" s="1" t="s">
        <v>3345</v>
      </c>
      <c r="Y1875" s="1" t="s">
        <v>3347</v>
      </c>
    </row>
    <row r="1876" spans="1:25" x14ac:dyDescent="0.25">
      <c r="A1876" t="str">
        <f t="shared" si="29"/>
        <v>Cattaraugus , New York</v>
      </c>
      <c r="B1876" t="s">
        <v>1898</v>
      </c>
      <c r="C1876" t="s">
        <v>1897</v>
      </c>
      <c r="E1876" t="s">
        <v>4690</v>
      </c>
      <c r="F1876" t="s">
        <v>1902</v>
      </c>
      <c r="G1876" s="7">
        <v>1322.4933829168881</v>
      </c>
      <c r="H1876" s="8">
        <v>80317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3.6868912419661375E-3</v>
      </c>
      <c r="P1876" s="9">
        <v>0.10439881967702977</v>
      </c>
      <c r="Q1876" s="9">
        <v>1.0637540239219151E-2</v>
      </c>
      <c r="R1876" s="9">
        <v>0.27807313520176302</v>
      </c>
      <c r="S1876" s="9">
        <v>0.98567556848144167</v>
      </c>
      <c r="T1876" s="9">
        <v>0.61752804512120718</v>
      </c>
      <c r="U1876" s="16">
        <v>0</v>
      </c>
      <c r="V1876" s="16">
        <v>0</v>
      </c>
      <c r="W1876" s="16">
        <v>80317</v>
      </c>
      <c r="X1876" s="1" t="s">
        <v>3345</v>
      </c>
      <c r="Y1876" s="1" t="s">
        <v>3345</v>
      </c>
    </row>
    <row r="1877" spans="1:25" x14ac:dyDescent="0.25">
      <c r="A1877" t="str">
        <f t="shared" si="29"/>
        <v>Yates , New York</v>
      </c>
      <c r="B1877" t="s">
        <v>1898</v>
      </c>
      <c r="C1877" t="s">
        <v>1897</v>
      </c>
      <c r="E1877" t="s">
        <v>4691</v>
      </c>
      <c r="F1877" t="s">
        <v>1960</v>
      </c>
      <c r="G1877" s="7">
        <v>375.78956480074891</v>
      </c>
      <c r="H1877" s="8">
        <v>25348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1.0329960509458534E-2</v>
      </c>
      <c r="P1877" s="9">
        <v>0.28775445794540006</v>
      </c>
      <c r="Q1877" s="9">
        <v>0</v>
      </c>
      <c r="R1877" s="9">
        <v>0</v>
      </c>
      <c r="S1877" s="9">
        <v>0.98967003948911481</v>
      </c>
      <c r="T1877" s="9">
        <v>0.7122455420546</v>
      </c>
      <c r="U1877" s="16">
        <v>0</v>
      </c>
      <c r="V1877" s="16">
        <v>0</v>
      </c>
      <c r="W1877" s="16">
        <v>25348</v>
      </c>
      <c r="X1877" s="1" t="s">
        <v>3345</v>
      </c>
      <c r="Y1877" s="1" t="s">
        <v>3345</v>
      </c>
    </row>
    <row r="1878" spans="1:25" x14ac:dyDescent="0.25">
      <c r="A1878" t="str">
        <f t="shared" si="29"/>
        <v>Tioga , New York</v>
      </c>
      <c r="B1878" t="s">
        <v>1898</v>
      </c>
      <c r="C1878" t="s">
        <v>1897</v>
      </c>
      <c r="E1878" t="s">
        <v>4692</v>
      </c>
      <c r="F1878" t="s">
        <v>1951</v>
      </c>
      <c r="G1878" s="7">
        <v>522.87984572762707</v>
      </c>
      <c r="H1878" s="8">
        <v>51125</v>
      </c>
      <c r="I1878" s="9">
        <v>0</v>
      </c>
      <c r="J1878" s="9">
        <v>0</v>
      </c>
      <c r="K1878" s="9">
        <v>1.2521881561765228E-2</v>
      </c>
      <c r="L1878" s="9">
        <v>0.14341320293398532</v>
      </c>
      <c r="M1878" s="9">
        <v>7.7472551258392043E-3</v>
      </c>
      <c r="N1878" s="9">
        <v>9.9188264058679712E-2</v>
      </c>
      <c r="O1878" s="9">
        <v>4.6069116002989954E-3</v>
      </c>
      <c r="P1878" s="9">
        <v>0.1008117359413203</v>
      </c>
      <c r="Q1878" s="9">
        <v>0</v>
      </c>
      <c r="R1878" s="9">
        <v>0</v>
      </c>
      <c r="S1878" s="9">
        <v>0.97512395171209665</v>
      </c>
      <c r="T1878" s="9">
        <v>0.65658679706601464</v>
      </c>
      <c r="U1878" s="16">
        <v>0</v>
      </c>
      <c r="V1878" s="16">
        <v>12403</v>
      </c>
      <c r="W1878" s="16">
        <v>38722</v>
      </c>
      <c r="X1878" s="1" t="s">
        <v>3345</v>
      </c>
      <c r="Y1878" s="1" t="s">
        <v>3345</v>
      </c>
    </row>
    <row r="1879" spans="1:25" x14ac:dyDescent="0.25">
      <c r="A1879" t="str">
        <f t="shared" si="29"/>
        <v>Monroe , New York</v>
      </c>
      <c r="B1879" t="s">
        <v>1898</v>
      </c>
      <c r="C1879" t="s">
        <v>1897</v>
      </c>
      <c r="E1879" t="s">
        <v>3614</v>
      </c>
      <c r="F1879" t="s">
        <v>1925</v>
      </c>
      <c r="G1879" s="7">
        <v>1366.7010263564662</v>
      </c>
      <c r="H1879" s="8">
        <v>744344</v>
      </c>
      <c r="I1879" s="9">
        <v>2.6910594946012383E-2</v>
      </c>
      <c r="J1879" s="9">
        <v>0.28288667605300777</v>
      </c>
      <c r="K1879" s="9">
        <v>0.18095967617642642</v>
      </c>
      <c r="L1879" s="9">
        <v>0.6218804746192621</v>
      </c>
      <c r="M1879" s="9">
        <v>1.0620532117444036E-2</v>
      </c>
      <c r="N1879" s="9">
        <v>3.0733101899121911E-2</v>
      </c>
      <c r="O1879" s="9">
        <v>0</v>
      </c>
      <c r="P1879" s="9">
        <v>0</v>
      </c>
      <c r="Q1879" s="9">
        <v>0</v>
      </c>
      <c r="R1879" s="9">
        <v>0</v>
      </c>
      <c r="S1879" s="9">
        <v>0.26719148698320178</v>
      </c>
      <c r="T1879" s="9">
        <v>6.4499747428608284E-2</v>
      </c>
      <c r="U1879" s="16">
        <v>210565</v>
      </c>
      <c r="V1879" s="16">
        <v>485769</v>
      </c>
      <c r="W1879" s="16">
        <v>48010</v>
      </c>
      <c r="X1879" s="1" t="s">
        <v>3345</v>
      </c>
      <c r="Y1879" s="1" t="s">
        <v>3347</v>
      </c>
    </row>
    <row r="1880" spans="1:25" x14ac:dyDescent="0.25">
      <c r="A1880" t="str">
        <f t="shared" si="29"/>
        <v>Schoharie , New York</v>
      </c>
      <c r="B1880" t="s">
        <v>1898</v>
      </c>
      <c r="C1880" t="s">
        <v>1897</v>
      </c>
      <c r="E1880" t="s">
        <v>4693</v>
      </c>
      <c r="F1880" t="s">
        <v>1945</v>
      </c>
      <c r="G1880" s="7">
        <v>626.32741977723299</v>
      </c>
      <c r="H1880" s="8">
        <v>32749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5.0465118498827588E-3</v>
      </c>
      <c r="P1880" s="9">
        <v>0.17154722281596385</v>
      </c>
      <c r="Q1880" s="9">
        <v>0</v>
      </c>
      <c r="R1880" s="9">
        <v>0</v>
      </c>
      <c r="S1880" s="9">
        <v>0.9949534881501173</v>
      </c>
      <c r="T1880" s="9">
        <v>0.8284527771840362</v>
      </c>
      <c r="U1880" s="16">
        <v>0</v>
      </c>
      <c r="V1880" s="16">
        <v>0</v>
      </c>
      <c r="W1880" s="16">
        <v>32749</v>
      </c>
      <c r="X1880" s="1" t="s">
        <v>3345</v>
      </c>
      <c r="Y1880" s="1" t="s">
        <v>3345</v>
      </c>
    </row>
    <row r="1881" spans="1:25" x14ac:dyDescent="0.25">
      <c r="A1881" t="str">
        <f t="shared" si="29"/>
        <v>Broome , New York</v>
      </c>
      <c r="B1881" t="s">
        <v>1898</v>
      </c>
      <c r="C1881" t="s">
        <v>1897</v>
      </c>
      <c r="E1881" t="s">
        <v>4694</v>
      </c>
      <c r="F1881" t="s">
        <v>1901</v>
      </c>
      <c r="G1881" s="7">
        <v>715.51401736548314</v>
      </c>
      <c r="H1881" s="8">
        <v>200600</v>
      </c>
      <c r="I1881" s="9">
        <v>1.5562969403027239E-2</v>
      </c>
      <c r="J1881" s="9">
        <v>0.23617148554336989</v>
      </c>
      <c r="K1881" s="9">
        <v>8.1998804407583545E-2</v>
      </c>
      <c r="L1881" s="9">
        <v>0.50326021934197407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0.90243822618938918</v>
      </c>
      <c r="T1881" s="9">
        <v>0.26056829511465601</v>
      </c>
      <c r="U1881" s="16">
        <v>47376</v>
      </c>
      <c r="V1881" s="16">
        <v>100954</v>
      </c>
      <c r="W1881" s="16">
        <v>52270</v>
      </c>
      <c r="X1881" s="1" t="s">
        <v>3345</v>
      </c>
      <c r="Y1881" s="1" t="s">
        <v>3347</v>
      </c>
    </row>
    <row r="1882" spans="1:25" x14ac:dyDescent="0.25">
      <c r="A1882" t="str">
        <f t="shared" si="29"/>
        <v>Rensselaer , New York</v>
      </c>
      <c r="B1882" t="s">
        <v>1898</v>
      </c>
      <c r="C1882" t="s">
        <v>1897</v>
      </c>
      <c r="E1882" t="s">
        <v>4695</v>
      </c>
      <c r="F1882" t="s">
        <v>1939</v>
      </c>
      <c r="G1882" s="7">
        <v>665.40289763607177</v>
      </c>
      <c r="H1882" s="8">
        <v>159429</v>
      </c>
      <c r="I1882" s="9">
        <v>1.6132839016749178E-2</v>
      </c>
      <c r="J1882" s="9">
        <v>0.31442836623199044</v>
      </c>
      <c r="K1882" s="9">
        <v>8.7311951269019722E-2</v>
      </c>
      <c r="L1882" s="9">
        <v>0.3579210808573095</v>
      </c>
      <c r="M1882" s="9">
        <v>0</v>
      </c>
      <c r="N1882" s="9">
        <v>0</v>
      </c>
      <c r="O1882" s="9">
        <v>2.4412466469295835E-3</v>
      </c>
      <c r="P1882" s="9">
        <v>2.2530405384214917E-2</v>
      </c>
      <c r="Q1882" s="9">
        <v>0</v>
      </c>
      <c r="R1882" s="9">
        <v>0</v>
      </c>
      <c r="S1882" s="9">
        <v>0.89079652624561623</v>
      </c>
      <c r="T1882" s="9">
        <v>0.30512014752648514</v>
      </c>
      <c r="U1882" s="16">
        <v>50129</v>
      </c>
      <c r="V1882" s="16">
        <v>57063</v>
      </c>
      <c r="W1882" s="16">
        <v>52237</v>
      </c>
      <c r="X1882" s="1" t="s">
        <v>3345</v>
      </c>
      <c r="Y1882" s="1" t="s">
        <v>3347</v>
      </c>
    </row>
    <row r="1883" spans="1:25" x14ac:dyDescent="0.25">
      <c r="A1883" t="str">
        <f t="shared" si="29"/>
        <v>Seneca , New York</v>
      </c>
      <c r="B1883" t="s">
        <v>1898</v>
      </c>
      <c r="C1883" t="s">
        <v>1897</v>
      </c>
      <c r="E1883" t="s">
        <v>4696</v>
      </c>
      <c r="F1883" t="s">
        <v>1947</v>
      </c>
      <c r="G1883" s="7">
        <v>390.43909462559941</v>
      </c>
      <c r="H1883" s="8">
        <v>35251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2.1849873572998061E-2</v>
      </c>
      <c r="P1883" s="9">
        <v>0.41343507985589062</v>
      </c>
      <c r="Q1883" s="9">
        <v>0</v>
      </c>
      <c r="R1883" s="9">
        <v>0</v>
      </c>
      <c r="S1883" s="9">
        <v>0.97815012632341647</v>
      </c>
      <c r="T1883" s="9">
        <v>0.58656492014410944</v>
      </c>
      <c r="U1883" s="16">
        <v>0</v>
      </c>
      <c r="V1883" s="16">
        <v>0</v>
      </c>
      <c r="W1883" s="16">
        <v>35251</v>
      </c>
      <c r="X1883" s="1" t="s">
        <v>3345</v>
      </c>
      <c r="Y1883" s="1" t="s">
        <v>3345</v>
      </c>
    </row>
    <row r="1884" spans="1:25" x14ac:dyDescent="0.25">
      <c r="A1884" t="str">
        <f t="shared" si="29"/>
        <v>Queens , New York</v>
      </c>
      <c r="B1884" t="s">
        <v>1898</v>
      </c>
      <c r="C1884" t="s">
        <v>1897</v>
      </c>
      <c r="E1884" t="s">
        <v>4697</v>
      </c>
      <c r="F1884" t="s">
        <v>1938</v>
      </c>
      <c r="G1884" s="7">
        <v>178.0314351550706</v>
      </c>
      <c r="H1884" s="8">
        <v>2230571</v>
      </c>
      <c r="I1884" s="9">
        <v>0.5917715633052647</v>
      </c>
      <c r="J1884" s="9">
        <v>1</v>
      </c>
      <c r="K1884" s="9">
        <v>9.73848963115767E-9</v>
      </c>
      <c r="L1884" s="9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2.2212627607718811E-2</v>
      </c>
      <c r="T1884" s="9">
        <v>0</v>
      </c>
      <c r="U1884" s="16">
        <v>2230571</v>
      </c>
      <c r="V1884" s="16">
        <v>0</v>
      </c>
      <c r="W1884" s="16">
        <v>0</v>
      </c>
      <c r="X1884" s="1" t="s">
        <v>3346</v>
      </c>
      <c r="Y1884" s="1" t="s">
        <v>3346</v>
      </c>
    </row>
    <row r="1885" spans="1:25" x14ac:dyDescent="0.25">
      <c r="A1885" t="str">
        <f t="shared" si="29"/>
        <v>Genesee , New York</v>
      </c>
      <c r="B1885" t="s">
        <v>1898</v>
      </c>
      <c r="C1885" t="s">
        <v>1897</v>
      </c>
      <c r="E1885" t="s">
        <v>4382</v>
      </c>
      <c r="F1885" t="s">
        <v>1916</v>
      </c>
      <c r="G1885" s="7">
        <v>495.30755432150437</v>
      </c>
      <c r="H1885" s="8">
        <v>60079</v>
      </c>
      <c r="I1885" s="9">
        <v>0</v>
      </c>
      <c r="J1885" s="9">
        <v>0</v>
      </c>
      <c r="K1885" s="9">
        <v>0</v>
      </c>
      <c r="L1885" s="9">
        <v>0</v>
      </c>
      <c r="M1885" s="9">
        <v>1.4411429685763373E-3</v>
      </c>
      <c r="N1885" s="9">
        <v>2.0406464821318596E-2</v>
      </c>
      <c r="O1885" s="9">
        <v>2.2188593091856886E-2</v>
      </c>
      <c r="P1885" s="9">
        <v>0.38073203615239937</v>
      </c>
      <c r="Q1885" s="9">
        <v>0</v>
      </c>
      <c r="R1885" s="9">
        <v>0</v>
      </c>
      <c r="S1885" s="9">
        <v>0.97637026393106097</v>
      </c>
      <c r="T1885" s="9">
        <v>0.59886149902628205</v>
      </c>
      <c r="U1885" s="16">
        <v>0</v>
      </c>
      <c r="V1885" s="16">
        <v>1226</v>
      </c>
      <c r="W1885" s="16">
        <v>58853</v>
      </c>
      <c r="X1885" s="1" t="s">
        <v>3345</v>
      </c>
      <c r="Y1885" s="1" t="s">
        <v>3345</v>
      </c>
    </row>
    <row r="1886" spans="1:25" x14ac:dyDescent="0.25">
      <c r="A1886" t="str">
        <f t="shared" si="29"/>
        <v>Wayne , New York</v>
      </c>
      <c r="B1886" t="s">
        <v>1898</v>
      </c>
      <c r="C1886" t="s">
        <v>1897</v>
      </c>
      <c r="E1886" t="s">
        <v>3965</v>
      </c>
      <c r="F1886" t="s">
        <v>1956</v>
      </c>
      <c r="G1886" s="7">
        <v>1383.0560128994714</v>
      </c>
      <c r="H1886" s="8">
        <v>93772</v>
      </c>
      <c r="I1886" s="9">
        <v>0</v>
      </c>
      <c r="J1886" s="9">
        <v>0</v>
      </c>
      <c r="K1886" s="9">
        <v>1.1265191799074164E-2</v>
      </c>
      <c r="L1886" s="9">
        <v>0.12974022096148105</v>
      </c>
      <c r="M1886" s="9">
        <v>4.7602288411239943E-3</v>
      </c>
      <c r="N1886" s="9">
        <v>8.8544554877788673E-2</v>
      </c>
      <c r="O1886" s="9">
        <v>6.905849776647017E-3</v>
      </c>
      <c r="P1886" s="9">
        <v>0.17474299364415818</v>
      </c>
      <c r="Q1886" s="9">
        <v>0</v>
      </c>
      <c r="R1886" s="9">
        <v>0</v>
      </c>
      <c r="S1886" s="9">
        <v>0.42021000706454148</v>
      </c>
      <c r="T1886" s="9">
        <v>0.60697223051657212</v>
      </c>
      <c r="U1886" s="16">
        <v>0</v>
      </c>
      <c r="V1886" s="16">
        <v>20469</v>
      </c>
      <c r="W1886" s="16">
        <v>73303</v>
      </c>
      <c r="X1886" s="1" t="s">
        <v>3345</v>
      </c>
      <c r="Y1886" s="1" t="s">
        <v>3345</v>
      </c>
    </row>
    <row r="1887" spans="1:25" x14ac:dyDescent="0.25">
      <c r="A1887" t="str">
        <f t="shared" si="29"/>
        <v>Niagara , New York</v>
      </c>
      <c r="B1887" t="s">
        <v>1898</v>
      </c>
      <c r="C1887" t="s">
        <v>1897</v>
      </c>
      <c r="E1887" t="s">
        <v>4698</v>
      </c>
      <c r="F1887" t="s">
        <v>1929</v>
      </c>
      <c r="G1887" s="7">
        <v>1139.6675337916638</v>
      </c>
      <c r="H1887" s="8">
        <v>216469</v>
      </c>
      <c r="I1887" s="9">
        <v>1.229192752876875E-2</v>
      </c>
      <c r="J1887" s="9">
        <v>0.23187153818791606</v>
      </c>
      <c r="K1887" s="9">
        <v>4.7938046290395372E-2</v>
      </c>
      <c r="L1887" s="9">
        <v>0.34263104647778664</v>
      </c>
      <c r="M1887" s="9">
        <v>1.695476721161334E-2</v>
      </c>
      <c r="N1887" s="9">
        <v>0.16641643838147727</v>
      </c>
      <c r="O1887" s="9">
        <v>5.0876063112912165E-3</v>
      </c>
      <c r="P1887" s="9">
        <v>3.4674710928585616E-2</v>
      </c>
      <c r="Q1887" s="9">
        <v>0</v>
      </c>
      <c r="R1887" s="9">
        <v>0</v>
      </c>
      <c r="S1887" s="9">
        <v>0.37729088317026027</v>
      </c>
      <c r="T1887" s="9">
        <v>0.22440626602423441</v>
      </c>
      <c r="U1887" s="16">
        <v>50193</v>
      </c>
      <c r="V1887" s="16">
        <v>110193</v>
      </c>
      <c r="W1887" s="16">
        <v>56083</v>
      </c>
      <c r="X1887" s="1" t="s">
        <v>3345</v>
      </c>
      <c r="Y1887" s="1" t="s">
        <v>3347</v>
      </c>
    </row>
    <row r="1888" spans="1:25" x14ac:dyDescent="0.25">
      <c r="A1888" t="str">
        <f t="shared" si="29"/>
        <v>Kings , New York</v>
      </c>
      <c r="B1888" t="s">
        <v>1898</v>
      </c>
      <c r="C1888" t="s">
        <v>1897</v>
      </c>
      <c r="E1888" t="s">
        <v>3741</v>
      </c>
      <c r="F1888" t="s">
        <v>1921</v>
      </c>
      <c r="G1888" s="7">
        <v>96.822620748785567</v>
      </c>
      <c r="H1888" s="8">
        <v>2504700</v>
      </c>
      <c r="I1888" s="9">
        <v>0.66224424712808461</v>
      </c>
      <c r="J1888" s="9">
        <v>0.99998522777178911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6.8417739705513986E-2</v>
      </c>
      <c r="T1888" s="9">
        <v>1.4772228210963388E-5</v>
      </c>
      <c r="U1888" s="16">
        <v>2504663</v>
      </c>
      <c r="V1888" s="16">
        <v>0</v>
      </c>
      <c r="W1888" s="16">
        <v>37</v>
      </c>
      <c r="X1888" s="1" t="s">
        <v>3346</v>
      </c>
      <c r="Y1888" s="1" t="s">
        <v>3346</v>
      </c>
    </row>
    <row r="1889" spans="1:25" x14ac:dyDescent="0.25">
      <c r="A1889" t="str">
        <f t="shared" si="29"/>
        <v>Chemung , New York</v>
      </c>
      <c r="B1889" t="s">
        <v>1898</v>
      </c>
      <c r="C1889" t="s">
        <v>1897</v>
      </c>
      <c r="E1889" t="s">
        <v>4699</v>
      </c>
      <c r="F1889" t="s">
        <v>1905</v>
      </c>
      <c r="G1889" s="7">
        <v>410.77912368066961</v>
      </c>
      <c r="H1889" s="8">
        <v>88830</v>
      </c>
      <c r="I1889" s="9">
        <v>1.827195053050195E-2</v>
      </c>
      <c r="J1889" s="9">
        <v>0.32871777552628617</v>
      </c>
      <c r="K1889" s="9">
        <v>7.1812915265786814E-2</v>
      </c>
      <c r="L1889" s="9">
        <v>0.429494540132838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0.90991513419832304</v>
      </c>
      <c r="T1889" s="9">
        <v>0.24178768434087583</v>
      </c>
      <c r="U1889" s="16">
        <v>29200</v>
      </c>
      <c r="V1889" s="16">
        <v>38152</v>
      </c>
      <c r="W1889" s="16">
        <v>21478</v>
      </c>
      <c r="X1889" s="1" t="s">
        <v>3345</v>
      </c>
      <c r="Y1889" s="1" t="s">
        <v>3347</v>
      </c>
    </row>
    <row r="1890" spans="1:25" x14ac:dyDescent="0.25">
      <c r="A1890" t="str">
        <f t="shared" si="29"/>
        <v>Wyoming , New York</v>
      </c>
      <c r="B1890" t="s">
        <v>1898</v>
      </c>
      <c r="C1890" t="s">
        <v>1897</v>
      </c>
      <c r="E1890" t="s">
        <v>4700</v>
      </c>
      <c r="F1890" t="s">
        <v>1958</v>
      </c>
      <c r="G1890" s="7">
        <v>596.28741228144224</v>
      </c>
      <c r="H1890" s="8">
        <v>42155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1.0478719952677264E-2</v>
      </c>
      <c r="P1890" s="9">
        <v>0.35917447515122763</v>
      </c>
      <c r="Q1890" s="9">
        <v>0</v>
      </c>
      <c r="R1890" s="9">
        <v>0</v>
      </c>
      <c r="S1890" s="9">
        <v>0.98952128004732276</v>
      </c>
      <c r="T1890" s="9">
        <v>0.64082552484877242</v>
      </c>
      <c r="U1890" s="16">
        <v>0</v>
      </c>
      <c r="V1890" s="16">
        <v>0</v>
      </c>
      <c r="W1890" s="16">
        <v>42155</v>
      </c>
      <c r="X1890" s="1" t="s">
        <v>3345</v>
      </c>
      <c r="Y1890" s="1" t="s">
        <v>3345</v>
      </c>
    </row>
    <row r="1891" spans="1:25" x14ac:dyDescent="0.25">
      <c r="A1891" t="str">
        <f t="shared" si="29"/>
        <v>New York , New York</v>
      </c>
      <c r="B1891" t="s">
        <v>1898</v>
      </c>
      <c r="C1891" t="s">
        <v>1897</v>
      </c>
      <c r="E1891" t="s">
        <v>4701</v>
      </c>
      <c r="F1891" t="s">
        <v>1928</v>
      </c>
      <c r="G1891" s="7">
        <v>33.680550376641129</v>
      </c>
      <c r="H1891" s="8">
        <v>1585873</v>
      </c>
      <c r="I1891" s="9">
        <v>0.68831560863656149</v>
      </c>
      <c r="J1891" s="9">
        <v>1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16">
        <v>1585873</v>
      </c>
      <c r="V1891" s="16">
        <v>0</v>
      </c>
      <c r="W1891" s="16">
        <v>0</v>
      </c>
      <c r="X1891" s="1" t="s">
        <v>3346</v>
      </c>
      <c r="Y1891" s="1" t="s">
        <v>3346</v>
      </c>
    </row>
    <row r="1892" spans="1:25" x14ac:dyDescent="0.25">
      <c r="A1892" t="str">
        <f t="shared" si="29"/>
        <v>Columbia , New York</v>
      </c>
      <c r="B1892" t="s">
        <v>1898</v>
      </c>
      <c r="C1892" t="s">
        <v>1897</v>
      </c>
      <c r="E1892" t="s">
        <v>3697</v>
      </c>
      <c r="F1892" t="s">
        <v>1908</v>
      </c>
      <c r="G1892" s="7">
        <v>648.20460347541905</v>
      </c>
      <c r="H1892" s="8">
        <v>63096</v>
      </c>
      <c r="I1892" s="9">
        <v>0</v>
      </c>
      <c r="J1892" s="9">
        <v>0</v>
      </c>
      <c r="K1892" s="9">
        <v>0</v>
      </c>
      <c r="L1892" s="9">
        <v>0</v>
      </c>
      <c r="M1892" s="9">
        <v>9.2993524886724709E-3</v>
      </c>
      <c r="N1892" s="9">
        <v>8.4569544820590842E-2</v>
      </c>
      <c r="O1892" s="9">
        <v>8.8243245578498979E-3</v>
      </c>
      <c r="P1892" s="9">
        <v>0.18245213642703181</v>
      </c>
      <c r="Q1892" s="9">
        <v>0</v>
      </c>
      <c r="R1892" s="9">
        <v>0</v>
      </c>
      <c r="S1892" s="9">
        <v>0.96974645206556742</v>
      </c>
      <c r="T1892" s="9">
        <v>0.73297831875237729</v>
      </c>
      <c r="U1892" s="16">
        <v>0</v>
      </c>
      <c r="V1892" s="16">
        <v>5336</v>
      </c>
      <c r="W1892" s="16">
        <v>57760</v>
      </c>
      <c r="X1892" s="1" t="s">
        <v>3345</v>
      </c>
      <c r="Y1892" s="1" t="s">
        <v>3345</v>
      </c>
    </row>
    <row r="1893" spans="1:25" x14ac:dyDescent="0.25">
      <c r="A1893" t="str">
        <f t="shared" si="29"/>
        <v>Chautauqua , New York</v>
      </c>
      <c r="B1893" t="s">
        <v>1898</v>
      </c>
      <c r="C1893" t="s">
        <v>1897</v>
      </c>
      <c r="E1893" t="s">
        <v>4253</v>
      </c>
      <c r="F1893" t="s">
        <v>1904</v>
      </c>
      <c r="G1893" s="7">
        <v>1500.1815497999635</v>
      </c>
      <c r="H1893" s="8">
        <v>134905</v>
      </c>
      <c r="I1893" s="9">
        <v>0</v>
      </c>
      <c r="J1893" s="9">
        <v>0</v>
      </c>
      <c r="K1893" s="9">
        <v>0</v>
      </c>
      <c r="L1893" s="9">
        <v>0</v>
      </c>
      <c r="M1893" s="9">
        <v>1.7293663307935006E-3</v>
      </c>
      <c r="N1893" s="9">
        <v>2.81605574293021E-2</v>
      </c>
      <c r="O1893" s="9">
        <v>2.3593158239719862E-2</v>
      </c>
      <c r="P1893" s="9">
        <v>0.5332122604795968</v>
      </c>
      <c r="Q1893" s="9">
        <v>0</v>
      </c>
      <c r="R1893" s="9">
        <v>0</v>
      </c>
      <c r="S1893" s="9">
        <v>0.69794834056005506</v>
      </c>
      <c r="T1893" s="9">
        <v>0.43862718209110113</v>
      </c>
      <c r="U1893" s="16">
        <v>0</v>
      </c>
      <c r="V1893" s="16">
        <v>3799</v>
      </c>
      <c r="W1893" s="16">
        <v>131106</v>
      </c>
      <c r="X1893" s="1" t="s">
        <v>3345</v>
      </c>
      <c r="Y1893" s="1" t="s">
        <v>3345</v>
      </c>
    </row>
    <row r="1894" spans="1:25" x14ac:dyDescent="0.25">
      <c r="A1894" t="str">
        <f t="shared" si="29"/>
        <v>Franklin , New York</v>
      </c>
      <c r="B1894" t="s">
        <v>1898</v>
      </c>
      <c r="C1894" t="s">
        <v>1897</v>
      </c>
      <c r="E1894" t="s">
        <v>3649</v>
      </c>
      <c r="F1894" t="s">
        <v>1914</v>
      </c>
      <c r="G1894" s="7">
        <v>1697.4365971255042</v>
      </c>
      <c r="H1894" s="8">
        <v>51599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6.0018472492618545E-3</v>
      </c>
      <c r="R1894" s="9">
        <v>0.37324366751293631</v>
      </c>
      <c r="S1894" s="9">
        <v>0.99311288530121578</v>
      </c>
      <c r="T1894" s="9">
        <v>0.62675633248706375</v>
      </c>
      <c r="U1894" s="16">
        <v>0</v>
      </c>
      <c r="V1894" s="16">
        <v>0</v>
      </c>
      <c r="W1894" s="16">
        <v>51599</v>
      </c>
      <c r="X1894" s="1" t="s">
        <v>3345</v>
      </c>
      <c r="Y1894" s="1" t="s">
        <v>3345</v>
      </c>
    </row>
    <row r="1895" spans="1:25" x14ac:dyDescent="0.25">
      <c r="A1895" t="str">
        <f t="shared" si="29"/>
        <v>Onondaga , New York</v>
      </c>
      <c r="B1895" t="s">
        <v>1898</v>
      </c>
      <c r="C1895" t="s">
        <v>1897</v>
      </c>
      <c r="E1895" t="s">
        <v>4702</v>
      </c>
      <c r="F1895" t="s">
        <v>1931</v>
      </c>
      <c r="G1895" s="7">
        <v>805.61787723660859</v>
      </c>
      <c r="H1895" s="8">
        <v>467026</v>
      </c>
      <c r="I1895" s="9">
        <v>3.1789737678777664E-2</v>
      </c>
      <c r="J1895" s="9">
        <v>0.31083922522514806</v>
      </c>
      <c r="K1895" s="9">
        <v>0.20745368050321383</v>
      </c>
      <c r="L1895" s="9">
        <v>0.55573993739106597</v>
      </c>
      <c r="M1895" s="9">
        <v>3.4821901575795905E-3</v>
      </c>
      <c r="N1895" s="9">
        <v>7.5456184452257474E-3</v>
      </c>
      <c r="O1895" s="9">
        <v>0</v>
      </c>
      <c r="P1895" s="9">
        <v>0</v>
      </c>
      <c r="Q1895" s="9">
        <v>0</v>
      </c>
      <c r="R1895" s="9">
        <v>0</v>
      </c>
      <c r="S1895" s="9">
        <v>0.75727439166042887</v>
      </c>
      <c r="T1895" s="9">
        <v>0.12587521893856016</v>
      </c>
      <c r="U1895" s="16">
        <v>145170</v>
      </c>
      <c r="V1895" s="16">
        <v>263069</v>
      </c>
      <c r="W1895" s="16">
        <v>58787</v>
      </c>
      <c r="X1895" s="1" t="s">
        <v>3345</v>
      </c>
      <c r="Y1895" s="1" t="s">
        <v>3347</v>
      </c>
    </row>
    <row r="1896" spans="1:25" x14ac:dyDescent="0.25">
      <c r="A1896" t="str">
        <f t="shared" si="29"/>
        <v>Chenango , New York</v>
      </c>
      <c r="B1896" t="s">
        <v>1898</v>
      </c>
      <c r="C1896" t="s">
        <v>1897</v>
      </c>
      <c r="E1896" t="s">
        <v>4703</v>
      </c>
      <c r="F1896" t="s">
        <v>1906</v>
      </c>
      <c r="G1896" s="7">
        <v>898.62992533273712</v>
      </c>
      <c r="H1896" s="8">
        <v>50477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3.9412808639375015E-3</v>
      </c>
      <c r="P1896" s="9">
        <v>0.16587752837926184</v>
      </c>
      <c r="Q1896" s="9">
        <v>0</v>
      </c>
      <c r="R1896" s="9">
        <v>0</v>
      </c>
      <c r="S1896" s="9">
        <v>0.99605871913606248</v>
      </c>
      <c r="T1896" s="9">
        <v>0.83412247162073816</v>
      </c>
      <c r="U1896" s="16">
        <v>0</v>
      </c>
      <c r="V1896" s="16">
        <v>0</v>
      </c>
      <c r="W1896" s="16">
        <v>50477</v>
      </c>
      <c r="X1896" s="1" t="s">
        <v>3345</v>
      </c>
      <c r="Y1896" s="1" t="s">
        <v>3345</v>
      </c>
    </row>
    <row r="1897" spans="1:25" x14ac:dyDescent="0.25">
      <c r="A1897" t="str">
        <f t="shared" si="29"/>
        <v>Fulton , New York</v>
      </c>
      <c r="B1897" t="s">
        <v>1898</v>
      </c>
      <c r="C1897" t="s">
        <v>1897</v>
      </c>
      <c r="E1897" t="s">
        <v>3682</v>
      </c>
      <c r="F1897" t="s">
        <v>1915</v>
      </c>
      <c r="G1897" s="7">
        <v>532.8792806748736</v>
      </c>
      <c r="H1897" s="8">
        <v>55531</v>
      </c>
      <c r="I1897" s="9">
        <v>0</v>
      </c>
      <c r="J1897" s="9">
        <v>0</v>
      </c>
      <c r="K1897" s="9">
        <v>0</v>
      </c>
      <c r="L1897" s="9">
        <v>0</v>
      </c>
      <c r="M1897" s="9">
        <v>5.5185930691525366E-4</v>
      </c>
      <c r="N1897" s="9">
        <v>3.6916317012119356E-3</v>
      </c>
      <c r="O1897" s="9">
        <v>2.6042347263189752E-2</v>
      </c>
      <c r="P1897" s="9">
        <v>0.49257171669878086</v>
      </c>
      <c r="Q1897" s="9">
        <v>0</v>
      </c>
      <c r="R1897" s="9">
        <v>0</v>
      </c>
      <c r="S1897" s="9">
        <v>0.97340579342989497</v>
      </c>
      <c r="T1897" s="9">
        <v>0.50373665160000725</v>
      </c>
      <c r="U1897" s="16">
        <v>0</v>
      </c>
      <c r="V1897" s="16">
        <v>205</v>
      </c>
      <c r="W1897" s="16">
        <v>55326</v>
      </c>
      <c r="X1897" s="1" t="s">
        <v>3345</v>
      </c>
      <c r="Y1897" s="1" t="s">
        <v>3345</v>
      </c>
    </row>
    <row r="1898" spans="1:25" x14ac:dyDescent="0.25">
      <c r="A1898" t="str">
        <f t="shared" si="29"/>
        <v>Rockland , New York</v>
      </c>
      <c r="B1898" t="s">
        <v>1898</v>
      </c>
      <c r="C1898" t="s">
        <v>1897</v>
      </c>
      <c r="E1898" t="s">
        <v>4704</v>
      </c>
      <c r="F1898" t="s">
        <v>1941</v>
      </c>
      <c r="G1898" s="7">
        <v>199.25231014978982</v>
      </c>
      <c r="H1898" s="8">
        <v>311687</v>
      </c>
      <c r="I1898" s="9">
        <v>0</v>
      </c>
      <c r="J1898" s="9">
        <v>0</v>
      </c>
      <c r="K1898" s="9">
        <v>0.6157439815414163</v>
      </c>
      <c r="L1898" s="9">
        <v>0.9927748029272957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0.28112972316255841</v>
      </c>
      <c r="T1898" s="9">
        <v>7.2251970727043478E-3</v>
      </c>
      <c r="U1898" s="16">
        <v>0</v>
      </c>
      <c r="V1898" s="16">
        <v>309435</v>
      </c>
      <c r="W1898" s="16">
        <v>2252</v>
      </c>
      <c r="X1898" s="1" t="s">
        <v>3347</v>
      </c>
      <c r="Y1898" s="1" t="s">
        <v>3347</v>
      </c>
    </row>
    <row r="1899" spans="1:25" x14ac:dyDescent="0.25">
      <c r="A1899" t="str">
        <f t="shared" si="29"/>
        <v>Livingston , New York</v>
      </c>
      <c r="B1899" t="s">
        <v>1898</v>
      </c>
      <c r="C1899" t="s">
        <v>1897</v>
      </c>
      <c r="E1899" t="s">
        <v>4077</v>
      </c>
      <c r="F1899" t="s">
        <v>1923</v>
      </c>
      <c r="G1899" s="7">
        <v>640.25882164551604</v>
      </c>
      <c r="H1899" s="8">
        <v>65393</v>
      </c>
      <c r="I1899" s="9">
        <v>0</v>
      </c>
      <c r="J1899" s="9">
        <v>0</v>
      </c>
      <c r="K1899" s="9">
        <v>0</v>
      </c>
      <c r="L1899" s="9">
        <v>0</v>
      </c>
      <c r="M1899" s="9">
        <v>9.1981626199909676E-3</v>
      </c>
      <c r="N1899" s="9">
        <v>0.11160215925251939</v>
      </c>
      <c r="O1899" s="9">
        <v>2.6600660679149762E-2</v>
      </c>
      <c r="P1899" s="9">
        <v>0.34187145413117614</v>
      </c>
      <c r="Q1899" s="9">
        <v>0</v>
      </c>
      <c r="R1899" s="9">
        <v>0</v>
      </c>
      <c r="S1899" s="9">
        <v>0.96420117665077021</v>
      </c>
      <c r="T1899" s="9">
        <v>0.54652638661630448</v>
      </c>
      <c r="U1899" s="16">
        <v>0</v>
      </c>
      <c r="V1899" s="16">
        <v>7298</v>
      </c>
      <c r="W1899" s="16">
        <v>58095</v>
      </c>
      <c r="X1899" s="1" t="s">
        <v>3345</v>
      </c>
      <c r="Y1899" s="1" t="s">
        <v>3345</v>
      </c>
    </row>
    <row r="1900" spans="1:25" x14ac:dyDescent="0.25">
      <c r="A1900" t="str">
        <f t="shared" si="29"/>
        <v>Delaware , New York</v>
      </c>
      <c r="B1900" t="s">
        <v>1898</v>
      </c>
      <c r="C1900" t="s">
        <v>1897</v>
      </c>
      <c r="E1900" t="s">
        <v>4132</v>
      </c>
      <c r="F1900" t="s">
        <v>1910</v>
      </c>
      <c r="G1900" s="7">
        <v>1467.4470791396984</v>
      </c>
      <c r="H1900" s="8">
        <v>47980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2.2863276289568392E-3</v>
      </c>
      <c r="P1900" s="9">
        <v>0.14539391413088787</v>
      </c>
      <c r="Q1900" s="9">
        <v>1.3977152816821835E-3</v>
      </c>
      <c r="R1900" s="9">
        <v>7.0967069612338479E-2</v>
      </c>
      <c r="S1900" s="9">
        <v>0.99631595708151921</v>
      </c>
      <c r="T1900" s="9">
        <v>0.78363901625677368</v>
      </c>
      <c r="U1900" s="16">
        <v>0</v>
      </c>
      <c r="V1900" s="16">
        <v>0</v>
      </c>
      <c r="W1900" s="16">
        <v>47980</v>
      </c>
      <c r="X1900" s="1" t="s">
        <v>3345</v>
      </c>
      <c r="Y1900" s="1" t="s">
        <v>3345</v>
      </c>
    </row>
    <row r="1901" spans="1:25" x14ac:dyDescent="0.25">
      <c r="A1901" t="str">
        <f t="shared" si="29"/>
        <v>Orange , New York</v>
      </c>
      <c r="B1901" t="s">
        <v>1898</v>
      </c>
      <c r="C1901" t="s">
        <v>1897</v>
      </c>
      <c r="E1901" t="s">
        <v>3780</v>
      </c>
      <c r="F1901" t="s">
        <v>1933</v>
      </c>
      <c r="G1901" s="7">
        <v>838.61108196162036</v>
      </c>
      <c r="H1901" s="8">
        <v>372808</v>
      </c>
      <c r="I1901" s="9">
        <v>0</v>
      </c>
      <c r="J1901" s="9">
        <v>0</v>
      </c>
      <c r="K1901" s="9">
        <v>0.1881391844396402</v>
      </c>
      <c r="L1901" s="9">
        <v>0.6139353232763245</v>
      </c>
      <c r="M1901" s="9">
        <v>3.3702199088561785E-2</v>
      </c>
      <c r="N1901" s="9">
        <v>0.13283513229329844</v>
      </c>
      <c r="O1901" s="9">
        <v>5.6680678336941143E-3</v>
      </c>
      <c r="P1901" s="9">
        <v>2.9833050792901439E-2</v>
      </c>
      <c r="Q1901" s="9">
        <v>0</v>
      </c>
      <c r="R1901" s="9">
        <v>0</v>
      </c>
      <c r="S1901" s="9">
        <v>0.76349255232328406</v>
      </c>
      <c r="T1901" s="9">
        <v>0.2233964936374756</v>
      </c>
      <c r="U1901" s="16">
        <v>0</v>
      </c>
      <c r="V1901" s="16">
        <v>278402</v>
      </c>
      <c r="W1901" s="16">
        <v>94406</v>
      </c>
      <c r="X1901" s="1" t="s">
        <v>3345</v>
      </c>
      <c r="Y1901" s="1" t="s">
        <v>3347</v>
      </c>
    </row>
    <row r="1902" spans="1:25" x14ac:dyDescent="0.25">
      <c r="A1902" t="str">
        <f t="shared" si="29"/>
        <v>Schenectady , New York</v>
      </c>
      <c r="B1902" t="s">
        <v>1898</v>
      </c>
      <c r="C1902" t="s">
        <v>1897</v>
      </c>
      <c r="E1902" t="s">
        <v>4705</v>
      </c>
      <c r="F1902" t="s">
        <v>1944</v>
      </c>
      <c r="G1902" s="7">
        <v>209.44368058324915</v>
      </c>
      <c r="H1902" s="8">
        <v>154727</v>
      </c>
      <c r="I1902" s="9">
        <v>5.2410539071986416E-2</v>
      </c>
      <c r="J1902" s="9">
        <v>0.42743024811442087</v>
      </c>
      <c r="K1902" s="9">
        <v>0.24344420993879312</v>
      </c>
      <c r="L1902" s="9">
        <v>0.49100674090494872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0.70414525098922054</v>
      </c>
      <c r="T1902" s="9">
        <v>8.1563010980630402E-2</v>
      </c>
      <c r="U1902" s="16">
        <v>66135</v>
      </c>
      <c r="V1902" s="16">
        <v>75972</v>
      </c>
      <c r="W1902" s="16">
        <v>12620</v>
      </c>
      <c r="X1902" s="1" t="s">
        <v>3345</v>
      </c>
      <c r="Y1902" s="1" t="s">
        <v>3347</v>
      </c>
    </row>
    <row r="1903" spans="1:25" x14ac:dyDescent="0.25">
      <c r="A1903" t="str">
        <f t="shared" si="29"/>
        <v>Bronx , New York</v>
      </c>
      <c r="B1903" t="s">
        <v>1898</v>
      </c>
      <c r="C1903" t="s">
        <v>1897</v>
      </c>
      <c r="E1903" t="s">
        <v>4706</v>
      </c>
      <c r="F1903" t="s">
        <v>1900</v>
      </c>
      <c r="G1903" s="7">
        <v>57.372189799943598</v>
      </c>
      <c r="H1903" s="8">
        <v>1385108</v>
      </c>
      <c r="I1903" s="9">
        <v>0.69152741935958151</v>
      </c>
      <c r="J1903" s="9">
        <v>0.99997184335084344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4.3751429673659081E-2</v>
      </c>
      <c r="T1903" s="9">
        <v>2.8156649156600063E-5</v>
      </c>
      <c r="U1903" s="16">
        <v>1385069</v>
      </c>
      <c r="V1903" s="16">
        <v>0</v>
      </c>
      <c r="W1903" s="16">
        <v>39</v>
      </c>
      <c r="X1903" s="1" t="s">
        <v>3346</v>
      </c>
      <c r="Y1903" s="1" t="s">
        <v>3346</v>
      </c>
    </row>
    <row r="1904" spans="1:25" x14ac:dyDescent="0.25">
      <c r="A1904" t="str">
        <f t="shared" si="29"/>
        <v>Chatham , North Carolina</v>
      </c>
      <c r="B1904" t="s">
        <v>1963</v>
      </c>
      <c r="C1904" t="s">
        <v>1962</v>
      </c>
      <c r="E1904" t="s">
        <v>3986</v>
      </c>
      <c r="F1904" t="s">
        <v>1981</v>
      </c>
      <c r="G1904" s="7">
        <v>708.98985343826007</v>
      </c>
      <c r="H1904" s="8">
        <v>63492</v>
      </c>
      <c r="I1904" s="9">
        <v>0</v>
      </c>
      <c r="J1904" s="9">
        <v>0</v>
      </c>
      <c r="K1904" s="9">
        <v>6.6986777798388551E-3</v>
      </c>
      <c r="L1904" s="9">
        <v>0.10257985257985258</v>
      </c>
      <c r="M1904" s="9">
        <v>7.80248126021866E-3</v>
      </c>
      <c r="N1904" s="9">
        <v>9.5319095319095312E-2</v>
      </c>
      <c r="O1904" s="9">
        <v>9.7781422891809432E-3</v>
      </c>
      <c r="P1904" s="9">
        <v>0.14217539217539218</v>
      </c>
      <c r="Q1904" s="9">
        <v>0</v>
      </c>
      <c r="R1904" s="9">
        <v>0</v>
      </c>
      <c r="S1904" s="9">
        <v>0.97572069867007971</v>
      </c>
      <c r="T1904" s="9">
        <v>0.65992565992565988</v>
      </c>
      <c r="U1904" s="16">
        <v>0</v>
      </c>
      <c r="V1904" s="16">
        <v>12565</v>
      </c>
      <c r="W1904" s="16">
        <v>50927</v>
      </c>
      <c r="X1904" s="1" t="s">
        <v>3345</v>
      </c>
      <c r="Y1904" s="1" t="s">
        <v>3345</v>
      </c>
    </row>
    <row r="1905" spans="1:25" x14ac:dyDescent="0.25">
      <c r="A1905" t="str">
        <f t="shared" si="29"/>
        <v>Alamance , North Carolina</v>
      </c>
      <c r="B1905" t="s">
        <v>1963</v>
      </c>
      <c r="C1905" t="s">
        <v>1962</v>
      </c>
      <c r="E1905" t="s">
        <v>4707</v>
      </c>
      <c r="F1905" t="s">
        <v>1961</v>
      </c>
      <c r="G1905" s="7">
        <v>434.24120217841823</v>
      </c>
      <c r="H1905" s="8">
        <v>151180</v>
      </c>
      <c r="I1905" s="9">
        <v>5.8943568648475171E-2</v>
      </c>
      <c r="J1905" s="9">
        <v>0.33162455351236936</v>
      </c>
      <c r="K1905" s="9">
        <v>0.12195292699782147</v>
      </c>
      <c r="L1905" s="9">
        <v>0.38290779203598357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0.81910350435370349</v>
      </c>
      <c r="T1905" s="9">
        <v>0.28546765445164707</v>
      </c>
      <c r="U1905" s="16">
        <v>50135</v>
      </c>
      <c r="V1905" s="16">
        <v>57888</v>
      </c>
      <c r="W1905" s="16">
        <v>43157</v>
      </c>
      <c r="X1905" s="1" t="s">
        <v>3345</v>
      </c>
      <c r="Y1905" s="1" t="s">
        <v>3347</v>
      </c>
    </row>
    <row r="1906" spans="1:25" x14ac:dyDescent="0.25">
      <c r="A1906" t="str">
        <f t="shared" si="29"/>
        <v>Davidson , North Carolina</v>
      </c>
      <c r="B1906" t="s">
        <v>1963</v>
      </c>
      <c r="C1906" t="s">
        <v>1962</v>
      </c>
      <c r="E1906" t="s">
        <v>4708</v>
      </c>
      <c r="F1906" t="s">
        <v>1991</v>
      </c>
      <c r="G1906" s="7">
        <v>567.63351398190355</v>
      </c>
      <c r="H1906" s="8">
        <v>162880</v>
      </c>
      <c r="I1906" s="9">
        <v>3.3432559198124361E-3</v>
      </c>
      <c r="J1906" s="9">
        <v>3.2023575638506878E-2</v>
      </c>
      <c r="K1906" s="9">
        <v>0.15802338756881285</v>
      </c>
      <c r="L1906" s="9">
        <v>0.49415520628683696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0.83863335651137483</v>
      </c>
      <c r="T1906" s="9">
        <v>0.47382121807465621</v>
      </c>
      <c r="U1906" s="16">
        <v>5216</v>
      </c>
      <c r="V1906" s="16">
        <v>80488</v>
      </c>
      <c r="W1906" s="16">
        <v>77176</v>
      </c>
      <c r="X1906" s="1" t="s">
        <v>3345</v>
      </c>
      <c r="Y1906" s="1" t="s">
        <v>3347</v>
      </c>
    </row>
    <row r="1907" spans="1:25" x14ac:dyDescent="0.25">
      <c r="A1907" t="str">
        <f t="shared" si="29"/>
        <v>Franklin , North Carolina</v>
      </c>
      <c r="B1907" t="s">
        <v>1963</v>
      </c>
      <c r="C1907" t="s">
        <v>1962</v>
      </c>
      <c r="E1907" t="s">
        <v>3649</v>
      </c>
      <c r="F1907" t="s">
        <v>1997</v>
      </c>
      <c r="G1907" s="7">
        <v>494.57206815776283</v>
      </c>
      <c r="H1907" s="8">
        <v>60619</v>
      </c>
      <c r="I1907" s="9">
        <v>0</v>
      </c>
      <c r="J1907" s="9">
        <v>0</v>
      </c>
      <c r="K1907" s="9">
        <v>1.3916393434266606E-2</v>
      </c>
      <c r="L1907" s="9">
        <v>7.9661492271400056E-2</v>
      </c>
      <c r="M1907" s="9">
        <v>6.3016338567122819E-3</v>
      </c>
      <c r="N1907" s="9">
        <v>6.715716194592454E-2</v>
      </c>
      <c r="O1907" s="9">
        <v>0</v>
      </c>
      <c r="P1907" s="9">
        <v>0</v>
      </c>
      <c r="Q1907" s="9">
        <v>0</v>
      </c>
      <c r="R1907" s="9">
        <v>0</v>
      </c>
      <c r="S1907" s="9">
        <v>0.97978197270902112</v>
      </c>
      <c r="T1907" s="9">
        <v>0.85318134578267535</v>
      </c>
      <c r="U1907" s="16">
        <v>0</v>
      </c>
      <c r="V1907" s="16">
        <v>8900</v>
      </c>
      <c r="W1907" s="16">
        <v>51719</v>
      </c>
      <c r="X1907" s="1" t="s">
        <v>3345</v>
      </c>
      <c r="Y1907" s="1" t="s">
        <v>3345</v>
      </c>
    </row>
    <row r="1908" spans="1:25" x14ac:dyDescent="0.25">
      <c r="A1908" t="str">
        <f t="shared" si="29"/>
        <v>Robeson , North Carolina</v>
      </c>
      <c r="B1908" t="s">
        <v>1963</v>
      </c>
      <c r="C1908" t="s">
        <v>1962</v>
      </c>
      <c r="E1908" t="s">
        <v>4709</v>
      </c>
      <c r="F1908" t="s">
        <v>2040</v>
      </c>
      <c r="G1908" s="7">
        <v>949.24102636424709</v>
      </c>
      <c r="H1908" s="8">
        <v>134178</v>
      </c>
      <c r="I1908" s="9">
        <v>0</v>
      </c>
      <c r="J1908" s="9">
        <v>0</v>
      </c>
      <c r="K1908" s="9">
        <v>6.7610031475189589E-4</v>
      </c>
      <c r="L1908" s="9">
        <v>3.8381850974079207E-3</v>
      </c>
      <c r="M1908" s="9">
        <v>5.6785659483243062E-3</v>
      </c>
      <c r="N1908" s="9">
        <v>5.5694674238697846E-2</v>
      </c>
      <c r="O1908" s="9">
        <v>3.8892633739370346E-2</v>
      </c>
      <c r="P1908" s="9">
        <v>0.3143808970173948</v>
      </c>
      <c r="Q1908" s="9">
        <v>0</v>
      </c>
      <c r="R1908" s="9">
        <v>0</v>
      </c>
      <c r="S1908" s="9">
        <v>0.95475269996993517</v>
      </c>
      <c r="T1908" s="9">
        <v>0.62608624364649945</v>
      </c>
      <c r="U1908" s="16">
        <v>0</v>
      </c>
      <c r="V1908" s="16">
        <v>7988</v>
      </c>
      <c r="W1908" s="16">
        <v>126190</v>
      </c>
      <c r="X1908" s="1" t="s">
        <v>3345</v>
      </c>
      <c r="Y1908" s="1" t="s">
        <v>3345</v>
      </c>
    </row>
    <row r="1909" spans="1:25" x14ac:dyDescent="0.25">
      <c r="A1909" t="str">
        <f t="shared" si="29"/>
        <v>Lincoln , North Carolina</v>
      </c>
      <c r="B1909" t="s">
        <v>1963</v>
      </c>
      <c r="C1909" t="s">
        <v>1962</v>
      </c>
      <c r="E1909" t="s">
        <v>3692</v>
      </c>
      <c r="F1909" t="s">
        <v>2017</v>
      </c>
      <c r="G1909" s="7">
        <v>304.84883685992617</v>
      </c>
      <c r="H1909" s="8">
        <v>78114</v>
      </c>
      <c r="I1909" s="9">
        <v>0</v>
      </c>
      <c r="J1909" s="9">
        <v>0</v>
      </c>
      <c r="K1909" s="9">
        <v>5.7431729796189102E-2</v>
      </c>
      <c r="L1909" s="9">
        <v>0.13822106152546279</v>
      </c>
      <c r="M1909" s="9">
        <v>0.10577433674061057</v>
      </c>
      <c r="N1909" s="9">
        <v>0.31602529636172771</v>
      </c>
      <c r="O1909" s="9">
        <v>0</v>
      </c>
      <c r="P1909" s="9">
        <v>0</v>
      </c>
      <c r="Q1909" s="9">
        <v>0</v>
      </c>
      <c r="R1909" s="9">
        <v>0</v>
      </c>
      <c r="S1909" s="9">
        <v>0.8367939334632003</v>
      </c>
      <c r="T1909" s="9">
        <v>0.54575364211280952</v>
      </c>
      <c r="U1909" s="16">
        <v>0</v>
      </c>
      <c r="V1909" s="16">
        <v>35483</v>
      </c>
      <c r="W1909" s="16">
        <v>42631</v>
      </c>
      <c r="X1909" s="1" t="s">
        <v>3345</v>
      </c>
      <c r="Y1909" s="1" t="s">
        <v>3345</v>
      </c>
    </row>
    <row r="1910" spans="1:25" x14ac:dyDescent="0.25">
      <c r="A1910" t="str">
        <f t="shared" si="29"/>
        <v>Caldwell , North Carolina</v>
      </c>
      <c r="B1910" t="s">
        <v>1963</v>
      </c>
      <c r="C1910" t="s">
        <v>1962</v>
      </c>
      <c r="E1910" t="s">
        <v>4305</v>
      </c>
      <c r="F1910" t="s">
        <v>1976</v>
      </c>
      <c r="G1910" s="7">
        <v>474.60874949015948</v>
      </c>
      <c r="H1910" s="8">
        <v>83030</v>
      </c>
      <c r="I1910" s="9">
        <v>3.7337380469667981E-2</v>
      </c>
      <c r="J1910" s="9">
        <v>0.21581356136336263</v>
      </c>
      <c r="K1910" s="9">
        <v>0.10778915152948369</v>
      </c>
      <c r="L1910" s="9">
        <v>0.43990124051547635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0.85487346800084829</v>
      </c>
      <c r="T1910" s="9">
        <v>0.34428519812116104</v>
      </c>
      <c r="U1910" s="16">
        <v>17919</v>
      </c>
      <c r="V1910" s="16">
        <v>36525</v>
      </c>
      <c r="W1910" s="16">
        <v>28586</v>
      </c>
      <c r="X1910" s="1" t="s">
        <v>3345</v>
      </c>
      <c r="Y1910" s="1" t="s">
        <v>3347</v>
      </c>
    </row>
    <row r="1911" spans="1:25" x14ac:dyDescent="0.25">
      <c r="A1911" t="str">
        <f t="shared" si="29"/>
        <v>Durham , North Carolina</v>
      </c>
      <c r="B1911" t="s">
        <v>1963</v>
      </c>
      <c r="C1911" t="s">
        <v>1962</v>
      </c>
      <c r="E1911" t="s">
        <v>4710</v>
      </c>
      <c r="F1911" t="s">
        <v>1994</v>
      </c>
      <c r="G1911" s="7">
        <v>297.86352594080347</v>
      </c>
      <c r="H1911" s="8">
        <v>267554</v>
      </c>
      <c r="I1911" s="9">
        <v>0.34208649755553139</v>
      </c>
      <c r="J1911" s="9">
        <v>0.86499173998519929</v>
      </c>
      <c r="K1911" s="9">
        <v>0.11238055307688199</v>
      </c>
      <c r="L1911" s="9">
        <v>7.8668231459817453E-2</v>
      </c>
      <c r="M1911" s="9">
        <v>1.0289812127060875E-4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0.54543005124631594</v>
      </c>
      <c r="T1911" s="9">
        <v>5.6340028554983296E-2</v>
      </c>
      <c r="U1911" s="16">
        <v>231432</v>
      </c>
      <c r="V1911" s="16">
        <v>21048</v>
      </c>
      <c r="W1911" s="16">
        <v>15074</v>
      </c>
      <c r="X1911" s="1" t="s">
        <v>3345</v>
      </c>
      <c r="Y1911" s="1" t="s">
        <v>3346</v>
      </c>
    </row>
    <row r="1912" spans="1:25" x14ac:dyDescent="0.25">
      <c r="A1912" t="str">
        <f t="shared" si="29"/>
        <v>Person , North Carolina</v>
      </c>
      <c r="B1912" t="s">
        <v>1963</v>
      </c>
      <c r="C1912" t="s">
        <v>1962</v>
      </c>
      <c r="E1912" t="s">
        <v>4711</v>
      </c>
      <c r="F1912" t="s">
        <v>2035</v>
      </c>
      <c r="G1912" s="7">
        <v>404.38806593100821</v>
      </c>
      <c r="H1912" s="8">
        <v>39464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1.7964774207950913E-2</v>
      </c>
      <c r="P1912" s="9">
        <v>0.24478005270626393</v>
      </c>
      <c r="Q1912" s="9">
        <v>0</v>
      </c>
      <c r="R1912" s="9">
        <v>0</v>
      </c>
      <c r="S1912" s="9">
        <v>0.98203522579204916</v>
      </c>
      <c r="T1912" s="9">
        <v>0.75521994729373609</v>
      </c>
      <c r="U1912" s="16">
        <v>0</v>
      </c>
      <c r="V1912" s="16">
        <v>0</v>
      </c>
      <c r="W1912" s="16">
        <v>39464</v>
      </c>
      <c r="X1912" s="1" t="s">
        <v>3345</v>
      </c>
      <c r="Y1912" s="1" t="s">
        <v>3345</v>
      </c>
    </row>
    <row r="1913" spans="1:25" x14ac:dyDescent="0.25">
      <c r="A1913" t="str">
        <f t="shared" si="29"/>
        <v>Madison , North Carolina</v>
      </c>
      <c r="B1913" t="s">
        <v>1963</v>
      </c>
      <c r="C1913" t="s">
        <v>1962</v>
      </c>
      <c r="E1913" t="s">
        <v>3642</v>
      </c>
      <c r="F1913" t="s">
        <v>2020</v>
      </c>
      <c r="G1913" s="7">
        <v>451.48414660571916</v>
      </c>
      <c r="H1913" s="8">
        <v>20764</v>
      </c>
      <c r="I1913" s="9">
        <v>0</v>
      </c>
      <c r="J1913" s="9">
        <v>0</v>
      </c>
      <c r="K1913" s="9">
        <v>3.5616535617437653E-3</v>
      </c>
      <c r="L1913" s="9">
        <v>9.3816220381429394E-2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0.99643834643621931</v>
      </c>
      <c r="T1913" s="9">
        <v>0.90618377961857055</v>
      </c>
      <c r="U1913" s="16">
        <v>0</v>
      </c>
      <c r="V1913" s="16">
        <v>1948</v>
      </c>
      <c r="W1913" s="16">
        <v>18816</v>
      </c>
      <c r="X1913" s="1" t="s">
        <v>3345</v>
      </c>
      <c r="Y1913" s="1" t="s">
        <v>3345</v>
      </c>
    </row>
    <row r="1914" spans="1:25" x14ac:dyDescent="0.25">
      <c r="A1914" t="str">
        <f t="shared" si="29"/>
        <v>Randolph , North Carolina</v>
      </c>
      <c r="B1914" t="s">
        <v>1963</v>
      </c>
      <c r="C1914" t="s">
        <v>1962</v>
      </c>
      <c r="E1914" t="s">
        <v>3654</v>
      </c>
      <c r="F1914" t="s">
        <v>2038</v>
      </c>
      <c r="G1914" s="7">
        <v>789.96388280615008</v>
      </c>
      <c r="H1914" s="8">
        <v>141768</v>
      </c>
      <c r="I1914" s="9">
        <v>3.8418067708530012E-4</v>
      </c>
      <c r="J1914" s="9">
        <v>7.7591558038485412E-5</v>
      </c>
      <c r="K1914" s="9">
        <v>2.8776449124685279E-2</v>
      </c>
      <c r="L1914" s="9">
        <v>0.15005501946842728</v>
      </c>
      <c r="M1914" s="9">
        <v>4.1773367192390186E-2</v>
      </c>
      <c r="N1914" s="9">
        <v>0.2665763783082219</v>
      </c>
      <c r="O1914" s="9">
        <v>3.9329458063344933E-3</v>
      </c>
      <c r="P1914" s="9">
        <v>2.0815698888324588E-2</v>
      </c>
      <c r="Q1914" s="9">
        <v>0</v>
      </c>
      <c r="R1914" s="9">
        <v>0</v>
      </c>
      <c r="S1914" s="9">
        <v>0.9251330571992179</v>
      </c>
      <c r="T1914" s="9">
        <v>0.56247531177698773</v>
      </c>
      <c r="U1914" s="16">
        <v>11</v>
      </c>
      <c r="V1914" s="16">
        <v>59065</v>
      </c>
      <c r="W1914" s="16">
        <v>82692</v>
      </c>
      <c r="X1914" s="1" t="s">
        <v>3345</v>
      </c>
      <c r="Y1914" s="1" t="s">
        <v>3345</v>
      </c>
    </row>
    <row r="1915" spans="1:25" x14ac:dyDescent="0.25">
      <c r="A1915" t="str">
        <f t="shared" si="29"/>
        <v>Northampton , North Carolina</v>
      </c>
      <c r="B1915" t="s">
        <v>1963</v>
      </c>
      <c r="C1915" t="s">
        <v>1962</v>
      </c>
      <c r="E1915" t="s">
        <v>4712</v>
      </c>
      <c r="F1915" t="s">
        <v>2028</v>
      </c>
      <c r="G1915" s="7">
        <v>550.55234877147859</v>
      </c>
      <c r="H1915" s="8">
        <v>22102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3.7689789586080511E-3</v>
      </c>
      <c r="P1915" s="9">
        <v>0.10632521943715501</v>
      </c>
      <c r="Q1915" s="9">
        <v>0</v>
      </c>
      <c r="R1915" s="9">
        <v>0</v>
      </c>
      <c r="S1915" s="9">
        <v>0.99623102103842787</v>
      </c>
      <c r="T1915" s="9">
        <v>0.89367478056284499</v>
      </c>
      <c r="U1915" s="16">
        <v>0</v>
      </c>
      <c r="V1915" s="16">
        <v>0</v>
      </c>
      <c r="W1915" s="16">
        <v>22102</v>
      </c>
      <c r="X1915" s="1" t="s">
        <v>3345</v>
      </c>
      <c r="Y1915" s="1" t="s">
        <v>3345</v>
      </c>
    </row>
    <row r="1916" spans="1:25" x14ac:dyDescent="0.25">
      <c r="A1916" t="str">
        <f t="shared" si="29"/>
        <v>Beaufort , North Carolina</v>
      </c>
      <c r="B1916" t="s">
        <v>1963</v>
      </c>
      <c r="C1916" t="s">
        <v>1962</v>
      </c>
      <c r="E1916" t="s">
        <v>4713</v>
      </c>
      <c r="F1916" t="s">
        <v>1969</v>
      </c>
      <c r="G1916" s="7">
        <v>962.84805119154532</v>
      </c>
      <c r="H1916" s="8">
        <v>47759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1.6243286379967033E-2</v>
      </c>
      <c r="P1916" s="9">
        <v>0.34399798990766139</v>
      </c>
      <c r="Q1916" s="9">
        <v>0</v>
      </c>
      <c r="R1916" s="9">
        <v>0</v>
      </c>
      <c r="S1916" s="9">
        <v>0.85317373379378325</v>
      </c>
      <c r="T1916" s="9">
        <v>0.65600201009233861</v>
      </c>
      <c r="U1916" s="16">
        <v>0</v>
      </c>
      <c r="V1916" s="16">
        <v>0</v>
      </c>
      <c r="W1916" s="16">
        <v>47759</v>
      </c>
      <c r="X1916" s="1" t="s">
        <v>3345</v>
      </c>
      <c r="Y1916" s="1" t="s">
        <v>3345</v>
      </c>
    </row>
    <row r="1917" spans="1:25" x14ac:dyDescent="0.25">
      <c r="A1917" t="str">
        <f t="shared" si="29"/>
        <v>Rowan , North Carolina</v>
      </c>
      <c r="B1917" t="s">
        <v>1963</v>
      </c>
      <c r="C1917" t="s">
        <v>1962</v>
      </c>
      <c r="E1917" t="s">
        <v>4295</v>
      </c>
      <c r="F1917" t="s">
        <v>2042</v>
      </c>
      <c r="G1917" s="7">
        <v>523.92431141978886</v>
      </c>
      <c r="H1917" s="8">
        <v>138463</v>
      </c>
      <c r="I1917" s="9">
        <v>0</v>
      </c>
      <c r="J1917" s="9">
        <v>0</v>
      </c>
      <c r="K1917" s="9">
        <v>0.14998739338552394</v>
      </c>
      <c r="L1917" s="9">
        <v>0.61162187732462825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0.85001260657045696</v>
      </c>
      <c r="T1917" s="9">
        <v>0.38837812267537175</v>
      </c>
      <c r="U1917" s="16">
        <v>0</v>
      </c>
      <c r="V1917" s="16">
        <v>84687</v>
      </c>
      <c r="W1917" s="16">
        <v>53776</v>
      </c>
      <c r="X1917" s="1" t="s">
        <v>3345</v>
      </c>
      <c r="Y1917" s="1" t="s">
        <v>3347</v>
      </c>
    </row>
    <row r="1918" spans="1:25" x14ac:dyDescent="0.25">
      <c r="A1918" t="str">
        <f t="shared" si="29"/>
        <v>Cumberland , North Carolina</v>
      </c>
      <c r="B1918" t="s">
        <v>1963</v>
      </c>
      <c r="C1918" t="s">
        <v>1962</v>
      </c>
      <c r="E1918" t="s">
        <v>4060</v>
      </c>
      <c r="F1918" t="s">
        <v>1988</v>
      </c>
      <c r="G1918" s="7">
        <v>658.46212164737824</v>
      </c>
      <c r="H1918" s="8">
        <v>319431</v>
      </c>
      <c r="I1918" s="9">
        <v>0.16434290146959887</v>
      </c>
      <c r="J1918" s="9">
        <v>0.6262792277518463</v>
      </c>
      <c r="K1918" s="9">
        <v>9.0031950790540632E-2</v>
      </c>
      <c r="L1918" s="9">
        <v>0.24003931991572514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0.74562514773986044</v>
      </c>
      <c r="T1918" s="9">
        <v>0.13368145233242859</v>
      </c>
      <c r="U1918" s="16">
        <v>200053</v>
      </c>
      <c r="V1918" s="16">
        <v>76676</v>
      </c>
      <c r="W1918" s="16">
        <v>42702</v>
      </c>
      <c r="X1918" s="1" t="s">
        <v>3345</v>
      </c>
      <c r="Y1918" s="1" t="s">
        <v>3346</v>
      </c>
    </row>
    <row r="1919" spans="1:25" x14ac:dyDescent="0.25">
      <c r="A1919" t="str">
        <f t="shared" si="29"/>
        <v>Richmond , North Carolina</v>
      </c>
      <c r="B1919" t="s">
        <v>1963</v>
      </c>
      <c r="C1919" t="s">
        <v>1962</v>
      </c>
      <c r="E1919" t="s">
        <v>3963</v>
      </c>
      <c r="F1919" t="s">
        <v>2039</v>
      </c>
      <c r="G1919" s="7">
        <v>479.70129388931764</v>
      </c>
      <c r="H1919" s="8">
        <v>46639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5.2062636840872575E-2</v>
      </c>
      <c r="P1919" s="9">
        <v>0.54469435451017389</v>
      </c>
      <c r="Q1919" s="9">
        <v>0</v>
      </c>
      <c r="R1919" s="9">
        <v>0</v>
      </c>
      <c r="S1919" s="9">
        <v>0.94793736315912736</v>
      </c>
      <c r="T1919" s="9">
        <v>0.45530564548982611</v>
      </c>
      <c r="U1919" s="16">
        <v>0</v>
      </c>
      <c r="V1919" s="16">
        <v>0</v>
      </c>
      <c r="W1919" s="16">
        <v>46639</v>
      </c>
      <c r="X1919" s="1" t="s">
        <v>3345</v>
      </c>
      <c r="Y1919" s="1" t="s">
        <v>3345</v>
      </c>
    </row>
    <row r="1920" spans="1:25" x14ac:dyDescent="0.25">
      <c r="A1920" t="str">
        <f t="shared" si="29"/>
        <v>Hoke , North Carolina</v>
      </c>
      <c r="B1920" t="s">
        <v>1963</v>
      </c>
      <c r="C1920" t="s">
        <v>1962</v>
      </c>
      <c r="E1920" t="s">
        <v>4714</v>
      </c>
      <c r="F1920" t="s">
        <v>2009</v>
      </c>
      <c r="G1920" s="7">
        <v>391.64711196523314</v>
      </c>
      <c r="H1920" s="8">
        <v>46942</v>
      </c>
      <c r="I1920" s="9">
        <v>6.7612940062927943E-6</v>
      </c>
      <c r="J1920" s="9">
        <v>0</v>
      </c>
      <c r="K1920" s="9">
        <v>6.5096216379994784E-2</v>
      </c>
      <c r="L1920" s="9">
        <v>0.56840356184227347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0.93489702231850791</v>
      </c>
      <c r="T1920" s="9">
        <v>0.43159643815772658</v>
      </c>
      <c r="U1920" s="16">
        <v>0</v>
      </c>
      <c r="V1920" s="16">
        <v>26682</v>
      </c>
      <c r="W1920" s="16">
        <v>20260</v>
      </c>
      <c r="X1920" s="1" t="s">
        <v>3345</v>
      </c>
      <c r="Y1920" s="1" t="s">
        <v>3347</v>
      </c>
    </row>
    <row r="1921" spans="1:25" x14ac:dyDescent="0.25">
      <c r="A1921" t="str">
        <f t="shared" si="29"/>
        <v>Cabarrus , North Carolina</v>
      </c>
      <c r="B1921" t="s">
        <v>1963</v>
      </c>
      <c r="C1921" t="s">
        <v>1962</v>
      </c>
      <c r="E1921" t="s">
        <v>4715</v>
      </c>
      <c r="F1921" t="s">
        <v>1975</v>
      </c>
      <c r="G1921" s="7">
        <v>363.94373853943841</v>
      </c>
      <c r="H1921" s="8">
        <v>177983</v>
      </c>
      <c r="I1921" s="9">
        <v>0.14743310255634889</v>
      </c>
      <c r="J1921" s="9">
        <v>0.44488518566379937</v>
      </c>
      <c r="K1921" s="9">
        <v>0.15308121188214532</v>
      </c>
      <c r="L1921" s="9">
        <v>0.36175926914368228</v>
      </c>
      <c r="M1921" s="9">
        <v>4.0128628111424402E-4</v>
      </c>
      <c r="N1921" s="9">
        <v>1.0506621418899557E-3</v>
      </c>
      <c r="O1921" s="9">
        <v>0</v>
      </c>
      <c r="P1921" s="9">
        <v>0</v>
      </c>
      <c r="Q1921" s="9">
        <v>0</v>
      </c>
      <c r="R1921" s="9">
        <v>0</v>
      </c>
      <c r="S1921" s="9">
        <v>0.69908439922085674</v>
      </c>
      <c r="T1921" s="9">
        <v>0.19230488305062843</v>
      </c>
      <c r="U1921" s="16">
        <v>79182</v>
      </c>
      <c r="V1921" s="16">
        <v>64574</v>
      </c>
      <c r="W1921" s="16">
        <v>34227</v>
      </c>
      <c r="X1921" s="1" t="s">
        <v>3345</v>
      </c>
      <c r="Y1921" s="1" t="s">
        <v>3346</v>
      </c>
    </row>
    <row r="1922" spans="1:25" x14ac:dyDescent="0.25">
      <c r="A1922" t="str">
        <f t="shared" si="29"/>
        <v>Camden , North Carolina</v>
      </c>
      <c r="B1922" t="s">
        <v>1963</v>
      </c>
      <c r="C1922" t="s">
        <v>1962</v>
      </c>
      <c r="E1922" t="s">
        <v>3945</v>
      </c>
      <c r="F1922" t="s">
        <v>1977</v>
      </c>
      <c r="G1922" s="7">
        <v>310.25692344182517</v>
      </c>
      <c r="H1922" s="8">
        <v>9980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7.2737994550661246E-5</v>
      </c>
      <c r="P1922" s="9">
        <v>4.5090180360721445E-3</v>
      </c>
      <c r="Q1922" s="9">
        <v>0</v>
      </c>
      <c r="R1922" s="9">
        <v>0</v>
      </c>
      <c r="S1922" s="9">
        <v>0.77470497186564835</v>
      </c>
      <c r="T1922" s="9">
        <v>0.99549098196392782</v>
      </c>
      <c r="U1922" s="16">
        <v>0</v>
      </c>
      <c r="V1922" s="16">
        <v>0</v>
      </c>
      <c r="W1922" s="16">
        <v>9980</v>
      </c>
      <c r="X1922" s="1" t="s">
        <v>3345</v>
      </c>
      <c r="Y1922" s="1" t="s">
        <v>3345</v>
      </c>
    </row>
    <row r="1923" spans="1:25" x14ac:dyDescent="0.25">
      <c r="A1923" t="str">
        <f t="shared" si="29"/>
        <v>Stokes , North Carolina</v>
      </c>
      <c r="B1923" t="s">
        <v>1963</v>
      </c>
      <c r="C1923" t="s">
        <v>1962</v>
      </c>
      <c r="E1923" t="s">
        <v>4716</v>
      </c>
      <c r="F1923" t="s">
        <v>2047</v>
      </c>
      <c r="G1923" s="7">
        <v>455.80254149956596</v>
      </c>
      <c r="H1923" s="8">
        <v>47401</v>
      </c>
      <c r="I1923" s="9">
        <v>0</v>
      </c>
      <c r="J1923" s="9">
        <v>0</v>
      </c>
      <c r="K1923" s="9">
        <v>2.8899965277406067E-2</v>
      </c>
      <c r="L1923" s="9">
        <v>0.24303284740828252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0.97110003469013462</v>
      </c>
      <c r="T1923" s="9">
        <v>0.75696715259171743</v>
      </c>
      <c r="U1923" s="16">
        <v>0</v>
      </c>
      <c r="V1923" s="16">
        <v>11520</v>
      </c>
      <c r="W1923" s="16">
        <v>35881</v>
      </c>
      <c r="X1923" s="1" t="s">
        <v>3345</v>
      </c>
      <c r="Y1923" s="1" t="s">
        <v>3345</v>
      </c>
    </row>
    <row r="1924" spans="1:25" x14ac:dyDescent="0.25">
      <c r="A1924" t="str">
        <f t="shared" si="29"/>
        <v>Carteret , North Carolina</v>
      </c>
      <c r="B1924" t="s">
        <v>1963</v>
      </c>
      <c r="C1924" t="s">
        <v>1962</v>
      </c>
      <c r="E1924" t="s">
        <v>4717</v>
      </c>
      <c r="F1924" t="s">
        <v>1978</v>
      </c>
      <c r="G1924" s="7">
        <v>1330.4117785569942</v>
      </c>
      <c r="H1924" s="8">
        <v>66469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3.5442964110971691E-2</v>
      </c>
      <c r="P1924" s="9">
        <v>0.67375769155546195</v>
      </c>
      <c r="Q1924" s="9">
        <v>0</v>
      </c>
      <c r="R1924" s="9">
        <v>0</v>
      </c>
      <c r="S1924" s="9">
        <v>0.35137206653507391</v>
      </c>
      <c r="T1924" s="9">
        <v>0.32624230844453805</v>
      </c>
      <c r="U1924" s="16">
        <v>0</v>
      </c>
      <c r="V1924" s="16">
        <v>0</v>
      </c>
      <c r="W1924" s="16">
        <v>66469</v>
      </c>
      <c r="X1924" s="1" t="s">
        <v>3345</v>
      </c>
      <c r="Y1924" s="1" t="s">
        <v>3345</v>
      </c>
    </row>
    <row r="1925" spans="1:25" x14ac:dyDescent="0.25">
      <c r="A1925" t="str">
        <f t="shared" ref="A1925:A1988" si="30">E1925&amp;", "&amp;B1925</f>
        <v>Alleghany , North Carolina</v>
      </c>
      <c r="B1925" t="s">
        <v>1963</v>
      </c>
      <c r="C1925" t="s">
        <v>1962</v>
      </c>
      <c r="E1925" t="s">
        <v>4718</v>
      </c>
      <c r="F1925" t="s">
        <v>1965</v>
      </c>
      <c r="G1925" s="7">
        <v>235.83740013932237</v>
      </c>
      <c r="H1925" s="8">
        <v>11155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0.99999999999926659</v>
      </c>
      <c r="T1925" s="9">
        <v>1</v>
      </c>
      <c r="U1925" s="16">
        <v>0</v>
      </c>
      <c r="V1925" s="16">
        <v>0</v>
      </c>
      <c r="W1925" s="16">
        <v>11155</v>
      </c>
      <c r="X1925" s="1" t="s">
        <v>3345</v>
      </c>
      <c r="Y1925" s="1" t="s">
        <v>3345</v>
      </c>
    </row>
    <row r="1926" spans="1:25" x14ac:dyDescent="0.25">
      <c r="A1926" t="str">
        <f t="shared" si="30"/>
        <v>Pasquotank , North Carolina</v>
      </c>
      <c r="B1926" t="s">
        <v>1963</v>
      </c>
      <c r="C1926" t="s">
        <v>1962</v>
      </c>
      <c r="E1926" t="s">
        <v>4719</v>
      </c>
      <c r="F1926" t="s">
        <v>2032</v>
      </c>
      <c r="G1926" s="7">
        <v>289.33014817476186</v>
      </c>
      <c r="H1926" s="8">
        <v>40661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5.8582282948520047E-2</v>
      </c>
      <c r="P1926" s="9">
        <v>0.586803079117582</v>
      </c>
      <c r="Q1926" s="9">
        <v>0</v>
      </c>
      <c r="R1926" s="9">
        <v>0</v>
      </c>
      <c r="S1926" s="9">
        <v>0.72560635993030143</v>
      </c>
      <c r="T1926" s="9">
        <v>0.41319692088241805</v>
      </c>
      <c r="U1926" s="16">
        <v>0</v>
      </c>
      <c r="V1926" s="16">
        <v>0</v>
      </c>
      <c r="W1926" s="16">
        <v>40661</v>
      </c>
      <c r="X1926" s="1" t="s">
        <v>3345</v>
      </c>
      <c r="Y1926" s="1" t="s">
        <v>3345</v>
      </c>
    </row>
    <row r="1927" spans="1:25" x14ac:dyDescent="0.25">
      <c r="A1927" t="str">
        <f t="shared" si="30"/>
        <v>Wilkes , North Carolina</v>
      </c>
      <c r="B1927" t="s">
        <v>1963</v>
      </c>
      <c r="C1927" t="s">
        <v>1962</v>
      </c>
      <c r="E1927" t="s">
        <v>4001</v>
      </c>
      <c r="F1927" t="s">
        <v>2059</v>
      </c>
      <c r="G1927" s="7">
        <v>757.1896954384797</v>
      </c>
      <c r="H1927" s="8">
        <v>69393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3.5677820779368874E-2</v>
      </c>
      <c r="P1927" s="9">
        <v>0.27188621330681767</v>
      </c>
      <c r="Q1927" s="9">
        <v>0</v>
      </c>
      <c r="R1927" s="9">
        <v>0</v>
      </c>
      <c r="S1927" s="9">
        <v>0.96432217922063102</v>
      </c>
      <c r="T1927" s="9">
        <v>0.72811378669318227</v>
      </c>
      <c r="U1927" s="16">
        <v>0</v>
      </c>
      <c r="V1927" s="16">
        <v>0</v>
      </c>
      <c r="W1927" s="16">
        <v>69393</v>
      </c>
      <c r="X1927" s="1" t="s">
        <v>3345</v>
      </c>
      <c r="Y1927" s="1" t="s">
        <v>3345</v>
      </c>
    </row>
    <row r="1928" spans="1:25" x14ac:dyDescent="0.25">
      <c r="A1928" t="str">
        <f t="shared" si="30"/>
        <v>Alexander , North Carolina</v>
      </c>
      <c r="B1928" t="s">
        <v>1963</v>
      </c>
      <c r="C1928" t="s">
        <v>1962</v>
      </c>
      <c r="E1928" t="s">
        <v>4093</v>
      </c>
      <c r="F1928" t="s">
        <v>1964</v>
      </c>
      <c r="G1928" s="7">
        <v>263.63216530627267</v>
      </c>
      <c r="H1928" s="8">
        <v>37198</v>
      </c>
      <c r="I1928" s="9">
        <v>0</v>
      </c>
      <c r="J1928" s="9">
        <v>0</v>
      </c>
      <c r="K1928" s="9">
        <v>3.2827778083881334E-2</v>
      </c>
      <c r="L1928" s="9">
        <v>0.12737243937846121</v>
      </c>
      <c r="M1928" s="9">
        <v>2.5521948681045282E-2</v>
      </c>
      <c r="N1928" s="9">
        <v>0.14484649712350126</v>
      </c>
      <c r="O1928" s="9">
        <v>0</v>
      </c>
      <c r="P1928" s="9">
        <v>0</v>
      </c>
      <c r="Q1928" s="9">
        <v>0</v>
      </c>
      <c r="R1928" s="9">
        <v>0</v>
      </c>
      <c r="S1928" s="9">
        <v>0.94165027322973949</v>
      </c>
      <c r="T1928" s="9">
        <v>0.72778106349803751</v>
      </c>
      <c r="U1928" s="16">
        <v>0</v>
      </c>
      <c r="V1928" s="16">
        <v>10126</v>
      </c>
      <c r="W1928" s="16">
        <v>27072</v>
      </c>
      <c r="X1928" s="1" t="s">
        <v>3345</v>
      </c>
      <c r="Y1928" s="1" t="s">
        <v>3345</v>
      </c>
    </row>
    <row r="1929" spans="1:25" x14ac:dyDescent="0.25">
      <c r="A1929" t="str">
        <f t="shared" si="30"/>
        <v>Halifax , North Carolina</v>
      </c>
      <c r="B1929" t="s">
        <v>1963</v>
      </c>
      <c r="C1929" t="s">
        <v>1962</v>
      </c>
      <c r="E1929" t="s">
        <v>4720</v>
      </c>
      <c r="F1929" t="s">
        <v>2004</v>
      </c>
      <c r="G1929" s="7">
        <v>730.27080776021955</v>
      </c>
      <c r="H1929" s="8">
        <v>54680</v>
      </c>
      <c r="I1929" s="9">
        <v>0</v>
      </c>
      <c r="J1929" s="9">
        <v>0</v>
      </c>
      <c r="K1929" s="9">
        <v>0</v>
      </c>
      <c r="L1929" s="9">
        <v>0</v>
      </c>
      <c r="M1929" s="9">
        <v>1.8163869982306326E-3</v>
      </c>
      <c r="N1929" s="9">
        <v>4.886613021214338E-2</v>
      </c>
      <c r="O1929" s="9">
        <v>1.9568806617201433E-2</v>
      </c>
      <c r="P1929" s="9">
        <v>0.40416971470373081</v>
      </c>
      <c r="Q1929" s="9">
        <v>0</v>
      </c>
      <c r="R1929" s="9">
        <v>0</v>
      </c>
      <c r="S1929" s="9">
        <v>0.97861480638456799</v>
      </c>
      <c r="T1929" s="9">
        <v>0.54696415508412577</v>
      </c>
      <c r="U1929" s="16">
        <v>0</v>
      </c>
      <c r="V1929" s="16">
        <v>2672</v>
      </c>
      <c r="W1929" s="16">
        <v>52008</v>
      </c>
      <c r="X1929" s="1" t="s">
        <v>3345</v>
      </c>
      <c r="Y1929" s="1" t="s">
        <v>3345</v>
      </c>
    </row>
    <row r="1930" spans="1:25" x14ac:dyDescent="0.25">
      <c r="A1930" t="str">
        <f t="shared" si="30"/>
        <v>Sampson , North Carolina</v>
      </c>
      <c r="B1930" t="s">
        <v>1963</v>
      </c>
      <c r="C1930" t="s">
        <v>1962</v>
      </c>
      <c r="E1930" t="s">
        <v>4721</v>
      </c>
      <c r="F1930" t="s">
        <v>2044</v>
      </c>
      <c r="G1930" s="7">
        <v>947.60333306361906</v>
      </c>
      <c r="H1930" s="8">
        <v>63444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8.4430577727289974E-3</v>
      </c>
      <c r="P1930" s="9">
        <v>0.14965954227350103</v>
      </c>
      <c r="Q1930" s="9">
        <v>0</v>
      </c>
      <c r="R1930" s="9">
        <v>0</v>
      </c>
      <c r="S1930" s="9">
        <v>0.99155694222727098</v>
      </c>
      <c r="T1930" s="9">
        <v>0.85034045772649891</v>
      </c>
      <c r="U1930" s="16">
        <v>0</v>
      </c>
      <c r="V1930" s="16">
        <v>0</v>
      </c>
      <c r="W1930" s="16">
        <v>63444</v>
      </c>
      <c r="X1930" s="1" t="s">
        <v>3345</v>
      </c>
      <c r="Y1930" s="1" t="s">
        <v>3345</v>
      </c>
    </row>
    <row r="1931" spans="1:25" x14ac:dyDescent="0.25">
      <c r="A1931" t="str">
        <f t="shared" si="30"/>
        <v>Watauga , North Carolina</v>
      </c>
      <c r="B1931" t="s">
        <v>1963</v>
      </c>
      <c r="C1931" t="s">
        <v>1962</v>
      </c>
      <c r="E1931" t="s">
        <v>4722</v>
      </c>
      <c r="F1931" t="s">
        <v>2057</v>
      </c>
      <c r="G1931" s="7">
        <v>313.31919062995922</v>
      </c>
      <c r="H1931" s="8">
        <v>51079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4.3113230022590175E-2</v>
      </c>
      <c r="P1931" s="9">
        <v>0.44564302355175317</v>
      </c>
      <c r="Q1931" s="9">
        <v>0</v>
      </c>
      <c r="R1931" s="9">
        <v>0</v>
      </c>
      <c r="S1931" s="9">
        <v>0.95688676997740985</v>
      </c>
      <c r="T1931" s="9">
        <v>0.55435697644824689</v>
      </c>
      <c r="U1931" s="16">
        <v>0</v>
      </c>
      <c r="V1931" s="16">
        <v>0</v>
      </c>
      <c r="W1931" s="16">
        <v>51079</v>
      </c>
      <c r="X1931" s="1" t="s">
        <v>3345</v>
      </c>
      <c r="Y1931" s="1" t="s">
        <v>3345</v>
      </c>
    </row>
    <row r="1932" spans="1:25" x14ac:dyDescent="0.25">
      <c r="A1932" t="str">
        <f t="shared" si="30"/>
        <v>Swain , North Carolina</v>
      </c>
      <c r="B1932" t="s">
        <v>1963</v>
      </c>
      <c r="C1932" t="s">
        <v>1962</v>
      </c>
      <c r="E1932" t="s">
        <v>4723</v>
      </c>
      <c r="F1932" t="s">
        <v>2049</v>
      </c>
      <c r="G1932" s="7">
        <v>540.24447688946486</v>
      </c>
      <c r="H1932" s="8">
        <v>13981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0.99999999999926392</v>
      </c>
      <c r="T1932" s="9">
        <v>1</v>
      </c>
      <c r="U1932" s="16">
        <v>0</v>
      </c>
      <c r="V1932" s="16">
        <v>0</v>
      </c>
      <c r="W1932" s="16">
        <v>13981</v>
      </c>
      <c r="X1932" s="1" t="s">
        <v>3345</v>
      </c>
      <c r="Y1932" s="1" t="s">
        <v>3345</v>
      </c>
    </row>
    <row r="1933" spans="1:25" x14ac:dyDescent="0.25">
      <c r="A1933" t="str">
        <f t="shared" si="30"/>
        <v>Avery , North Carolina</v>
      </c>
      <c r="B1933" t="s">
        <v>1963</v>
      </c>
      <c r="C1933" t="s">
        <v>1962</v>
      </c>
      <c r="E1933" t="s">
        <v>4724</v>
      </c>
      <c r="F1933" t="s">
        <v>1968</v>
      </c>
      <c r="G1933" s="7">
        <v>247.50970551641834</v>
      </c>
      <c r="H1933" s="8">
        <v>17800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9.2721400755604796E-3</v>
      </c>
      <c r="P1933" s="9">
        <v>0.11213483146067416</v>
      </c>
      <c r="Q1933" s="9">
        <v>0</v>
      </c>
      <c r="R1933" s="9">
        <v>0</v>
      </c>
      <c r="S1933" s="9">
        <v>0.99072785989855061</v>
      </c>
      <c r="T1933" s="9">
        <v>0.88786516853932584</v>
      </c>
      <c r="U1933" s="16">
        <v>0</v>
      </c>
      <c r="V1933" s="16">
        <v>0</v>
      </c>
      <c r="W1933" s="16">
        <v>17800</v>
      </c>
      <c r="X1933" s="1" t="s">
        <v>3345</v>
      </c>
      <c r="Y1933" s="1" t="s">
        <v>3345</v>
      </c>
    </row>
    <row r="1934" spans="1:25" x14ac:dyDescent="0.25">
      <c r="A1934" t="str">
        <f t="shared" si="30"/>
        <v>Cleveland , North Carolina</v>
      </c>
      <c r="B1934" t="s">
        <v>1963</v>
      </c>
      <c r="C1934" t="s">
        <v>1962</v>
      </c>
      <c r="E1934" t="s">
        <v>3721</v>
      </c>
      <c r="F1934" t="s">
        <v>1985</v>
      </c>
      <c r="G1934" s="7">
        <v>468.18764928888555</v>
      </c>
      <c r="H1934" s="8">
        <v>98055</v>
      </c>
      <c r="I1934" s="9">
        <v>0</v>
      </c>
      <c r="J1934" s="9">
        <v>0</v>
      </c>
      <c r="K1934" s="9">
        <v>2.1082784328299266E-2</v>
      </c>
      <c r="L1934" s="9">
        <v>0.11369129570139208</v>
      </c>
      <c r="M1934" s="9">
        <v>6.7491976775596901E-2</v>
      </c>
      <c r="N1934" s="9">
        <v>0.28170924481158532</v>
      </c>
      <c r="O1934" s="9">
        <v>7.839223158224955E-3</v>
      </c>
      <c r="P1934" s="9">
        <v>4.6392330834735609E-2</v>
      </c>
      <c r="Q1934" s="9">
        <v>0</v>
      </c>
      <c r="R1934" s="9">
        <v>0</v>
      </c>
      <c r="S1934" s="9">
        <v>0.90358601573787889</v>
      </c>
      <c r="T1934" s="9">
        <v>0.55820712865228694</v>
      </c>
      <c r="U1934" s="16">
        <v>0</v>
      </c>
      <c r="V1934" s="16">
        <v>38771</v>
      </c>
      <c r="W1934" s="16">
        <v>59284</v>
      </c>
      <c r="X1934" s="1" t="s">
        <v>3345</v>
      </c>
      <c r="Y1934" s="1" t="s">
        <v>3345</v>
      </c>
    </row>
    <row r="1935" spans="1:25" x14ac:dyDescent="0.25">
      <c r="A1935" t="str">
        <f t="shared" si="30"/>
        <v>Moore , North Carolina</v>
      </c>
      <c r="B1935" t="s">
        <v>1963</v>
      </c>
      <c r="C1935" t="s">
        <v>1962</v>
      </c>
      <c r="E1935" t="s">
        <v>4725</v>
      </c>
      <c r="F1935" t="s">
        <v>2025</v>
      </c>
      <c r="G1935" s="7">
        <v>705.6782559454457</v>
      </c>
      <c r="H1935" s="8">
        <v>88247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6.9197855047332085E-2</v>
      </c>
      <c r="P1935" s="9">
        <v>0.49342187269822202</v>
      </c>
      <c r="Q1935" s="9">
        <v>0</v>
      </c>
      <c r="R1935" s="9">
        <v>0</v>
      </c>
      <c r="S1935" s="9">
        <v>0.93080214494993441</v>
      </c>
      <c r="T1935" s="9">
        <v>0.50657812730177798</v>
      </c>
      <c r="U1935" s="16">
        <v>0</v>
      </c>
      <c r="V1935" s="16">
        <v>0</v>
      </c>
      <c r="W1935" s="16">
        <v>88247</v>
      </c>
      <c r="X1935" s="1" t="s">
        <v>3345</v>
      </c>
      <c r="Y1935" s="1" t="s">
        <v>3345</v>
      </c>
    </row>
    <row r="1936" spans="1:25" x14ac:dyDescent="0.25">
      <c r="A1936" t="str">
        <f t="shared" si="30"/>
        <v>Forsyth , North Carolina</v>
      </c>
      <c r="B1936" t="s">
        <v>1963</v>
      </c>
      <c r="C1936" t="s">
        <v>1962</v>
      </c>
      <c r="E1936" t="s">
        <v>4009</v>
      </c>
      <c r="F1936" t="s">
        <v>1996</v>
      </c>
      <c r="G1936" s="7">
        <v>412.33171898467162</v>
      </c>
      <c r="H1936" s="8">
        <v>350670</v>
      </c>
      <c r="I1936" s="9">
        <v>0.32261943851777858</v>
      </c>
      <c r="J1936" s="9">
        <v>0.65429891350842673</v>
      </c>
      <c r="K1936" s="9">
        <v>0.26590724310709596</v>
      </c>
      <c r="L1936" s="9">
        <v>0.27223600536116577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0.41147331837512541</v>
      </c>
      <c r="T1936" s="9">
        <v>7.3465081130407506E-2</v>
      </c>
      <c r="U1936" s="16">
        <v>229443</v>
      </c>
      <c r="V1936" s="16">
        <v>95465</v>
      </c>
      <c r="W1936" s="16">
        <v>25762</v>
      </c>
      <c r="X1936" s="1" t="s">
        <v>3345</v>
      </c>
      <c r="Y1936" s="1" t="s">
        <v>3346</v>
      </c>
    </row>
    <row r="1937" spans="1:25" x14ac:dyDescent="0.25">
      <c r="A1937" t="str">
        <f t="shared" si="30"/>
        <v>Granville , North Carolina</v>
      </c>
      <c r="B1937" t="s">
        <v>1963</v>
      </c>
      <c r="C1937" t="s">
        <v>1962</v>
      </c>
      <c r="E1937" t="s">
        <v>4726</v>
      </c>
      <c r="F1937" t="s">
        <v>2001</v>
      </c>
      <c r="G1937" s="7">
        <v>537.59043515900976</v>
      </c>
      <c r="H1937" s="8">
        <v>59916</v>
      </c>
      <c r="I1937" s="9">
        <v>0</v>
      </c>
      <c r="J1937" s="9">
        <v>0</v>
      </c>
      <c r="K1937" s="9">
        <v>2.4687181684140882E-3</v>
      </c>
      <c r="L1937" s="9">
        <v>1.6072501502102945E-2</v>
      </c>
      <c r="M1937" s="9">
        <v>3.1849070366959012E-2</v>
      </c>
      <c r="N1937" s="9">
        <v>0.28331330529407839</v>
      </c>
      <c r="O1937" s="9">
        <v>1.3160219110688716E-2</v>
      </c>
      <c r="P1937" s="9">
        <v>0.15311436010414581</v>
      </c>
      <c r="Q1937" s="9">
        <v>0</v>
      </c>
      <c r="R1937" s="9">
        <v>0</v>
      </c>
      <c r="S1937" s="9">
        <v>0.9525219923539382</v>
      </c>
      <c r="T1937" s="9">
        <v>0.54749983309967287</v>
      </c>
      <c r="U1937" s="16">
        <v>0</v>
      </c>
      <c r="V1937" s="16">
        <v>17938</v>
      </c>
      <c r="W1937" s="16">
        <v>41978</v>
      </c>
      <c r="X1937" s="1" t="s">
        <v>3345</v>
      </c>
      <c r="Y1937" s="1" t="s">
        <v>3345</v>
      </c>
    </row>
    <row r="1938" spans="1:25" x14ac:dyDescent="0.25">
      <c r="A1938" t="str">
        <f t="shared" si="30"/>
        <v>Warren , North Carolina</v>
      </c>
      <c r="B1938" t="s">
        <v>1963</v>
      </c>
      <c r="C1938" t="s">
        <v>1962</v>
      </c>
      <c r="E1938" t="s">
        <v>3983</v>
      </c>
      <c r="F1938" t="s">
        <v>2055</v>
      </c>
      <c r="G1938" s="7">
        <v>444.30051723032011</v>
      </c>
      <c r="H1938" s="8">
        <v>20976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0.99999999999986966</v>
      </c>
      <c r="T1938" s="9">
        <v>1</v>
      </c>
      <c r="U1938" s="16">
        <v>0</v>
      </c>
      <c r="V1938" s="16">
        <v>0</v>
      </c>
      <c r="W1938" s="16">
        <v>20976</v>
      </c>
      <c r="X1938" s="1" t="s">
        <v>3345</v>
      </c>
      <c r="Y1938" s="1" t="s">
        <v>3345</v>
      </c>
    </row>
    <row r="1939" spans="1:25" x14ac:dyDescent="0.25">
      <c r="A1939" t="str">
        <f t="shared" si="30"/>
        <v>Pamlico , North Carolina</v>
      </c>
      <c r="B1939" t="s">
        <v>1963</v>
      </c>
      <c r="C1939" t="s">
        <v>1962</v>
      </c>
      <c r="E1939" t="s">
        <v>4727</v>
      </c>
      <c r="F1939" t="s">
        <v>2031</v>
      </c>
      <c r="G1939" s="7">
        <v>561.62704416641236</v>
      </c>
      <c r="H1939" s="8">
        <v>13144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0.60424045927389147</v>
      </c>
      <c r="T1939" s="9">
        <v>1</v>
      </c>
      <c r="U1939" s="16">
        <v>0</v>
      </c>
      <c r="V1939" s="16">
        <v>0</v>
      </c>
      <c r="W1939" s="16">
        <v>13144</v>
      </c>
      <c r="X1939" s="1" t="s">
        <v>3345</v>
      </c>
      <c r="Y1939" s="1" t="s">
        <v>3345</v>
      </c>
    </row>
    <row r="1940" spans="1:25" x14ac:dyDescent="0.25">
      <c r="A1940" t="str">
        <f t="shared" si="30"/>
        <v>Caswell , North Carolina</v>
      </c>
      <c r="B1940" t="s">
        <v>1963</v>
      </c>
      <c r="C1940" t="s">
        <v>1962</v>
      </c>
      <c r="E1940" t="s">
        <v>4728</v>
      </c>
      <c r="F1940" t="s">
        <v>1979</v>
      </c>
      <c r="G1940" s="7">
        <v>428.70337159555896</v>
      </c>
      <c r="H1940" s="8">
        <v>23724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3.5822913454566389E-4</v>
      </c>
      <c r="P1940" s="9">
        <v>5.9433485078401616E-3</v>
      </c>
      <c r="Q1940" s="9">
        <v>0</v>
      </c>
      <c r="R1940" s="9">
        <v>0</v>
      </c>
      <c r="S1940" s="9">
        <v>0.99964177086545425</v>
      </c>
      <c r="T1940" s="9">
        <v>0.99405665149215983</v>
      </c>
      <c r="U1940" s="16">
        <v>0</v>
      </c>
      <c r="V1940" s="16">
        <v>0</v>
      </c>
      <c r="W1940" s="16">
        <v>23724</v>
      </c>
      <c r="X1940" s="1" t="s">
        <v>3345</v>
      </c>
      <c r="Y1940" s="1" t="s">
        <v>3345</v>
      </c>
    </row>
    <row r="1941" spans="1:25" x14ac:dyDescent="0.25">
      <c r="A1941" t="str">
        <f t="shared" si="30"/>
        <v>Lenoir , North Carolina</v>
      </c>
      <c r="B1941" t="s">
        <v>1963</v>
      </c>
      <c r="C1941" t="s">
        <v>1962</v>
      </c>
      <c r="E1941" t="s">
        <v>4729</v>
      </c>
      <c r="F1941" t="s">
        <v>2016</v>
      </c>
      <c r="G1941" s="7">
        <v>401.36489365697508</v>
      </c>
      <c r="H1941" s="8">
        <v>59524</v>
      </c>
      <c r="I1941" s="9">
        <v>0</v>
      </c>
      <c r="J1941" s="9">
        <v>0</v>
      </c>
      <c r="K1941" s="9">
        <v>0</v>
      </c>
      <c r="L1941" s="9">
        <v>0</v>
      </c>
      <c r="M1941" s="9">
        <v>7.7462905101970889E-3</v>
      </c>
      <c r="N1941" s="9">
        <v>6.1084604529265507E-2</v>
      </c>
      <c r="O1941" s="9">
        <v>7.9765270689630505E-2</v>
      </c>
      <c r="P1941" s="9">
        <v>0.48859283650292318</v>
      </c>
      <c r="Q1941" s="9">
        <v>0</v>
      </c>
      <c r="R1941" s="9">
        <v>0</v>
      </c>
      <c r="S1941" s="9">
        <v>0.91248843880017239</v>
      </c>
      <c r="T1941" s="9">
        <v>0.45032255896781131</v>
      </c>
      <c r="U1941" s="16">
        <v>0</v>
      </c>
      <c r="V1941" s="16">
        <v>3636</v>
      </c>
      <c r="W1941" s="16">
        <v>55888</v>
      </c>
      <c r="X1941" s="1" t="s">
        <v>3345</v>
      </c>
      <c r="Y1941" s="1" t="s">
        <v>3345</v>
      </c>
    </row>
    <row r="1942" spans="1:25" x14ac:dyDescent="0.25">
      <c r="A1942" t="str">
        <f t="shared" si="30"/>
        <v>Graham , North Carolina</v>
      </c>
      <c r="B1942" t="s">
        <v>1963</v>
      </c>
      <c r="C1942" t="s">
        <v>1962</v>
      </c>
      <c r="E1942" t="s">
        <v>3671</v>
      </c>
      <c r="F1942" t="s">
        <v>2000</v>
      </c>
      <c r="G1942" s="7">
        <v>301.641109649128</v>
      </c>
      <c r="H1942" s="8">
        <v>8861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0.99999999999934208</v>
      </c>
      <c r="T1942" s="9">
        <v>1</v>
      </c>
      <c r="U1942" s="16">
        <v>0</v>
      </c>
      <c r="V1942" s="16">
        <v>0</v>
      </c>
      <c r="W1942" s="16">
        <v>8861</v>
      </c>
      <c r="X1942" s="1" t="s">
        <v>3345</v>
      </c>
      <c r="Y1942" s="1" t="s">
        <v>3345</v>
      </c>
    </row>
    <row r="1943" spans="1:25" x14ac:dyDescent="0.25">
      <c r="A1943" t="str">
        <f t="shared" si="30"/>
        <v>Gates , North Carolina</v>
      </c>
      <c r="B1943" t="s">
        <v>1963</v>
      </c>
      <c r="C1943" t="s">
        <v>1962</v>
      </c>
      <c r="E1943" t="s">
        <v>4730</v>
      </c>
      <c r="F1943" t="s">
        <v>1999</v>
      </c>
      <c r="G1943" s="7">
        <v>345.74437864070114</v>
      </c>
      <c r="H1943" s="8">
        <v>12197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0.99107738785384292</v>
      </c>
      <c r="T1943" s="9">
        <v>1</v>
      </c>
      <c r="U1943" s="16">
        <v>0</v>
      </c>
      <c r="V1943" s="16">
        <v>0</v>
      </c>
      <c r="W1943" s="16">
        <v>12197</v>
      </c>
      <c r="X1943" s="1" t="s">
        <v>3345</v>
      </c>
      <c r="Y1943" s="1" t="s">
        <v>3345</v>
      </c>
    </row>
    <row r="1944" spans="1:25" x14ac:dyDescent="0.25">
      <c r="A1944" t="str">
        <f t="shared" si="30"/>
        <v>Rutherford , North Carolina</v>
      </c>
      <c r="B1944" t="s">
        <v>1963</v>
      </c>
      <c r="C1944" t="s">
        <v>1962</v>
      </c>
      <c r="E1944" t="s">
        <v>4731</v>
      </c>
      <c r="F1944" t="s">
        <v>2043</v>
      </c>
      <c r="G1944" s="7">
        <v>567.24938039035965</v>
      </c>
      <c r="H1944" s="8">
        <v>67799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6.1995449489346419E-2</v>
      </c>
      <c r="P1944" s="9">
        <v>0.38962226581513004</v>
      </c>
      <c r="Q1944" s="9">
        <v>0</v>
      </c>
      <c r="R1944" s="9">
        <v>0</v>
      </c>
      <c r="S1944" s="9">
        <v>0.93800455051065368</v>
      </c>
      <c r="T1944" s="9">
        <v>0.61037773418486996</v>
      </c>
      <c r="U1944" s="16">
        <v>0</v>
      </c>
      <c r="V1944" s="16">
        <v>0</v>
      </c>
      <c r="W1944" s="16">
        <v>67799</v>
      </c>
      <c r="X1944" s="1" t="s">
        <v>3345</v>
      </c>
      <c r="Y1944" s="1" t="s">
        <v>3345</v>
      </c>
    </row>
    <row r="1945" spans="1:25" x14ac:dyDescent="0.25">
      <c r="A1945" t="str">
        <f t="shared" si="30"/>
        <v>Washington , North Carolina</v>
      </c>
      <c r="B1945" t="s">
        <v>1963</v>
      </c>
      <c r="C1945" t="s">
        <v>1962</v>
      </c>
      <c r="E1945" t="s">
        <v>3641</v>
      </c>
      <c r="F1945" t="s">
        <v>2056</v>
      </c>
      <c r="G1945" s="7">
        <v>421.90869849810548</v>
      </c>
      <c r="H1945" s="8">
        <v>13228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8.5957918599145772E-3</v>
      </c>
      <c r="P1945" s="9">
        <v>0.32242213486543697</v>
      </c>
      <c r="Q1945" s="9">
        <v>0</v>
      </c>
      <c r="R1945" s="9">
        <v>0</v>
      </c>
      <c r="S1945" s="9">
        <v>0.87925040605454641</v>
      </c>
      <c r="T1945" s="9">
        <v>0.67757786513456308</v>
      </c>
      <c r="U1945" s="16">
        <v>0</v>
      </c>
      <c r="V1945" s="16">
        <v>0</v>
      </c>
      <c r="W1945" s="16">
        <v>13228</v>
      </c>
      <c r="X1945" s="1" t="s">
        <v>3345</v>
      </c>
      <c r="Y1945" s="1" t="s">
        <v>3345</v>
      </c>
    </row>
    <row r="1946" spans="1:25" x14ac:dyDescent="0.25">
      <c r="A1946" t="str">
        <f t="shared" si="30"/>
        <v>Anson , North Carolina</v>
      </c>
      <c r="B1946" t="s">
        <v>1963</v>
      </c>
      <c r="C1946" t="s">
        <v>1962</v>
      </c>
      <c r="E1946" t="s">
        <v>4732</v>
      </c>
      <c r="F1946" t="s">
        <v>1966</v>
      </c>
      <c r="G1946" s="7">
        <v>537.09952565354104</v>
      </c>
      <c r="H1946" s="8">
        <v>26948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9.8196599460902822E-3</v>
      </c>
      <c r="P1946" s="9">
        <v>0.21489535401514026</v>
      </c>
      <c r="Q1946" s="9">
        <v>0</v>
      </c>
      <c r="R1946" s="9">
        <v>0</v>
      </c>
      <c r="S1946" s="9">
        <v>0.99018034005390976</v>
      </c>
      <c r="T1946" s="9">
        <v>0.78510464598485974</v>
      </c>
      <c r="U1946" s="16">
        <v>0</v>
      </c>
      <c r="V1946" s="16">
        <v>0</v>
      </c>
      <c r="W1946" s="16">
        <v>26948</v>
      </c>
      <c r="X1946" s="1" t="s">
        <v>3345</v>
      </c>
      <c r="Y1946" s="1" t="s">
        <v>3345</v>
      </c>
    </row>
    <row r="1947" spans="1:25" x14ac:dyDescent="0.25">
      <c r="A1947" t="str">
        <f t="shared" si="30"/>
        <v>Orange , North Carolina</v>
      </c>
      <c r="B1947" t="s">
        <v>1963</v>
      </c>
      <c r="C1947" t="s">
        <v>1962</v>
      </c>
      <c r="E1947" t="s">
        <v>3780</v>
      </c>
      <c r="F1947" t="s">
        <v>2030</v>
      </c>
      <c r="G1947" s="7">
        <v>400.95822916276086</v>
      </c>
      <c r="H1947" s="8">
        <v>133755</v>
      </c>
      <c r="I1947" s="9">
        <v>4.6296857825401515E-2</v>
      </c>
      <c r="J1947" s="9">
        <v>0.40591379761504243</v>
      </c>
      <c r="K1947" s="9">
        <v>7.9283443402205167E-2</v>
      </c>
      <c r="L1947" s="9">
        <v>0.30878845650629883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0.87441969863733782</v>
      </c>
      <c r="T1947" s="9">
        <v>0.28529774587865875</v>
      </c>
      <c r="U1947" s="16">
        <v>54293</v>
      </c>
      <c r="V1947" s="16">
        <v>41302</v>
      </c>
      <c r="W1947" s="16">
        <v>38160</v>
      </c>
      <c r="X1947" s="1" t="s">
        <v>3345</v>
      </c>
      <c r="Y1947" s="1" t="s">
        <v>3346</v>
      </c>
    </row>
    <row r="1948" spans="1:25" x14ac:dyDescent="0.25">
      <c r="A1948" t="str">
        <f t="shared" si="30"/>
        <v>Craven , North Carolina</v>
      </c>
      <c r="B1948" t="s">
        <v>1963</v>
      </c>
      <c r="C1948" t="s">
        <v>1962</v>
      </c>
      <c r="E1948" t="s">
        <v>4733</v>
      </c>
      <c r="F1948" t="s">
        <v>1987</v>
      </c>
      <c r="G1948" s="7">
        <v>773.28245155039031</v>
      </c>
      <c r="H1948" s="8">
        <v>103473</v>
      </c>
      <c r="I1948" s="9">
        <v>2.3798739554979517E-2</v>
      </c>
      <c r="J1948" s="9">
        <v>0.27025407594251638</v>
      </c>
      <c r="K1948" s="9">
        <v>3.2493967949023678E-2</v>
      </c>
      <c r="L1948" s="9">
        <v>0.2178249398393784</v>
      </c>
      <c r="M1948" s="9">
        <v>2.029304524567186E-2</v>
      </c>
      <c r="N1948" s="9">
        <v>0.235056488165995</v>
      </c>
      <c r="O1948" s="9">
        <v>0</v>
      </c>
      <c r="P1948" s="9">
        <v>0</v>
      </c>
      <c r="Q1948" s="9">
        <v>0</v>
      </c>
      <c r="R1948" s="9">
        <v>0</v>
      </c>
      <c r="S1948" s="9">
        <v>0.85194959394621073</v>
      </c>
      <c r="T1948" s="9">
        <v>0.27686449605211022</v>
      </c>
      <c r="U1948" s="16">
        <v>27964</v>
      </c>
      <c r="V1948" s="16">
        <v>46861</v>
      </c>
      <c r="W1948" s="16">
        <v>28648</v>
      </c>
      <c r="X1948" s="1" t="s">
        <v>3345</v>
      </c>
      <c r="Y1948" s="1" t="s">
        <v>3347</v>
      </c>
    </row>
    <row r="1949" spans="1:25" x14ac:dyDescent="0.25">
      <c r="A1949" t="str">
        <f t="shared" si="30"/>
        <v>Wilson , North Carolina</v>
      </c>
      <c r="B1949" t="s">
        <v>1963</v>
      </c>
      <c r="C1949" t="s">
        <v>1962</v>
      </c>
      <c r="E1949" t="s">
        <v>4232</v>
      </c>
      <c r="F1949" t="s">
        <v>2060</v>
      </c>
      <c r="G1949" s="7">
        <v>373.10808093354387</v>
      </c>
      <c r="H1949" s="8">
        <v>81239</v>
      </c>
      <c r="I1949" s="9">
        <v>0</v>
      </c>
      <c r="J1949" s="9">
        <v>0</v>
      </c>
      <c r="K1949" s="9">
        <v>7.5622893571475119E-4</v>
      </c>
      <c r="L1949" s="9">
        <v>7.8533709179088862E-3</v>
      </c>
      <c r="M1949" s="9">
        <v>6.6464108761266252E-2</v>
      </c>
      <c r="N1949" s="9">
        <v>0.60549735964253626</v>
      </c>
      <c r="O1949" s="9">
        <v>0</v>
      </c>
      <c r="P1949" s="9">
        <v>0</v>
      </c>
      <c r="Q1949" s="9">
        <v>0</v>
      </c>
      <c r="R1949" s="9">
        <v>0</v>
      </c>
      <c r="S1949" s="9">
        <v>0.93277966228201714</v>
      </c>
      <c r="T1949" s="9">
        <v>0.38664926943955491</v>
      </c>
      <c r="U1949" s="16">
        <v>0</v>
      </c>
      <c r="V1949" s="16">
        <v>49828</v>
      </c>
      <c r="W1949" s="16">
        <v>31411</v>
      </c>
      <c r="X1949" s="1" t="s">
        <v>3345</v>
      </c>
      <c r="Y1949" s="1" t="s">
        <v>3347</v>
      </c>
    </row>
    <row r="1950" spans="1:25" x14ac:dyDescent="0.25">
      <c r="A1950" t="str">
        <f t="shared" si="30"/>
        <v>Duplin , North Carolina</v>
      </c>
      <c r="B1950" t="s">
        <v>1963</v>
      </c>
      <c r="C1950" t="s">
        <v>1962</v>
      </c>
      <c r="E1950" t="s">
        <v>4734</v>
      </c>
      <c r="F1950" t="s">
        <v>1993</v>
      </c>
      <c r="G1950" s="7">
        <v>820.21756313872811</v>
      </c>
      <c r="H1950" s="8">
        <v>58411</v>
      </c>
      <c r="I1950" s="9">
        <v>0</v>
      </c>
      <c r="J1950" s="9">
        <v>0</v>
      </c>
      <c r="K1950" s="9">
        <v>0</v>
      </c>
      <c r="L1950" s="9">
        <v>0</v>
      </c>
      <c r="M1950" s="9">
        <v>4.0048031210712415E-4</v>
      </c>
      <c r="N1950" s="9">
        <v>8.5086713119104287E-3</v>
      </c>
      <c r="O1950" s="9">
        <v>6.7800564954771927E-3</v>
      </c>
      <c r="P1950" s="9">
        <v>0.12641454520552636</v>
      </c>
      <c r="Q1950" s="9">
        <v>0</v>
      </c>
      <c r="R1950" s="9">
        <v>0</v>
      </c>
      <c r="S1950" s="9">
        <v>0.99281946316881842</v>
      </c>
      <c r="T1950" s="9">
        <v>0.86507678348256323</v>
      </c>
      <c r="U1950" s="16">
        <v>0</v>
      </c>
      <c r="V1950" s="16">
        <v>497</v>
      </c>
      <c r="W1950" s="16">
        <v>57914</v>
      </c>
      <c r="X1950" s="1" t="s">
        <v>3345</v>
      </c>
      <c r="Y1950" s="1" t="s">
        <v>3345</v>
      </c>
    </row>
    <row r="1951" spans="1:25" x14ac:dyDescent="0.25">
      <c r="A1951" t="str">
        <f t="shared" si="30"/>
        <v>Haywood , North Carolina</v>
      </c>
      <c r="B1951" t="s">
        <v>1963</v>
      </c>
      <c r="C1951" t="s">
        <v>1962</v>
      </c>
      <c r="E1951" t="s">
        <v>4735</v>
      </c>
      <c r="F1951" t="s">
        <v>2006</v>
      </c>
      <c r="G1951" s="7">
        <v>554.50180612770691</v>
      </c>
      <c r="H1951" s="8">
        <v>59038</v>
      </c>
      <c r="I1951" s="9">
        <v>0</v>
      </c>
      <c r="J1951" s="9">
        <v>0</v>
      </c>
      <c r="K1951" s="9">
        <v>4.4322232529842243E-2</v>
      </c>
      <c r="L1951" s="9">
        <v>0.44483214201023069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0.95567776746976163</v>
      </c>
      <c r="T1951" s="9">
        <v>0.55516785798976931</v>
      </c>
      <c r="U1951" s="16">
        <v>0</v>
      </c>
      <c r="V1951" s="16">
        <v>26262</v>
      </c>
      <c r="W1951" s="16">
        <v>32776</v>
      </c>
      <c r="X1951" s="1" t="s">
        <v>3345</v>
      </c>
      <c r="Y1951" s="1" t="s">
        <v>3345</v>
      </c>
    </row>
    <row r="1952" spans="1:25" x14ac:dyDescent="0.25">
      <c r="A1952" t="str">
        <f t="shared" si="30"/>
        <v>Guilford , North Carolina</v>
      </c>
      <c r="B1952" t="s">
        <v>1963</v>
      </c>
      <c r="C1952" t="s">
        <v>1962</v>
      </c>
      <c r="E1952" t="s">
        <v>4736</v>
      </c>
      <c r="F1952" t="s">
        <v>2003</v>
      </c>
      <c r="G1952" s="7">
        <v>657.6358381503029</v>
      </c>
      <c r="H1952" s="8">
        <v>488401</v>
      </c>
      <c r="I1952" s="9">
        <v>0.25326165970719333</v>
      </c>
      <c r="J1952" s="9">
        <v>0.7537126254860248</v>
      </c>
      <c r="K1952" s="9">
        <v>0.13715390727939353</v>
      </c>
      <c r="L1952" s="9">
        <v>0.11934250748872341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0.60958443296951637</v>
      </c>
      <c r="T1952" s="9">
        <v>0.12694486702525179</v>
      </c>
      <c r="U1952" s="16">
        <v>368114</v>
      </c>
      <c r="V1952" s="16">
        <v>58287</v>
      </c>
      <c r="W1952" s="16">
        <v>62000</v>
      </c>
      <c r="X1952" s="1" t="s">
        <v>3345</v>
      </c>
      <c r="Y1952" s="1" t="s">
        <v>3346</v>
      </c>
    </row>
    <row r="1953" spans="1:25" x14ac:dyDescent="0.25">
      <c r="A1953" t="str">
        <f t="shared" si="30"/>
        <v>Jackson , North Carolina</v>
      </c>
      <c r="B1953" t="s">
        <v>1963</v>
      </c>
      <c r="C1953" t="s">
        <v>1962</v>
      </c>
      <c r="E1953" t="s">
        <v>3622</v>
      </c>
      <c r="F1953" t="s">
        <v>2012</v>
      </c>
      <c r="G1953" s="7">
        <v>494.95891803382261</v>
      </c>
      <c r="H1953" s="8">
        <v>40271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1.5777580221577388E-2</v>
      </c>
      <c r="P1953" s="9">
        <v>0.26910183506741825</v>
      </c>
      <c r="Q1953" s="9">
        <v>0</v>
      </c>
      <c r="R1953" s="9">
        <v>0</v>
      </c>
      <c r="S1953" s="9">
        <v>0.98422241977473823</v>
      </c>
      <c r="T1953" s="9">
        <v>0.73089816493258175</v>
      </c>
      <c r="U1953" s="16">
        <v>0</v>
      </c>
      <c r="V1953" s="16">
        <v>0</v>
      </c>
      <c r="W1953" s="16">
        <v>40271</v>
      </c>
      <c r="X1953" s="1" t="s">
        <v>3345</v>
      </c>
      <c r="Y1953" s="1" t="s">
        <v>3345</v>
      </c>
    </row>
    <row r="1954" spans="1:25" x14ac:dyDescent="0.25">
      <c r="A1954" t="str">
        <f t="shared" si="30"/>
        <v>Iredell , North Carolina</v>
      </c>
      <c r="B1954" t="s">
        <v>1963</v>
      </c>
      <c r="C1954" t="s">
        <v>1962</v>
      </c>
      <c r="E1954" t="s">
        <v>4737</v>
      </c>
      <c r="F1954" t="s">
        <v>2011</v>
      </c>
      <c r="G1954" s="7">
        <v>598.07561309280038</v>
      </c>
      <c r="H1954" s="8">
        <v>159434</v>
      </c>
      <c r="I1954" s="9">
        <v>0</v>
      </c>
      <c r="J1954" s="9">
        <v>0</v>
      </c>
      <c r="K1954" s="9">
        <v>0.17953310139380271</v>
      </c>
      <c r="L1954" s="9">
        <v>0.62089014890173988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0.82046689860619726</v>
      </c>
      <c r="T1954" s="9">
        <v>0.37910985109826012</v>
      </c>
      <c r="U1954" s="16">
        <v>0</v>
      </c>
      <c r="V1954" s="16">
        <v>98991</v>
      </c>
      <c r="W1954" s="16">
        <v>60443</v>
      </c>
      <c r="X1954" s="1" t="s">
        <v>3345</v>
      </c>
      <c r="Y1954" s="1" t="s">
        <v>3347</v>
      </c>
    </row>
    <row r="1955" spans="1:25" x14ac:dyDescent="0.25">
      <c r="A1955" t="str">
        <f t="shared" si="30"/>
        <v>Hertford , North Carolina</v>
      </c>
      <c r="B1955" t="s">
        <v>1963</v>
      </c>
      <c r="C1955" t="s">
        <v>1962</v>
      </c>
      <c r="E1955" t="s">
        <v>4738</v>
      </c>
      <c r="F1955" t="s">
        <v>2008</v>
      </c>
      <c r="G1955" s="7">
        <v>360.39810153312163</v>
      </c>
      <c r="H1955" s="8">
        <v>24669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1.2170396097078009E-2</v>
      </c>
      <c r="P1955" s="9">
        <v>0.31363249422351941</v>
      </c>
      <c r="Q1955" s="9">
        <v>0</v>
      </c>
      <c r="R1955" s="9">
        <v>0</v>
      </c>
      <c r="S1955" s="9">
        <v>0.9749404888794635</v>
      </c>
      <c r="T1955" s="9">
        <v>0.68636750577648065</v>
      </c>
      <c r="U1955" s="16">
        <v>0</v>
      </c>
      <c r="V1955" s="16">
        <v>0</v>
      </c>
      <c r="W1955" s="16">
        <v>24669</v>
      </c>
      <c r="X1955" s="1" t="s">
        <v>3345</v>
      </c>
      <c r="Y1955" s="1" t="s">
        <v>3345</v>
      </c>
    </row>
    <row r="1956" spans="1:25" x14ac:dyDescent="0.25">
      <c r="A1956" t="str">
        <f t="shared" si="30"/>
        <v>Polk , North Carolina</v>
      </c>
      <c r="B1956" t="s">
        <v>1963</v>
      </c>
      <c r="C1956" t="s">
        <v>1962</v>
      </c>
      <c r="E1956" t="s">
        <v>3678</v>
      </c>
      <c r="F1956" t="s">
        <v>2037</v>
      </c>
      <c r="G1956" s="7">
        <v>238.44525478079714</v>
      </c>
      <c r="H1956" s="8">
        <v>20521</v>
      </c>
      <c r="I1956" s="9">
        <v>0</v>
      </c>
      <c r="J1956" s="9">
        <v>0</v>
      </c>
      <c r="K1956" s="9">
        <v>0</v>
      </c>
      <c r="L1956" s="9">
        <v>0</v>
      </c>
      <c r="M1956" s="9">
        <v>7.1112963459581393E-3</v>
      </c>
      <c r="N1956" s="9">
        <v>7.7237951366892446E-2</v>
      </c>
      <c r="O1956" s="9">
        <v>0</v>
      </c>
      <c r="P1956" s="9">
        <v>0</v>
      </c>
      <c r="Q1956" s="9">
        <v>0</v>
      </c>
      <c r="R1956" s="9">
        <v>0</v>
      </c>
      <c r="S1956" s="9">
        <v>0.99288870365404203</v>
      </c>
      <c r="T1956" s="9">
        <v>0.92276204863310751</v>
      </c>
      <c r="U1956" s="16">
        <v>0</v>
      </c>
      <c r="V1956" s="16">
        <v>1585</v>
      </c>
      <c r="W1956" s="16">
        <v>18936</v>
      </c>
      <c r="X1956" s="1" t="s">
        <v>3345</v>
      </c>
      <c r="Y1956" s="1" t="s">
        <v>3345</v>
      </c>
    </row>
    <row r="1957" spans="1:25" x14ac:dyDescent="0.25">
      <c r="A1957" t="str">
        <f t="shared" si="30"/>
        <v>Scotland , North Carolina</v>
      </c>
      <c r="B1957" t="s">
        <v>1963</v>
      </c>
      <c r="C1957" t="s">
        <v>1962</v>
      </c>
      <c r="E1957" t="s">
        <v>4539</v>
      </c>
      <c r="F1957" t="s">
        <v>2045</v>
      </c>
      <c r="G1957" s="7">
        <v>320.61847703798418</v>
      </c>
      <c r="H1957" s="8">
        <v>36157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5.2974699516083829E-2</v>
      </c>
      <c r="P1957" s="9">
        <v>0.51608263959952427</v>
      </c>
      <c r="Q1957" s="9">
        <v>0</v>
      </c>
      <c r="R1957" s="9">
        <v>0</v>
      </c>
      <c r="S1957" s="9">
        <v>0.9470253004839162</v>
      </c>
      <c r="T1957" s="9">
        <v>0.48391736040047573</v>
      </c>
      <c r="U1957" s="16">
        <v>0</v>
      </c>
      <c r="V1957" s="16">
        <v>0</v>
      </c>
      <c r="W1957" s="16">
        <v>36157</v>
      </c>
      <c r="X1957" s="1" t="s">
        <v>3345</v>
      </c>
      <c r="Y1957" s="1" t="s">
        <v>3345</v>
      </c>
    </row>
    <row r="1958" spans="1:25" x14ac:dyDescent="0.25">
      <c r="A1958" t="str">
        <f t="shared" si="30"/>
        <v>Harnett , North Carolina</v>
      </c>
      <c r="B1958" t="s">
        <v>1963</v>
      </c>
      <c r="C1958" t="s">
        <v>1962</v>
      </c>
      <c r="E1958" t="s">
        <v>4739</v>
      </c>
      <c r="F1958" t="s">
        <v>2005</v>
      </c>
      <c r="G1958" s="7">
        <v>601.34575331194469</v>
      </c>
      <c r="H1958" s="8">
        <v>114678</v>
      </c>
      <c r="I1958" s="9">
        <v>0</v>
      </c>
      <c r="J1958" s="9">
        <v>0</v>
      </c>
      <c r="K1958" s="9">
        <v>1.9996686220401096E-2</v>
      </c>
      <c r="L1958" s="9">
        <v>0.10720452048344059</v>
      </c>
      <c r="M1958" s="9">
        <v>4.0604154459638116E-2</v>
      </c>
      <c r="N1958" s="9">
        <v>0.20432864193655279</v>
      </c>
      <c r="O1958" s="9">
        <v>1.8673808403521799E-2</v>
      </c>
      <c r="P1958" s="9">
        <v>0.1292575733793753</v>
      </c>
      <c r="Q1958" s="9">
        <v>0</v>
      </c>
      <c r="R1958" s="9">
        <v>0</v>
      </c>
      <c r="S1958" s="9">
        <v>0.92072535075718087</v>
      </c>
      <c r="T1958" s="9">
        <v>0.55920926420063133</v>
      </c>
      <c r="U1958" s="16">
        <v>0</v>
      </c>
      <c r="V1958" s="16">
        <v>35726</v>
      </c>
      <c r="W1958" s="16">
        <v>78952</v>
      </c>
      <c r="X1958" s="1" t="s">
        <v>3345</v>
      </c>
      <c r="Y1958" s="1" t="s">
        <v>3345</v>
      </c>
    </row>
    <row r="1959" spans="1:25" x14ac:dyDescent="0.25">
      <c r="A1959" t="str">
        <f t="shared" si="30"/>
        <v>Lee , North Carolina</v>
      </c>
      <c r="B1959" t="s">
        <v>1963</v>
      </c>
      <c r="C1959" t="s">
        <v>1962</v>
      </c>
      <c r="E1959" t="s">
        <v>3604</v>
      </c>
      <c r="F1959" t="s">
        <v>2015</v>
      </c>
      <c r="G1959" s="7">
        <v>259.2030146250986</v>
      </c>
      <c r="H1959" s="8">
        <v>57866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0.11439218199992239</v>
      </c>
      <c r="P1959" s="9">
        <v>0.57235682438737778</v>
      </c>
      <c r="Q1959" s="9">
        <v>0</v>
      </c>
      <c r="R1959" s="9">
        <v>0</v>
      </c>
      <c r="S1959" s="9">
        <v>0.8856078180000776</v>
      </c>
      <c r="T1959" s="9">
        <v>0.42764317561262227</v>
      </c>
      <c r="U1959" s="16">
        <v>0</v>
      </c>
      <c r="V1959" s="16">
        <v>0</v>
      </c>
      <c r="W1959" s="16">
        <v>57866</v>
      </c>
      <c r="X1959" s="1" t="s">
        <v>3345</v>
      </c>
      <c r="Y1959" s="1" t="s">
        <v>3345</v>
      </c>
    </row>
    <row r="1960" spans="1:25" x14ac:dyDescent="0.25">
      <c r="A1960" t="str">
        <f t="shared" si="30"/>
        <v>Bladen , North Carolina</v>
      </c>
      <c r="B1960" t="s">
        <v>1963</v>
      </c>
      <c r="C1960" t="s">
        <v>1962</v>
      </c>
      <c r="E1960" t="s">
        <v>4740</v>
      </c>
      <c r="F1960" t="s">
        <v>1971</v>
      </c>
      <c r="G1960" s="7">
        <v>887.60979035267508</v>
      </c>
      <c r="H1960" s="8">
        <v>35181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2.7724720795318241E-3</v>
      </c>
      <c r="P1960" s="9">
        <v>8.7689377789147552E-2</v>
      </c>
      <c r="Q1960" s="9">
        <v>0</v>
      </c>
      <c r="R1960" s="9">
        <v>0</v>
      </c>
      <c r="S1960" s="9">
        <v>0.9972275279204682</v>
      </c>
      <c r="T1960" s="9">
        <v>0.91231062221085246</v>
      </c>
      <c r="U1960" s="16">
        <v>0</v>
      </c>
      <c r="V1960" s="16">
        <v>0</v>
      </c>
      <c r="W1960" s="16">
        <v>35181</v>
      </c>
      <c r="X1960" s="1" t="s">
        <v>3345</v>
      </c>
      <c r="Y1960" s="1" t="s">
        <v>3345</v>
      </c>
    </row>
    <row r="1961" spans="1:25" x14ac:dyDescent="0.25">
      <c r="A1961" t="str">
        <f t="shared" si="30"/>
        <v>Cherokee , North Carolina</v>
      </c>
      <c r="B1961" t="s">
        <v>1963</v>
      </c>
      <c r="C1961" t="s">
        <v>1962</v>
      </c>
      <c r="E1961" t="s">
        <v>3598</v>
      </c>
      <c r="F1961" t="s">
        <v>1982</v>
      </c>
      <c r="G1961" s="7">
        <v>466.665937841154</v>
      </c>
      <c r="H1961" s="8">
        <v>27444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0.99999999999690559</v>
      </c>
      <c r="T1961" s="9">
        <v>1</v>
      </c>
      <c r="U1961" s="16">
        <v>0</v>
      </c>
      <c r="V1961" s="16">
        <v>0</v>
      </c>
      <c r="W1961" s="16">
        <v>27444</v>
      </c>
      <c r="X1961" s="1" t="s">
        <v>3345</v>
      </c>
      <c r="Y1961" s="1" t="s">
        <v>3345</v>
      </c>
    </row>
    <row r="1962" spans="1:25" x14ac:dyDescent="0.25">
      <c r="A1962" t="str">
        <f t="shared" si="30"/>
        <v>Catawba , North Carolina</v>
      </c>
      <c r="B1962" t="s">
        <v>1963</v>
      </c>
      <c r="C1962" t="s">
        <v>1962</v>
      </c>
      <c r="E1962" t="s">
        <v>4741</v>
      </c>
      <c r="F1962" t="s">
        <v>1980</v>
      </c>
      <c r="G1962" s="7">
        <v>416.02353125436446</v>
      </c>
      <c r="H1962" s="8">
        <v>154558</v>
      </c>
      <c r="I1962" s="9">
        <v>6.730288381273615E-2</v>
      </c>
      <c r="J1962" s="9">
        <v>0.25860194878298115</v>
      </c>
      <c r="K1962" s="9">
        <v>0.21693636882718914</v>
      </c>
      <c r="L1962" s="9">
        <v>0.3958125752144826</v>
      </c>
      <c r="M1962" s="9">
        <v>2.6156132967537049E-2</v>
      </c>
      <c r="N1962" s="9">
        <v>4.2573014661162797E-2</v>
      </c>
      <c r="O1962" s="9">
        <v>0</v>
      </c>
      <c r="P1962" s="9">
        <v>0</v>
      </c>
      <c r="Q1962" s="9">
        <v>0</v>
      </c>
      <c r="R1962" s="9">
        <v>0</v>
      </c>
      <c r="S1962" s="9">
        <v>0.68960461439104592</v>
      </c>
      <c r="T1962" s="9">
        <v>0.30301246134137344</v>
      </c>
      <c r="U1962" s="16">
        <v>39969</v>
      </c>
      <c r="V1962" s="16">
        <v>67756</v>
      </c>
      <c r="W1962" s="16">
        <v>46833</v>
      </c>
      <c r="X1962" s="1" t="s">
        <v>3345</v>
      </c>
      <c r="Y1962" s="1" t="s">
        <v>3347</v>
      </c>
    </row>
    <row r="1963" spans="1:25" x14ac:dyDescent="0.25">
      <c r="A1963" t="str">
        <f t="shared" si="30"/>
        <v>Tyrrell , North Carolina</v>
      </c>
      <c r="B1963" t="s">
        <v>1963</v>
      </c>
      <c r="C1963" t="s">
        <v>1962</v>
      </c>
      <c r="E1963" t="s">
        <v>4742</v>
      </c>
      <c r="F1963" t="s">
        <v>2051</v>
      </c>
      <c r="G1963" s="7">
        <v>597.17627264185387</v>
      </c>
      <c r="H1963" s="8">
        <v>4407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0.65915810566269351</v>
      </c>
      <c r="T1963" s="9">
        <v>1</v>
      </c>
      <c r="U1963" s="16">
        <v>0</v>
      </c>
      <c r="V1963" s="16">
        <v>0</v>
      </c>
      <c r="W1963" s="16">
        <v>4407</v>
      </c>
      <c r="X1963" s="1" t="s">
        <v>3345</v>
      </c>
      <c r="Y1963" s="1" t="s">
        <v>3345</v>
      </c>
    </row>
    <row r="1964" spans="1:25" x14ac:dyDescent="0.25">
      <c r="A1964" t="str">
        <f t="shared" si="30"/>
        <v>Macon , North Carolina</v>
      </c>
      <c r="B1964" t="s">
        <v>1963</v>
      </c>
      <c r="C1964" t="s">
        <v>1962</v>
      </c>
      <c r="E1964" t="s">
        <v>3626</v>
      </c>
      <c r="F1964" t="s">
        <v>2019</v>
      </c>
      <c r="G1964" s="7">
        <v>519.6737698380914</v>
      </c>
      <c r="H1964" s="8">
        <v>33922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1.8039294454257289E-2</v>
      </c>
      <c r="P1964" s="9">
        <v>0.19989977006072754</v>
      </c>
      <c r="Q1964" s="9">
        <v>0</v>
      </c>
      <c r="R1964" s="9">
        <v>0</v>
      </c>
      <c r="S1964" s="9">
        <v>0.98196070554574266</v>
      </c>
      <c r="T1964" s="9">
        <v>0.80010022993927243</v>
      </c>
      <c r="U1964" s="16">
        <v>0</v>
      </c>
      <c r="V1964" s="16">
        <v>0</v>
      </c>
      <c r="W1964" s="16">
        <v>33922</v>
      </c>
      <c r="X1964" s="1" t="s">
        <v>3345</v>
      </c>
      <c r="Y1964" s="1" t="s">
        <v>3345</v>
      </c>
    </row>
    <row r="1965" spans="1:25" x14ac:dyDescent="0.25">
      <c r="A1965" t="str">
        <f t="shared" si="30"/>
        <v>Perquimans , North Carolina</v>
      </c>
      <c r="B1965" t="s">
        <v>1963</v>
      </c>
      <c r="C1965" t="s">
        <v>1962</v>
      </c>
      <c r="E1965" t="s">
        <v>4743</v>
      </c>
      <c r="F1965" t="s">
        <v>2034</v>
      </c>
      <c r="G1965" s="7">
        <v>328.931763696838</v>
      </c>
      <c r="H1965" s="8">
        <v>13453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0.75185280440497315</v>
      </c>
      <c r="T1965" s="9">
        <v>1</v>
      </c>
      <c r="U1965" s="16">
        <v>0</v>
      </c>
      <c r="V1965" s="16">
        <v>0</v>
      </c>
      <c r="W1965" s="16">
        <v>13453</v>
      </c>
      <c r="X1965" s="1" t="s">
        <v>3345</v>
      </c>
      <c r="Y1965" s="1" t="s">
        <v>3345</v>
      </c>
    </row>
    <row r="1966" spans="1:25" x14ac:dyDescent="0.25">
      <c r="A1966" t="str">
        <f t="shared" si="30"/>
        <v>Hyde , North Carolina</v>
      </c>
      <c r="B1966" t="s">
        <v>1963</v>
      </c>
      <c r="C1966" t="s">
        <v>1962</v>
      </c>
      <c r="E1966" t="s">
        <v>4744</v>
      </c>
      <c r="F1966" t="s">
        <v>2010</v>
      </c>
      <c r="G1966" s="7">
        <v>1459.0398930078977</v>
      </c>
      <c r="H1966" s="8">
        <v>5810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0.4704379291404116</v>
      </c>
      <c r="T1966" s="9">
        <v>1</v>
      </c>
      <c r="U1966" s="16">
        <v>0</v>
      </c>
      <c r="V1966" s="16">
        <v>0</v>
      </c>
      <c r="W1966" s="16">
        <v>5810</v>
      </c>
      <c r="X1966" s="1" t="s">
        <v>3345</v>
      </c>
      <c r="Y1966" s="1" t="s">
        <v>3345</v>
      </c>
    </row>
    <row r="1967" spans="1:25" x14ac:dyDescent="0.25">
      <c r="A1967" t="str">
        <f t="shared" si="30"/>
        <v>Gaston , North Carolina</v>
      </c>
      <c r="B1967" t="s">
        <v>1963</v>
      </c>
      <c r="C1967" t="s">
        <v>1962</v>
      </c>
      <c r="E1967" t="s">
        <v>4745</v>
      </c>
      <c r="F1967" t="s">
        <v>1998</v>
      </c>
      <c r="G1967" s="7">
        <v>363.69332201807316</v>
      </c>
      <c r="H1967" s="8">
        <v>206101</v>
      </c>
      <c r="I1967" s="9">
        <v>0.1146455634272938</v>
      </c>
      <c r="J1967" s="9">
        <v>0.34592748215680663</v>
      </c>
      <c r="K1967" s="9">
        <v>0.24428419001223534</v>
      </c>
      <c r="L1967" s="9">
        <v>0.42529148330187627</v>
      </c>
      <c r="M1967" s="9">
        <v>1.8327706310702994E-2</v>
      </c>
      <c r="N1967" s="9">
        <v>3.2357921601544874E-2</v>
      </c>
      <c r="O1967" s="9">
        <v>0</v>
      </c>
      <c r="P1967" s="9">
        <v>0</v>
      </c>
      <c r="Q1967" s="9">
        <v>0</v>
      </c>
      <c r="R1967" s="9">
        <v>0</v>
      </c>
      <c r="S1967" s="9">
        <v>0.62274254024615427</v>
      </c>
      <c r="T1967" s="9">
        <v>0.19642311293977224</v>
      </c>
      <c r="U1967" s="16">
        <v>71296</v>
      </c>
      <c r="V1967" s="16">
        <v>94322</v>
      </c>
      <c r="W1967" s="16">
        <v>40483</v>
      </c>
      <c r="X1967" s="1" t="s">
        <v>3345</v>
      </c>
      <c r="Y1967" s="1" t="s">
        <v>3347</v>
      </c>
    </row>
    <row r="1968" spans="1:25" x14ac:dyDescent="0.25">
      <c r="A1968" t="str">
        <f t="shared" si="30"/>
        <v>Johnston , North Carolina</v>
      </c>
      <c r="B1968" t="s">
        <v>1963</v>
      </c>
      <c r="C1968" t="s">
        <v>1962</v>
      </c>
      <c r="E1968" t="s">
        <v>4746</v>
      </c>
      <c r="F1968" t="s">
        <v>2013</v>
      </c>
      <c r="G1968" s="7">
        <v>795.69679802819508</v>
      </c>
      <c r="H1968" s="8">
        <v>168900</v>
      </c>
      <c r="I1968" s="9">
        <v>0</v>
      </c>
      <c r="J1968" s="9">
        <v>0</v>
      </c>
      <c r="K1968" s="9">
        <v>5.2218835514292107E-2</v>
      </c>
      <c r="L1968" s="9">
        <v>0.22173475429248077</v>
      </c>
      <c r="M1968" s="9">
        <v>5.864053630200762E-2</v>
      </c>
      <c r="N1968" s="9">
        <v>0.25784487862640615</v>
      </c>
      <c r="O1968" s="9">
        <v>0</v>
      </c>
      <c r="P1968" s="9">
        <v>0</v>
      </c>
      <c r="Q1968" s="9">
        <v>0</v>
      </c>
      <c r="R1968" s="9">
        <v>0</v>
      </c>
      <c r="S1968" s="9">
        <v>0.88914062818052053</v>
      </c>
      <c r="T1968" s="9">
        <v>0.52042036708111306</v>
      </c>
      <c r="U1968" s="16">
        <v>0</v>
      </c>
      <c r="V1968" s="16">
        <v>81001</v>
      </c>
      <c r="W1968" s="16">
        <v>87899</v>
      </c>
      <c r="X1968" s="1" t="s">
        <v>3345</v>
      </c>
      <c r="Y1968" s="1" t="s">
        <v>3345</v>
      </c>
    </row>
    <row r="1969" spans="1:25" x14ac:dyDescent="0.25">
      <c r="A1969" t="str">
        <f t="shared" si="30"/>
        <v>Bertie , North Carolina</v>
      </c>
      <c r="B1969" t="s">
        <v>1963</v>
      </c>
      <c r="C1969" t="s">
        <v>1962</v>
      </c>
      <c r="E1969" t="s">
        <v>4747</v>
      </c>
      <c r="F1969" t="s">
        <v>1970</v>
      </c>
      <c r="G1969" s="7">
        <v>741.29566693939717</v>
      </c>
      <c r="H1969" s="8">
        <v>21282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3.1902852612994553E-3</v>
      </c>
      <c r="P1969" s="9">
        <v>0.16755943990226482</v>
      </c>
      <c r="Q1969" s="9">
        <v>0</v>
      </c>
      <c r="R1969" s="9">
        <v>0</v>
      </c>
      <c r="S1969" s="9">
        <v>0.95143421787789917</v>
      </c>
      <c r="T1969" s="9">
        <v>0.83244056009773515</v>
      </c>
      <c r="U1969" s="16">
        <v>0</v>
      </c>
      <c r="V1969" s="16">
        <v>0</v>
      </c>
      <c r="W1969" s="16">
        <v>21282</v>
      </c>
      <c r="X1969" s="1" t="s">
        <v>3345</v>
      </c>
      <c r="Y1969" s="1" t="s">
        <v>3345</v>
      </c>
    </row>
    <row r="1970" spans="1:25" x14ac:dyDescent="0.25">
      <c r="A1970" t="str">
        <f t="shared" si="30"/>
        <v>Stanly , North Carolina</v>
      </c>
      <c r="B1970" t="s">
        <v>1963</v>
      </c>
      <c r="C1970" t="s">
        <v>1962</v>
      </c>
      <c r="E1970" t="s">
        <v>4748</v>
      </c>
      <c r="F1970" t="s">
        <v>2046</v>
      </c>
      <c r="G1970" s="7">
        <v>404.8718454764757</v>
      </c>
      <c r="H1970" s="8">
        <v>60585</v>
      </c>
      <c r="I1970" s="9">
        <v>0</v>
      </c>
      <c r="J1970" s="9">
        <v>0</v>
      </c>
      <c r="K1970" s="9">
        <v>0</v>
      </c>
      <c r="L1970" s="9">
        <v>0</v>
      </c>
      <c r="M1970" s="9">
        <v>9.0957572118798655E-3</v>
      </c>
      <c r="N1970" s="9">
        <v>4.5192704464801517E-2</v>
      </c>
      <c r="O1970" s="9">
        <v>4.2465760940864072E-2</v>
      </c>
      <c r="P1970" s="9">
        <v>0.27767599240736157</v>
      </c>
      <c r="Q1970" s="9">
        <v>0</v>
      </c>
      <c r="R1970" s="9">
        <v>0</v>
      </c>
      <c r="S1970" s="9">
        <v>0.94843848184662949</v>
      </c>
      <c r="T1970" s="9">
        <v>0.67713130312783687</v>
      </c>
      <c r="U1970" s="16">
        <v>0</v>
      </c>
      <c r="V1970" s="16">
        <v>2738</v>
      </c>
      <c r="W1970" s="16">
        <v>57847</v>
      </c>
      <c r="X1970" s="1" t="s">
        <v>3345</v>
      </c>
      <c r="Y1970" s="1" t="s">
        <v>3345</v>
      </c>
    </row>
    <row r="1971" spans="1:25" x14ac:dyDescent="0.25">
      <c r="A1971" t="str">
        <f t="shared" si="30"/>
        <v>Greene , North Carolina</v>
      </c>
      <c r="B1971" t="s">
        <v>1963</v>
      </c>
      <c r="C1971" t="s">
        <v>1962</v>
      </c>
      <c r="E1971" t="s">
        <v>3602</v>
      </c>
      <c r="F1971" t="s">
        <v>2002</v>
      </c>
      <c r="G1971" s="7">
        <v>267.20914048600406</v>
      </c>
      <c r="H1971" s="8">
        <v>21364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0.99999999999954903</v>
      </c>
      <c r="T1971" s="9">
        <v>1</v>
      </c>
      <c r="U1971" s="16">
        <v>0</v>
      </c>
      <c r="V1971" s="16">
        <v>0</v>
      </c>
      <c r="W1971" s="16">
        <v>21364</v>
      </c>
      <c r="X1971" s="1" t="s">
        <v>3345</v>
      </c>
      <c r="Y1971" s="1" t="s">
        <v>3345</v>
      </c>
    </row>
    <row r="1972" spans="1:25" x14ac:dyDescent="0.25">
      <c r="A1972" t="str">
        <f t="shared" si="30"/>
        <v>New Hanover , North Carolina</v>
      </c>
      <c r="B1972" t="s">
        <v>1963</v>
      </c>
      <c r="C1972" t="s">
        <v>1962</v>
      </c>
      <c r="E1972" t="s">
        <v>4749</v>
      </c>
      <c r="F1972" t="s">
        <v>2027</v>
      </c>
      <c r="G1972" s="7">
        <v>328.85899535682842</v>
      </c>
      <c r="H1972" s="8">
        <v>202670</v>
      </c>
      <c r="I1972" s="9">
        <v>0.15089738225456809</v>
      </c>
      <c r="J1972" s="9">
        <v>0.52644199930922186</v>
      </c>
      <c r="K1972" s="9">
        <v>0.18746635040480555</v>
      </c>
      <c r="L1972" s="9">
        <v>0.45140869393595501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0.28147591937798333</v>
      </c>
      <c r="T1972" s="9">
        <v>2.2149306754823111E-2</v>
      </c>
      <c r="U1972" s="16">
        <v>106694</v>
      </c>
      <c r="V1972" s="16">
        <v>91487</v>
      </c>
      <c r="W1972" s="16">
        <v>4489</v>
      </c>
      <c r="X1972" s="1" t="s">
        <v>3345</v>
      </c>
      <c r="Y1972" s="1" t="s">
        <v>3346</v>
      </c>
    </row>
    <row r="1973" spans="1:25" x14ac:dyDescent="0.25">
      <c r="A1973" t="str">
        <f t="shared" si="30"/>
        <v>Pitt , North Carolina</v>
      </c>
      <c r="B1973" t="s">
        <v>1963</v>
      </c>
      <c r="C1973" t="s">
        <v>1962</v>
      </c>
      <c r="E1973" t="s">
        <v>4750</v>
      </c>
      <c r="F1973" t="s">
        <v>2036</v>
      </c>
      <c r="G1973" s="7">
        <v>655.55050266486899</v>
      </c>
      <c r="H1973" s="8">
        <v>168180</v>
      </c>
      <c r="I1973" s="9">
        <v>4.5683133122959303E-2</v>
      </c>
      <c r="J1973" s="9">
        <v>0.49705672493756692</v>
      </c>
      <c r="K1973" s="9">
        <v>5.4519695569124532E-2</v>
      </c>
      <c r="L1973" s="9">
        <v>0.20337138779878702</v>
      </c>
      <c r="M1973" s="9">
        <v>1.2158565106698497E-2</v>
      </c>
      <c r="N1973" s="9">
        <v>4.5070757521702941E-2</v>
      </c>
      <c r="O1973" s="9">
        <v>7.7288937948709955E-6</v>
      </c>
      <c r="P1973" s="9">
        <v>0</v>
      </c>
      <c r="Q1973" s="9">
        <v>0</v>
      </c>
      <c r="R1973" s="9">
        <v>0</v>
      </c>
      <c r="S1973" s="9">
        <v>0.88694571297552982</v>
      </c>
      <c r="T1973" s="9">
        <v>0.25450112974194317</v>
      </c>
      <c r="U1973" s="16">
        <v>83595</v>
      </c>
      <c r="V1973" s="16">
        <v>41783</v>
      </c>
      <c r="W1973" s="16">
        <v>42802</v>
      </c>
      <c r="X1973" s="1" t="s">
        <v>3345</v>
      </c>
      <c r="Y1973" s="1" t="s">
        <v>3346</v>
      </c>
    </row>
    <row r="1974" spans="1:25" x14ac:dyDescent="0.25">
      <c r="A1974" t="str">
        <f t="shared" si="30"/>
        <v>Pender , North Carolina</v>
      </c>
      <c r="B1974" t="s">
        <v>1963</v>
      </c>
      <c r="C1974" t="s">
        <v>1962</v>
      </c>
      <c r="E1974" t="s">
        <v>4751</v>
      </c>
      <c r="F1974" t="s">
        <v>2033</v>
      </c>
      <c r="G1974" s="7">
        <v>934.16599025135963</v>
      </c>
      <c r="H1974" s="8">
        <v>52214</v>
      </c>
      <c r="I1974" s="9">
        <v>0</v>
      </c>
      <c r="J1974" s="9">
        <v>0</v>
      </c>
      <c r="K1974" s="9">
        <v>2.9430842229654624E-3</v>
      </c>
      <c r="L1974" s="9">
        <v>4.098517638947409E-2</v>
      </c>
      <c r="M1974" s="9">
        <v>1.6528144424768104E-2</v>
      </c>
      <c r="N1974" s="9">
        <v>0.20523231317271229</v>
      </c>
      <c r="O1974" s="9">
        <v>2.6482824724547815E-3</v>
      </c>
      <c r="P1974" s="9">
        <v>6.6189144673842265E-2</v>
      </c>
      <c r="Q1974" s="9">
        <v>0</v>
      </c>
      <c r="R1974" s="9">
        <v>0</v>
      </c>
      <c r="S1974" s="9">
        <v>0.91675216199194476</v>
      </c>
      <c r="T1974" s="9">
        <v>0.68759336576397134</v>
      </c>
      <c r="U1974" s="16">
        <v>0</v>
      </c>
      <c r="V1974" s="16">
        <v>12856</v>
      </c>
      <c r="W1974" s="16">
        <v>39358</v>
      </c>
      <c r="X1974" s="1" t="s">
        <v>3345</v>
      </c>
      <c r="Y1974" s="1" t="s">
        <v>3345</v>
      </c>
    </row>
    <row r="1975" spans="1:25" x14ac:dyDescent="0.25">
      <c r="A1975" t="str">
        <f t="shared" si="30"/>
        <v>Union , North Carolina</v>
      </c>
      <c r="B1975" t="s">
        <v>1963</v>
      </c>
      <c r="C1975" t="s">
        <v>1962</v>
      </c>
      <c r="E1975" t="s">
        <v>3730</v>
      </c>
      <c r="F1975" t="s">
        <v>2052</v>
      </c>
      <c r="G1975" s="7">
        <v>639.64406871240135</v>
      </c>
      <c r="H1975" s="8">
        <v>201302</v>
      </c>
      <c r="I1975" s="9">
        <v>3.4894493520691478E-5</v>
      </c>
      <c r="J1975" s="9">
        <v>0</v>
      </c>
      <c r="K1975" s="9">
        <v>0.19228489863084261</v>
      </c>
      <c r="L1975" s="9">
        <v>0.72705189218189581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0.80768020687549247</v>
      </c>
      <c r="T1975" s="9">
        <v>0.27294810781810414</v>
      </c>
      <c r="U1975" s="16">
        <v>0</v>
      </c>
      <c r="V1975" s="16">
        <v>146357</v>
      </c>
      <c r="W1975" s="16">
        <v>54945</v>
      </c>
      <c r="X1975" s="1" t="s">
        <v>3345</v>
      </c>
      <c r="Y1975" s="1" t="s">
        <v>3347</v>
      </c>
    </row>
    <row r="1976" spans="1:25" x14ac:dyDescent="0.25">
      <c r="A1976" t="str">
        <f t="shared" si="30"/>
        <v>Mitchell , North Carolina</v>
      </c>
      <c r="B1976" t="s">
        <v>1963</v>
      </c>
      <c r="C1976" t="s">
        <v>1962</v>
      </c>
      <c r="E1976" t="s">
        <v>3997</v>
      </c>
      <c r="F1976" t="s">
        <v>2023</v>
      </c>
      <c r="G1976" s="7">
        <v>221.88040450679466</v>
      </c>
      <c r="H1976" s="8">
        <v>15577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2.3098329504774941E-2</v>
      </c>
      <c r="P1976" s="9">
        <v>0.17358926622584581</v>
      </c>
      <c r="Q1976" s="9">
        <v>0</v>
      </c>
      <c r="R1976" s="9">
        <v>0</v>
      </c>
      <c r="S1976" s="9">
        <v>0.97690167049522503</v>
      </c>
      <c r="T1976" s="9">
        <v>0.82641073377415419</v>
      </c>
      <c r="U1976" s="16">
        <v>0</v>
      </c>
      <c r="V1976" s="16">
        <v>0</v>
      </c>
      <c r="W1976" s="16">
        <v>15577</v>
      </c>
      <c r="X1976" s="1" t="s">
        <v>3345</v>
      </c>
      <c r="Y1976" s="1" t="s">
        <v>3345</v>
      </c>
    </row>
    <row r="1977" spans="1:25" x14ac:dyDescent="0.25">
      <c r="A1977" t="str">
        <f t="shared" si="30"/>
        <v>Onslow , North Carolina</v>
      </c>
      <c r="B1977" t="s">
        <v>1963</v>
      </c>
      <c r="C1977" t="s">
        <v>1962</v>
      </c>
      <c r="E1977" t="s">
        <v>4752</v>
      </c>
      <c r="F1977" t="s">
        <v>2029</v>
      </c>
      <c r="G1977" s="7">
        <v>905.1935023401611</v>
      </c>
      <c r="H1977" s="8">
        <v>177779</v>
      </c>
      <c r="I1977" s="9">
        <v>4.2832884915226799E-2</v>
      </c>
      <c r="J1977" s="9">
        <v>0.3900404434719511</v>
      </c>
      <c r="K1977" s="9">
        <v>3.6070755496271527E-2</v>
      </c>
      <c r="L1977" s="9">
        <v>0.2029373548056857</v>
      </c>
      <c r="M1977" s="9">
        <v>3.9786461013569682E-2</v>
      </c>
      <c r="N1977" s="9">
        <v>0.14350401340990782</v>
      </c>
      <c r="O1977" s="9">
        <v>0</v>
      </c>
      <c r="P1977" s="9">
        <v>0</v>
      </c>
      <c r="Q1977" s="9">
        <v>0</v>
      </c>
      <c r="R1977" s="9">
        <v>0</v>
      </c>
      <c r="S1977" s="9">
        <v>0.72645540417210885</v>
      </c>
      <c r="T1977" s="9">
        <v>0.26351818831245533</v>
      </c>
      <c r="U1977" s="16">
        <v>69341</v>
      </c>
      <c r="V1977" s="16">
        <v>61590</v>
      </c>
      <c r="W1977" s="16">
        <v>46848</v>
      </c>
      <c r="X1977" s="1" t="s">
        <v>3345</v>
      </c>
      <c r="Y1977" s="1" t="s">
        <v>3346</v>
      </c>
    </row>
    <row r="1978" spans="1:25" x14ac:dyDescent="0.25">
      <c r="A1978" t="str">
        <f t="shared" si="30"/>
        <v>Edgecombe , North Carolina</v>
      </c>
      <c r="B1978" t="s">
        <v>1963</v>
      </c>
      <c r="C1978" t="s">
        <v>1962</v>
      </c>
      <c r="E1978" t="s">
        <v>4753</v>
      </c>
      <c r="F1978" t="s">
        <v>1995</v>
      </c>
      <c r="G1978" s="7">
        <v>506.86722765221003</v>
      </c>
      <c r="H1978" s="8">
        <v>56547</v>
      </c>
      <c r="I1978" s="9">
        <v>2.0294145873930393E-2</v>
      </c>
      <c r="J1978" s="9">
        <v>0.30003360036783561</v>
      </c>
      <c r="K1978" s="9">
        <v>3.9181396946222054E-3</v>
      </c>
      <c r="L1978" s="9">
        <v>6.7731267794931653E-3</v>
      </c>
      <c r="M1978" s="9">
        <v>0</v>
      </c>
      <c r="N1978" s="9">
        <v>0</v>
      </c>
      <c r="O1978" s="9">
        <v>1.7171488212722033E-2</v>
      </c>
      <c r="P1978" s="9">
        <v>0.24017189240808531</v>
      </c>
      <c r="Q1978" s="9">
        <v>0</v>
      </c>
      <c r="R1978" s="9">
        <v>0</v>
      </c>
      <c r="S1978" s="9">
        <v>0.95861622621523568</v>
      </c>
      <c r="T1978" s="9">
        <v>0.4530213804445859</v>
      </c>
      <c r="U1978" s="16">
        <v>16966</v>
      </c>
      <c r="V1978" s="16">
        <v>383</v>
      </c>
      <c r="W1978" s="16">
        <v>39198</v>
      </c>
      <c r="X1978" s="1" t="s">
        <v>3345</v>
      </c>
      <c r="Y1978" s="1" t="s">
        <v>3345</v>
      </c>
    </row>
    <row r="1979" spans="1:25" x14ac:dyDescent="0.25">
      <c r="A1979" t="str">
        <f t="shared" si="30"/>
        <v>Mecklenburg , North Carolina</v>
      </c>
      <c r="B1979" t="s">
        <v>1963</v>
      </c>
      <c r="C1979" t="s">
        <v>1962</v>
      </c>
      <c r="E1979" t="s">
        <v>4754</v>
      </c>
      <c r="F1979" t="s">
        <v>2022</v>
      </c>
      <c r="G1979" s="7">
        <v>545.45258547171773</v>
      </c>
      <c r="H1979" s="8">
        <v>919614</v>
      </c>
      <c r="I1979" s="9">
        <v>0.56109178075879529</v>
      </c>
      <c r="J1979" s="9">
        <v>0.7995811286039578</v>
      </c>
      <c r="K1979" s="9">
        <v>0.29473626494044286</v>
      </c>
      <c r="L1979" s="9">
        <v>0.18976440115091767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0.14417195422916218</v>
      </c>
      <c r="T1979" s="9">
        <v>1.0654470245124585E-2</v>
      </c>
      <c r="U1979" s="16">
        <v>735306</v>
      </c>
      <c r="V1979" s="16">
        <v>174510</v>
      </c>
      <c r="W1979" s="16">
        <v>9798</v>
      </c>
      <c r="X1979" s="1" t="s">
        <v>3346</v>
      </c>
      <c r="Y1979" s="1" t="s">
        <v>3346</v>
      </c>
    </row>
    <row r="1980" spans="1:25" x14ac:dyDescent="0.25">
      <c r="A1980" t="str">
        <f t="shared" si="30"/>
        <v>Yancey , North Carolina</v>
      </c>
      <c r="B1980" t="s">
        <v>1963</v>
      </c>
      <c r="C1980" t="s">
        <v>1962</v>
      </c>
      <c r="E1980" t="s">
        <v>4755</v>
      </c>
      <c r="F1980" t="s">
        <v>2062</v>
      </c>
      <c r="G1980" s="7">
        <v>313.1806474455816</v>
      </c>
      <c r="H1980" s="8">
        <v>17820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0.99999999999936262</v>
      </c>
      <c r="T1980" s="9">
        <v>1</v>
      </c>
      <c r="U1980" s="16">
        <v>0</v>
      </c>
      <c r="V1980" s="16">
        <v>0</v>
      </c>
      <c r="W1980" s="16">
        <v>17820</v>
      </c>
      <c r="X1980" s="1" t="s">
        <v>3345</v>
      </c>
      <c r="Y1980" s="1" t="s">
        <v>3345</v>
      </c>
    </row>
    <row r="1981" spans="1:25" x14ac:dyDescent="0.25">
      <c r="A1981" t="str">
        <f t="shared" si="30"/>
        <v>Yadkin , North Carolina</v>
      </c>
      <c r="B1981" t="s">
        <v>1963</v>
      </c>
      <c r="C1981" t="s">
        <v>1962</v>
      </c>
      <c r="E1981" t="s">
        <v>4756</v>
      </c>
      <c r="F1981" t="s">
        <v>2061</v>
      </c>
      <c r="G1981" s="7">
        <v>337.73464780644508</v>
      </c>
      <c r="H1981" s="8">
        <v>38406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1.73375490846404E-2</v>
      </c>
      <c r="P1981" s="9">
        <v>0.15323126594802897</v>
      </c>
      <c r="Q1981" s="9">
        <v>0</v>
      </c>
      <c r="R1981" s="9">
        <v>0</v>
      </c>
      <c r="S1981" s="9">
        <v>0.98266245091497184</v>
      </c>
      <c r="T1981" s="9">
        <v>0.84676873405197106</v>
      </c>
      <c r="U1981" s="16">
        <v>0</v>
      </c>
      <c r="V1981" s="16">
        <v>0</v>
      </c>
      <c r="W1981" s="16">
        <v>38406</v>
      </c>
      <c r="X1981" s="1" t="s">
        <v>3345</v>
      </c>
      <c r="Y1981" s="1" t="s">
        <v>3345</v>
      </c>
    </row>
    <row r="1982" spans="1:25" x14ac:dyDescent="0.25">
      <c r="A1982" t="str">
        <f t="shared" si="30"/>
        <v>Burke , North Carolina</v>
      </c>
      <c r="B1982" t="s">
        <v>1963</v>
      </c>
      <c r="C1982" t="s">
        <v>1962</v>
      </c>
      <c r="E1982" t="s">
        <v>3939</v>
      </c>
      <c r="F1982" t="s">
        <v>1974</v>
      </c>
      <c r="G1982" s="7">
        <v>514.23780107399182</v>
      </c>
      <c r="H1982" s="8">
        <v>90871</v>
      </c>
      <c r="I1982" s="9">
        <v>3.3826542940016857E-2</v>
      </c>
      <c r="J1982" s="9">
        <v>0.18393106711712207</v>
      </c>
      <c r="K1982" s="9">
        <v>0.10252371907930244</v>
      </c>
      <c r="L1982" s="9">
        <v>0.38899098722364672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0.86364973797962519</v>
      </c>
      <c r="T1982" s="9">
        <v>0.42707794565923124</v>
      </c>
      <c r="U1982" s="16">
        <v>16714</v>
      </c>
      <c r="V1982" s="16">
        <v>35348</v>
      </c>
      <c r="W1982" s="16">
        <v>38809</v>
      </c>
      <c r="X1982" s="1" t="s">
        <v>3345</v>
      </c>
      <c r="Y1982" s="1" t="s">
        <v>3345</v>
      </c>
    </row>
    <row r="1983" spans="1:25" x14ac:dyDescent="0.25">
      <c r="A1983" t="str">
        <f t="shared" si="30"/>
        <v>Wayne , North Carolina</v>
      </c>
      <c r="B1983" t="s">
        <v>1963</v>
      </c>
      <c r="C1983" t="s">
        <v>1962</v>
      </c>
      <c r="E1983" t="s">
        <v>3965</v>
      </c>
      <c r="F1983" t="s">
        <v>2058</v>
      </c>
      <c r="G1983" s="7">
        <v>557.72204686592829</v>
      </c>
      <c r="H1983" s="8">
        <v>122656</v>
      </c>
      <c r="I1983" s="9">
        <v>3.7544449798009125E-2</v>
      </c>
      <c r="J1983" s="9">
        <v>0.28364694756065745</v>
      </c>
      <c r="K1983" s="9">
        <v>5.7635873277483887E-2</v>
      </c>
      <c r="L1983" s="9">
        <v>0.21411916253587268</v>
      </c>
      <c r="M1983" s="9">
        <v>5.3921621916501487E-3</v>
      </c>
      <c r="N1983" s="9">
        <v>3.831039655622228E-2</v>
      </c>
      <c r="O1983" s="9">
        <v>0</v>
      </c>
      <c r="P1983" s="9">
        <v>0</v>
      </c>
      <c r="Q1983" s="9">
        <v>0</v>
      </c>
      <c r="R1983" s="9">
        <v>0</v>
      </c>
      <c r="S1983" s="9">
        <v>0.89942751473016691</v>
      </c>
      <c r="T1983" s="9">
        <v>0.46392349334724758</v>
      </c>
      <c r="U1983" s="16">
        <v>34791</v>
      </c>
      <c r="V1983" s="16">
        <v>30962</v>
      </c>
      <c r="W1983" s="16">
        <v>56903</v>
      </c>
      <c r="X1983" s="1" t="s">
        <v>3345</v>
      </c>
      <c r="Y1983" s="1" t="s">
        <v>3345</v>
      </c>
    </row>
    <row r="1984" spans="1:25" x14ac:dyDescent="0.25">
      <c r="A1984" t="str">
        <f t="shared" si="30"/>
        <v>Davie , North Carolina</v>
      </c>
      <c r="B1984" t="s">
        <v>1963</v>
      </c>
      <c r="C1984" t="s">
        <v>1962</v>
      </c>
      <c r="E1984" t="s">
        <v>4757</v>
      </c>
      <c r="F1984" t="s">
        <v>1992</v>
      </c>
      <c r="G1984" s="7">
        <v>266.55216162935881</v>
      </c>
      <c r="H1984" s="8">
        <v>41240</v>
      </c>
      <c r="I1984" s="9">
        <v>0</v>
      </c>
      <c r="J1984" s="9">
        <v>0</v>
      </c>
      <c r="K1984" s="9">
        <v>3.3237893706286693E-2</v>
      </c>
      <c r="L1984" s="9">
        <v>0.17124151309408342</v>
      </c>
      <c r="M1984" s="9">
        <v>2.2424722119401021E-2</v>
      </c>
      <c r="N1984" s="9">
        <v>0.12587293889427739</v>
      </c>
      <c r="O1984" s="9">
        <v>0</v>
      </c>
      <c r="P1984" s="9">
        <v>0</v>
      </c>
      <c r="Q1984" s="9">
        <v>0</v>
      </c>
      <c r="R1984" s="9">
        <v>0</v>
      </c>
      <c r="S1984" s="9">
        <v>0.94433738417366453</v>
      </c>
      <c r="T1984" s="9">
        <v>0.70288554801163916</v>
      </c>
      <c r="U1984" s="16">
        <v>0</v>
      </c>
      <c r="V1984" s="16">
        <v>12253</v>
      </c>
      <c r="W1984" s="16">
        <v>28987</v>
      </c>
      <c r="X1984" s="1" t="s">
        <v>3345</v>
      </c>
      <c r="Y1984" s="1" t="s">
        <v>3345</v>
      </c>
    </row>
    <row r="1985" spans="1:25" x14ac:dyDescent="0.25">
      <c r="A1985" t="str">
        <f t="shared" si="30"/>
        <v>McDowell , North Carolina</v>
      </c>
      <c r="B1985" t="s">
        <v>1963</v>
      </c>
      <c r="C1985" t="s">
        <v>1962</v>
      </c>
      <c r="E1985" t="s">
        <v>4758</v>
      </c>
      <c r="F1985" t="s">
        <v>2018</v>
      </c>
      <c r="G1985" s="7">
        <v>445.35163967482441</v>
      </c>
      <c r="H1985" s="8">
        <v>44991</v>
      </c>
      <c r="I1985" s="9">
        <v>0</v>
      </c>
      <c r="J1985" s="9">
        <v>0</v>
      </c>
      <c r="K1985" s="9">
        <v>7.4329145157712869E-6</v>
      </c>
      <c r="L1985" s="9">
        <v>0</v>
      </c>
      <c r="M1985" s="9">
        <v>0</v>
      </c>
      <c r="N1985" s="9">
        <v>0</v>
      </c>
      <c r="O1985" s="9">
        <v>3.5526915879388152E-2</v>
      </c>
      <c r="P1985" s="9">
        <v>0.29701495854726501</v>
      </c>
      <c r="Q1985" s="9">
        <v>0</v>
      </c>
      <c r="R1985" s="9">
        <v>0</v>
      </c>
      <c r="S1985" s="9">
        <v>0.96446565120609606</v>
      </c>
      <c r="T1985" s="9">
        <v>0.70298504145273499</v>
      </c>
      <c r="U1985" s="16">
        <v>0</v>
      </c>
      <c r="V1985" s="16">
        <v>0</v>
      </c>
      <c r="W1985" s="16">
        <v>44991</v>
      </c>
      <c r="X1985" s="1" t="s">
        <v>3345</v>
      </c>
      <c r="Y1985" s="1" t="s">
        <v>3345</v>
      </c>
    </row>
    <row r="1986" spans="1:25" x14ac:dyDescent="0.25">
      <c r="A1986" t="str">
        <f t="shared" si="30"/>
        <v>Wake , North Carolina</v>
      </c>
      <c r="B1986" t="s">
        <v>1963</v>
      </c>
      <c r="C1986" t="s">
        <v>1962</v>
      </c>
      <c r="E1986" t="s">
        <v>4759</v>
      </c>
      <c r="F1986" t="s">
        <v>2054</v>
      </c>
      <c r="G1986" s="7">
        <v>857.24314816390643</v>
      </c>
      <c r="H1986" s="8">
        <v>901006</v>
      </c>
      <c r="I1986" s="9">
        <v>0.15744672663721057</v>
      </c>
      <c r="J1986" s="9">
        <v>0.44730112785042497</v>
      </c>
      <c r="K1986" s="9">
        <v>0.38702717694944372</v>
      </c>
      <c r="L1986" s="9">
        <v>0.4774563099468816</v>
      </c>
      <c r="M1986" s="9">
        <v>1.1540969103468444E-2</v>
      </c>
      <c r="N1986" s="9">
        <v>1.4241858544782165E-2</v>
      </c>
      <c r="O1986" s="9">
        <v>0</v>
      </c>
      <c r="P1986" s="9">
        <v>0</v>
      </c>
      <c r="Q1986" s="9">
        <v>0</v>
      </c>
      <c r="R1986" s="9">
        <v>0</v>
      </c>
      <c r="S1986" s="9">
        <v>0.44398512730987727</v>
      </c>
      <c r="T1986" s="9">
        <v>6.100070365791127E-2</v>
      </c>
      <c r="U1986" s="16">
        <v>403021</v>
      </c>
      <c r="V1986" s="16">
        <v>443023</v>
      </c>
      <c r="W1986" s="16">
        <v>54962</v>
      </c>
      <c r="X1986" s="1" t="s">
        <v>3345</v>
      </c>
      <c r="Y1986" s="1" t="s">
        <v>3347</v>
      </c>
    </row>
    <row r="1987" spans="1:25" x14ac:dyDescent="0.25">
      <c r="A1987" t="str">
        <f t="shared" si="30"/>
        <v>Currituck , North Carolina</v>
      </c>
      <c r="B1987" t="s">
        <v>1963</v>
      </c>
      <c r="C1987" t="s">
        <v>1962</v>
      </c>
      <c r="E1987" t="s">
        <v>4760</v>
      </c>
      <c r="F1987" t="s">
        <v>1989</v>
      </c>
      <c r="G1987" s="7">
        <v>526.4273286156423</v>
      </c>
      <c r="H1987" s="8">
        <v>23547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0</v>
      </c>
      <c r="O1987" s="9">
        <v>0</v>
      </c>
      <c r="P1987" s="9">
        <v>0</v>
      </c>
      <c r="Q1987" s="9">
        <v>1.4268095755589068E-3</v>
      </c>
      <c r="R1987" s="9">
        <v>1.6859897226822951E-2</v>
      </c>
      <c r="S1987" s="9">
        <v>0.49793353505386895</v>
      </c>
      <c r="T1987" s="9">
        <v>0.98314010277317709</v>
      </c>
      <c r="U1987" s="16">
        <v>0</v>
      </c>
      <c r="V1987" s="16">
        <v>0</v>
      </c>
      <c r="W1987" s="16">
        <v>23547</v>
      </c>
      <c r="X1987" s="1" t="s">
        <v>3345</v>
      </c>
      <c r="Y1987" s="1" t="s">
        <v>3345</v>
      </c>
    </row>
    <row r="1988" spans="1:25" x14ac:dyDescent="0.25">
      <c r="A1988" t="str">
        <f t="shared" si="30"/>
        <v>Jones , North Carolina</v>
      </c>
      <c r="B1988" t="s">
        <v>1963</v>
      </c>
      <c r="C1988" t="s">
        <v>1962</v>
      </c>
      <c r="E1988" t="s">
        <v>3954</v>
      </c>
      <c r="F1988" t="s">
        <v>2014</v>
      </c>
      <c r="G1988" s="7">
        <v>473.69674163089178</v>
      </c>
      <c r="H1988" s="8">
        <v>10153</v>
      </c>
      <c r="I1988" s="9">
        <v>0</v>
      </c>
      <c r="J1988" s="9">
        <v>0</v>
      </c>
      <c r="K1988" s="9">
        <v>9.4335594335389267E-6</v>
      </c>
      <c r="L1988" s="9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0.99936930426159964</v>
      </c>
      <c r="T1988" s="9">
        <v>1</v>
      </c>
      <c r="U1988" s="16">
        <v>0</v>
      </c>
      <c r="V1988" s="16">
        <v>0</v>
      </c>
      <c r="W1988" s="16">
        <v>10153</v>
      </c>
      <c r="X1988" s="1" t="s">
        <v>3345</v>
      </c>
      <c r="Y1988" s="1" t="s">
        <v>3345</v>
      </c>
    </row>
    <row r="1989" spans="1:25" x14ac:dyDescent="0.25">
      <c r="A1989" t="str">
        <f t="shared" ref="A1989:A2052" si="31">E1989&amp;", "&amp;B1989</f>
        <v>Chowan , North Carolina</v>
      </c>
      <c r="B1989" t="s">
        <v>1963</v>
      </c>
      <c r="C1989" t="s">
        <v>1962</v>
      </c>
      <c r="E1989" t="s">
        <v>4761</v>
      </c>
      <c r="F1989" t="s">
        <v>1983</v>
      </c>
      <c r="G1989" s="7">
        <v>233.64824358305336</v>
      </c>
      <c r="H1989" s="8">
        <v>14793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1.3090740022752848E-2</v>
      </c>
      <c r="R1989" s="9">
        <v>0.3238017981477726</v>
      </c>
      <c r="S1989" s="9">
        <v>0.72764901502657608</v>
      </c>
      <c r="T1989" s="9">
        <v>0.67619820185222745</v>
      </c>
      <c r="U1989" s="16">
        <v>0</v>
      </c>
      <c r="V1989" s="16">
        <v>0</v>
      </c>
      <c r="W1989" s="16">
        <v>14793</v>
      </c>
      <c r="X1989" s="1" t="s">
        <v>3345</v>
      </c>
      <c r="Y1989" s="1" t="s">
        <v>3345</v>
      </c>
    </row>
    <row r="1990" spans="1:25" x14ac:dyDescent="0.25">
      <c r="A1990" t="str">
        <f t="shared" si="31"/>
        <v>Buncombe , North Carolina</v>
      </c>
      <c r="B1990" t="s">
        <v>1963</v>
      </c>
      <c r="C1990" t="s">
        <v>1962</v>
      </c>
      <c r="E1990" t="s">
        <v>4762</v>
      </c>
      <c r="F1990" t="s">
        <v>1973</v>
      </c>
      <c r="G1990" s="7">
        <v>659.84286803738235</v>
      </c>
      <c r="H1990" s="8">
        <v>238382</v>
      </c>
      <c r="I1990" s="9">
        <v>6.7416876802947723E-2</v>
      </c>
      <c r="J1990" s="9">
        <v>0.34885603778808805</v>
      </c>
      <c r="K1990" s="9">
        <v>0.16757868715201921</v>
      </c>
      <c r="L1990" s="9">
        <v>0.41040430905017994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0.7650044360450331</v>
      </c>
      <c r="T1990" s="9">
        <v>0.24073965316173201</v>
      </c>
      <c r="U1990" s="16">
        <v>83161</v>
      </c>
      <c r="V1990" s="16">
        <v>97833</v>
      </c>
      <c r="W1990" s="16">
        <v>57388</v>
      </c>
      <c r="X1990" s="1" t="s">
        <v>3345</v>
      </c>
      <c r="Y1990" s="1" t="s">
        <v>3347</v>
      </c>
    </row>
    <row r="1991" spans="1:25" x14ac:dyDescent="0.25">
      <c r="A1991" t="str">
        <f t="shared" si="31"/>
        <v>Rockingham , North Carolina</v>
      </c>
      <c r="B1991" t="s">
        <v>1963</v>
      </c>
      <c r="C1991" t="s">
        <v>1962</v>
      </c>
      <c r="E1991" t="s">
        <v>4638</v>
      </c>
      <c r="F1991" t="s">
        <v>2041</v>
      </c>
      <c r="G1991" s="7">
        <v>572.76051088510064</v>
      </c>
      <c r="H1991" s="8">
        <v>93643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5.7377114409784824E-2</v>
      </c>
      <c r="P1991" s="9">
        <v>0.38055166963894793</v>
      </c>
      <c r="Q1991" s="9">
        <v>0</v>
      </c>
      <c r="R1991" s="9">
        <v>0</v>
      </c>
      <c r="S1991" s="9">
        <v>0.94262288558995566</v>
      </c>
      <c r="T1991" s="9">
        <v>0.61944833036105207</v>
      </c>
      <c r="U1991" s="16">
        <v>0</v>
      </c>
      <c r="V1991" s="16">
        <v>0</v>
      </c>
      <c r="W1991" s="16">
        <v>93643</v>
      </c>
      <c r="X1991" s="1" t="s">
        <v>3345</v>
      </c>
      <c r="Y1991" s="1" t="s">
        <v>3345</v>
      </c>
    </row>
    <row r="1992" spans="1:25" x14ac:dyDescent="0.25">
      <c r="A1992" t="str">
        <f t="shared" si="31"/>
        <v>Martin , North Carolina</v>
      </c>
      <c r="B1992" t="s">
        <v>1963</v>
      </c>
      <c r="C1992" t="s">
        <v>1962</v>
      </c>
      <c r="E1992" t="s">
        <v>3877</v>
      </c>
      <c r="F1992" t="s">
        <v>2021</v>
      </c>
      <c r="G1992" s="7">
        <v>456.71318288601242</v>
      </c>
      <c r="H1992" s="8">
        <v>24505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7.1850283072400463E-3</v>
      </c>
      <c r="P1992" s="9">
        <v>0.21877167924913282</v>
      </c>
      <c r="Q1992" s="9">
        <v>0</v>
      </c>
      <c r="R1992" s="9">
        <v>0</v>
      </c>
      <c r="S1992" s="9">
        <v>0.9928149716927599</v>
      </c>
      <c r="T1992" s="9">
        <v>0.78122832075086712</v>
      </c>
      <c r="U1992" s="16">
        <v>0</v>
      </c>
      <c r="V1992" s="16">
        <v>0</v>
      </c>
      <c r="W1992" s="16">
        <v>24505</v>
      </c>
      <c r="X1992" s="1" t="s">
        <v>3345</v>
      </c>
      <c r="Y1992" s="1" t="s">
        <v>3345</v>
      </c>
    </row>
    <row r="1993" spans="1:25" x14ac:dyDescent="0.25">
      <c r="A1993" t="str">
        <f t="shared" si="31"/>
        <v>Henderson , North Carolina</v>
      </c>
      <c r="B1993" t="s">
        <v>1963</v>
      </c>
      <c r="C1993" t="s">
        <v>1962</v>
      </c>
      <c r="E1993" t="s">
        <v>4104</v>
      </c>
      <c r="F1993" t="s">
        <v>2007</v>
      </c>
      <c r="G1993" s="7">
        <v>375.17533297560487</v>
      </c>
      <c r="H1993" s="8">
        <v>106679</v>
      </c>
      <c r="I1993" s="9">
        <v>8.160819199128784E-5</v>
      </c>
      <c r="J1993" s="9">
        <v>0</v>
      </c>
      <c r="K1993" s="9">
        <v>0.22844523108429959</v>
      </c>
      <c r="L1993" s="9">
        <v>0.66705724650587273</v>
      </c>
      <c r="M1993" s="9">
        <v>0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0.77147316067014848</v>
      </c>
      <c r="T1993" s="9">
        <v>0.33294275349412722</v>
      </c>
      <c r="U1993" s="16">
        <v>0</v>
      </c>
      <c r="V1993" s="16">
        <v>71161</v>
      </c>
      <c r="W1993" s="16">
        <v>35518</v>
      </c>
      <c r="X1993" s="1" t="s">
        <v>3345</v>
      </c>
      <c r="Y1993" s="1" t="s">
        <v>3347</v>
      </c>
    </row>
    <row r="1994" spans="1:25" x14ac:dyDescent="0.25">
      <c r="A1994" t="str">
        <f t="shared" si="31"/>
        <v>Nash , North Carolina</v>
      </c>
      <c r="B1994" t="s">
        <v>1963</v>
      </c>
      <c r="C1994" t="s">
        <v>1962</v>
      </c>
      <c r="E1994" t="s">
        <v>4763</v>
      </c>
      <c r="F1994" t="s">
        <v>2026</v>
      </c>
      <c r="G1994" s="7">
        <v>542.82783464115084</v>
      </c>
      <c r="H1994" s="8">
        <v>95840</v>
      </c>
      <c r="I1994" s="9">
        <v>4.5491188938377218E-2</v>
      </c>
      <c r="J1994" s="9">
        <v>0.4106218697829716</v>
      </c>
      <c r="K1994" s="9">
        <v>1.6275744647673986E-2</v>
      </c>
      <c r="L1994" s="9">
        <v>0.11375208681135225</v>
      </c>
      <c r="M1994" s="9">
        <v>0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0.93823306641394888</v>
      </c>
      <c r="T1994" s="9">
        <v>0.4756260434056761</v>
      </c>
      <c r="U1994" s="16">
        <v>39354</v>
      </c>
      <c r="V1994" s="16">
        <v>10902</v>
      </c>
      <c r="W1994" s="16">
        <v>45584</v>
      </c>
      <c r="X1994" s="1" t="s">
        <v>3345</v>
      </c>
      <c r="Y1994" s="1" t="s">
        <v>3345</v>
      </c>
    </row>
    <row r="1995" spans="1:25" x14ac:dyDescent="0.25">
      <c r="A1995" t="str">
        <f t="shared" si="31"/>
        <v>Ashe , North Carolina</v>
      </c>
      <c r="B1995" t="s">
        <v>1963</v>
      </c>
      <c r="C1995" t="s">
        <v>1962</v>
      </c>
      <c r="E1995" t="s">
        <v>4764</v>
      </c>
      <c r="F1995" t="s">
        <v>1967</v>
      </c>
      <c r="G1995" s="7">
        <v>428.18534622121382</v>
      </c>
      <c r="H1995" s="8">
        <v>27185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1.2909168816116989E-2</v>
      </c>
      <c r="P1995" s="9">
        <v>0.15188523082582306</v>
      </c>
      <c r="Q1995" s="9">
        <v>0</v>
      </c>
      <c r="R1995" s="9">
        <v>0</v>
      </c>
      <c r="S1995" s="9">
        <v>0.98709083118221475</v>
      </c>
      <c r="T1995" s="9">
        <v>0.84811476917417694</v>
      </c>
      <c r="U1995" s="16">
        <v>0</v>
      </c>
      <c r="V1995" s="16">
        <v>0</v>
      </c>
      <c r="W1995" s="16">
        <v>27185</v>
      </c>
      <c r="X1995" s="1" t="s">
        <v>3345</v>
      </c>
      <c r="Y1995" s="1" t="s">
        <v>3345</v>
      </c>
    </row>
    <row r="1996" spans="1:25" x14ac:dyDescent="0.25">
      <c r="A1996" t="str">
        <f t="shared" si="31"/>
        <v>Brunswick , North Carolina</v>
      </c>
      <c r="B1996" t="s">
        <v>1963</v>
      </c>
      <c r="C1996" t="s">
        <v>1962</v>
      </c>
      <c r="E1996" t="s">
        <v>4765</v>
      </c>
      <c r="F1996" t="s">
        <v>1972</v>
      </c>
      <c r="G1996" s="7">
        <v>1049.5429351535277</v>
      </c>
      <c r="H1996" s="8">
        <v>107431</v>
      </c>
      <c r="I1996" s="9">
        <v>0</v>
      </c>
      <c r="J1996" s="9">
        <v>0</v>
      </c>
      <c r="K1996" s="9">
        <v>4.7988959813459117E-2</v>
      </c>
      <c r="L1996" s="9">
        <v>0.37154080293397623</v>
      </c>
      <c r="M1996" s="9">
        <v>7.5261028652649394E-3</v>
      </c>
      <c r="N1996" s="9">
        <v>7.0119425491710963E-2</v>
      </c>
      <c r="O1996" s="9">
        <v>1.3918965290401663E-2</v>
      </c>
      <c r="P1996" s="9">
        <v>0.12873379192225709</v>
      </c>
      <c r="Q1996" s="9">
        <v>0</v>
      </c>
      <c r="R1996" s="9">
        <v>0</v>
      </c>
      <c r="S1996" s="9">
        <v>0.75066017650700689</v>
      </c>
      <c r="T1996" s="9">
        <v>0.42960597965205577</v>
      </c>
      <c r="U1996" s="16">
        <v>0</v>
      </c>
      <c r="V1996" s="16">
        <v>47448</v>
      </c>
      <c r="W1996" s="16">
        <v>59983</v>
      </c>
      <c r="X1996" s="1" t="s">
        <v>3345</v>
      </c>
      <c r="Y1996" s="1" t="s">
        <v>3345</v>
      </c>
    </row>
    <row r="1997" spans="1:25" x14ac:dyDescent="0.25">
      <c r="A1997" t="str">
        <f t="shared" si="31"/>
        <v>Montgomery , North Carolina</v>
      </c>
      <c r="B1997" t="s">
        <v>1963</v>
      </c>
      <c r="C1997" t="s">
        <v>1962</v>
      </c>
      <c r="E1997" t="s">
        <v>3655</v>
      </c>
      <c r="F1997" t="s">
        <v>2024</v>
      </c>
      <c r="G1997" s="7">
        <v>501.53377810610448</v>
      </c>
      <c r="H1997" s="8">
        <v>27798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1.2667137020223476E-2</v>
      </c>
      <c r="P1997" s="9">
        <v>0.23163536945103963</v>
      </c>
      <c r="Q1997" s="9">
        <v>0</v>
      </c>
      <c r="R1997" s="9">
        <v>0</v>
      </c>
      <c r="S1997" s="9">
        <v>0.9873328629797764</v>
      </c>
      <c r="T1997" s="9">
        <v>0.76836463054896031</v>
      </c>
      <c r="U1997" s="16">
        <v>0</v>
      </c>
      <c r="V1997" s="16">
        <v>0</v>
      </c>
      <c r="W1997" s="16">
        <v>27798</v>
      </c>
      <c r="X1997" s="1" t="s">
        <v>3345</v>
      </c>
      <c r="Y1997" s="1" t="s">
        <v>3345</v>
      </c>
    </row>
    <row r="1998" spans="1:25" x14ac:dyDescent="0.25">
      <c r="A1998" t="str">
        <f t="shared" si="31"/>
        <v>Vance , North Carolina</v>
      </c>
      <c r="B1998" t="s">
        <v>1963</v>
      </c>
      <c r="C1998" t="s">
        <v>1962</v>
      </c>
      <c r="E1998" t="s">
        <v>4766</v>
      </c>
      <c r="F1998" t="s">
        <v>2053</v>
      </c>
      <c r="G1998" s="7">
        <v>268.68585621823678</v>
      </c>
      <c r="H1998" s="8">
        <v>45422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6.8216414409376286E-2</v>
      </c>
      <c r="P1998" s="9">
        <v>0.45920479063009112</v>
      </c>
      <c r="Q1998" s="9">
        <v>0</v>
      </c>
      <c r="R1998" s="9">
        <v>0</v>
      </c>
      <c r="S1998" s="9">
        <v>0.93178358559062369</v>
      </c>
      <c r="T1998" s="9">
        <v>0.54079520936990888</v>
      </c>
      <c r="U1998" s="16">
        <v>0</v>
      </c>
      <c r="V1998" s="16">
        <v>0</v>
      </c>
      <c r="W1998" s="16">
        <v>45422</v>
      </c>
      <c r="X1998" s="1" t="s">
        <v>3345</v>
      </c>
      <c r="Y1998" s="1" t="s">
        <v>3345</v>
      </c>
    </row>
    <row r="1999" spans="1:25" x14ac:dyDescent="0.25">
      <c r="A1999" t="str">
        <f t="shared" si="31"/>
        <v>Transylvania , North Carolina</v>
      </c>
      <c r="B1999" t="s">
        <v>1963</v>
      </c>
      <c r="C1999" t="s">
        <v>1962</v>
      </c>
      <c r="E1999" t="s">
        <v>4767</v>
      </c>
      <c r="F1999" t="s">
        <v>2050</v>
      </c>
      <c r="G1999" s="7">
        <v>380.40758225903426</v>
      </c>
      <c r="H1999" s="8">
        <v>33090</v>
      </c>
      <c r="I1999" s="9">
        <v>0</v>
      </c>
      <c r="J1999" s="9">
        <v>0</v>
      </c>
      <c r="K1999" s="9">
        <v>8.3480161799956616E-4</v>
      </c>
      <c r="L1999" s="9">
        <v>7.1018434572378362E-3</v>
      </c>
      <c r="M1999" s="9">
        <v>3.1846884899700022E-2</v>
      </c>
      <c r="N1999" s="9">
        <v>0.3965246297975219</v>
      </c>
      <c r="O1999" s="9">
        <v>0</v>
      </c>
      <c r="P1999" s="9">
        <v>0</v>
      </c>
      <c r="Q1999" s="9">
        <v>0</v>
      </c>
      <c r="R1999" s="9">
        <v>0</v>
      </c>
      <c r="S1999" s="9">
        <v>0.96731831348230046</v>
      </c>
      <c r="T1999" s="9">
        <v>0.59637352674524025</v>
      </c>
      <c r="U1999" s="16">
        <v>0</v>
      </c>
      <c r="V1999" s="16">
        <v>13356</v>
      </c>
      <c r="W1999" s="16">
        <v>19734</v>
      </c>
      <c r="X1999" s="1" t="s">
        <v>3345</v>
      </c>
      <c r="Y1999" s="1" t="s">
        <v>3345</v>
      </c>
    </row>
    <row r="2000" spans="1:25" x14ac:dyDescent="0.25">
      <c r="A2000" t="str">
        <f t="shared" si="31"/>
        <v>Surry , North Carolina</v>
      </c>
      <c r="B2000" t="s">
        <v>1963</v>
      </c>
      <c r="C2000" t="s">
        <v>1962</v>
      </c>
      <c r="E2000" t="s">
        <v>4768</v>
      </c>
      <c r="F2000" t="s">
        <v>2048</v>
      </c>
      <c r="G2000" s="7">
        <v>537.73344741928963</v>
      </c>
      <c r="H2000" s="8">
        <v>73715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5.1660544191538704E-2</v>
      </c>
      <c r="P2000" s="9">
        <v>0.31176829681882928</v>
      </c>
      <c r="Q2000" s="9">
        <v>0</v>
      </c>
      <c r="R2000" s="9">
        <v>0</v>
      </c>
      <c r="S2000" s="9">
        <v>0.94833945580846135</v>
      </c>
      <c r="T2000" s="9">
        <v>0.68823170318117077</v>
      </c>
      <c r="U2000" s="16">
        <v>0</v>
      </c>
      <c r="V2000" s="16">
        <v>0</v>
      </c>
      <c r="W2000" s="16">
        <v>73715</v>
      </c>
      <c r="X2000" s="1" t="s">
        <v>3345</v>
      </c>
      <c r="Y2000" s="1" t="s">
        <v>3345</v>
      </c>
    </row>
    <row r="2001" spans="1:25" x14ac:dyDescent="0.25">
      <c r="A2001" t="str">
        <f t="shared" si="31"/>
        <v>Clay , North Carolina</v>
      </c>
      <c r="B2001" t="s">
        <v>1963</v>
      </c>
      <c r="C2001" t="s">
        <v>1962</v>
      </c>
      <c r="E2001" t="s">
        <v>3595</v>
      </c>
      <c r="F2001" t="s">
        <v>1984</v>
      </c>
      <c r="G2001" s="7">
        <v>220.78182482502328</v>
      </c>
      <c r="H2001" s="8">
        <v>10587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1</v>
      </c>
      <c r="T2001" s="9">
        <v>1</v>
      </c>
      <c r="U2001" s="16">
        <v>0</v>
      </c>
      <c r="V2001" s="16">
        <v>0</v>
      </c>
      <c r="W2001" s="16">
        <v>10587</v>
      </c>
      <c r="X2001" s="1" t="s">
        <v>3345</v>
      </c>
      <c r="Y2001" s="1" t="s">
        <v>3345</v>
      </c>
    </row>
    <row r="2002" spans="1:25" x14ac:dyDescent="0.25">
      <c r="A2002" t="str">
        <f t="shared" si="31"/>
        <v>Dare , North Carolina</v>
      </c>
      <c r="B2002" t="s">
        <v>1963</v>
      </c>
      <c r="C2002" t="s">
        <v>1962</v>
      </c>
      <c r="E2002" t="s">
        <v>4769</v>
      </c>
      <c r="F2002" t="s">
        <v>1990</v>
      </c>
      <c r="G2002" s="7">
        <v>1541.7342186148037</v>
      </c>
      <c r="H2002" s="8">
        <v>33920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1.8328378667013642E-2</v>
      </c>
      <c r="R2002" s="9">
        <v>0.71040683962264151</v>
      </c>
      <c r="S2002" s="9">
        <v>0.23282315325817377</v>
      </c>
      <c r="T2002" s="9">
        <v>0.28959316037735844</v>
      </c>
      <c r="U2002" s="16">
        <v>0</v>
      </c>
      <c r="V2002" s="16">
        <v>0</v>
      </c>
      <c r="W2002" s="16">
        <v>33920</v>
      </c>
      <c r="X2002" s="1" t="s">
        <v>3345</v>
      </c>
      <c r="Y2002" s="1" t="s">
        <v>3345</v>
      </c>
    </row>
    <row r="2003" spans="1:25" x14ac:dyDescent="0.25">
      <c r="A2003" t="str">
        <f t="shared" si="31"/>
        <v>Columbus , North Carolina</v>
      </c>
      <c r="B2003" t="s">
        <v>1963</v>
      </c>
      <c r="C2003" t="s">
        <v>1962</v>
      </c>
      <c r="E2003" t="s">
        <v>4770</v>
      </c>
      <c r="F2003" t="s">
        <v>1986</v>
      </c>
      <c r="G2003" s="7">
        <v>954.99824378398148</v>
      </c>
      <c r="H2003" s="8">
        <v>58107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1.3717049312970967E-2</v>
      </c>
      <c r="P2003" s="9">
        <v>0.19402137436109246</v>
      </c>
      <c r="Q2003" s="9">
        <v>0</v>
      </c>
      <c r="R2003" s="9">
        <v>0</v>
      </c>
      <c r="S2003" s="9">
        <v>0.98628295068441729</v>
      </c>
      <c r="T2003" s="9">
        <v>0.80597862563890754</v>
      </c>
      <c r="U2003" s="16">
        <v>0</v>
      </c>
      <c r="V2003" s="16">
        <v>0</v>
      </c>
      <c r="W2003" s="16">
        <v>58107</v>
      </c>
      <c r="X2003" s="1" t="s">
        <v>3345</v>
      </c>
      <c r="Y2003" s="1" t="s">
        <v>3345</v>
      </c>
    </row>
    <row r="2004" spans="1:25" x14ac:dyDescent="0.25">
      <c r="A2004" t="str">
        <f t="shared" si="31"/>
        <v>Walsh , North Dakota</v>
      </c>
      <c r="B2004" t="s">
        <v>2065</v>
      </c>
      <c r="C2004" t="s">
        <v>2064</v>
      </c>
      <c r="E2004" t="s">
        <v>4771</v>
      </c>
      <c r="F2004" t="s">
        <v>2114</v>
      </c>
      <c r="G2004" s="7">
        <v>1294.0950671154858</v>
      </c>
      <c r="H2004" s="8">
        <v>11119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1.4206918437747178E-3</v>
      </c>
      <c r="R2004" s="9">
        <v>0.37944059717600503</v>
      </c>
      <c r="S2004" s="9">
        <v>0.99857930815549734</v>
      </c>
      <c r="T2004" s="9">
        <v>0.62055940282399491</v>
      </c>
      <c r="U2004" s="16">
        <v>0</v>
      </c>
      <c r="V2004" s="16">
        <v>0</v>
      </c>
      <c r="W2004" s="16">
        <v>11119</v>
      </c>
      <c r="X2004" s="1" t="s">
        <v>3345</v>
      </c>
      <c r="Y2004" s="1" t="s">
        <v>3345</v>
      </c>
    </row>
    <row r="2005" spans="1:25" x14ac:dyDescent="0.25">
      <c r="A2005" t="str">
        <f t="shared" si="31"/>
        <v>Sioux , North Dakota</v>
      </c>
      <c r="B2005" t="s">
        <v>2065</v>
      </c>
      <c r="C2005" t="s">
        <v>2064</v>
      </c>
      <c r="E2005" t="s">
        <v>4188</v>
      </c>
      <c r="F2005" t="s">
        <v>2107</v>
      </c>
      <c r="G2005" s="7">
        <v>1128.2450918206807</v>
      </c>
      <c r="H2005" s="8">
        <v>4153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0.99999999999885714</v>
      </c>
      <c r="T2005" s="9">
        <v>1</v>
      </c>
      <c r="U2005" s="16">
        <v>0</v>
      </c>
      <c r="V2005" s="16">
        <v>0</v>
      </c>
      <c r="W2005" s="16">
        <v>4153</v>
      </c>
      <c r="X2005" s="1" t="s">
        <v>3345</v>
      </c>
      <c r="Y2005" s="1" t="s">
        <v>3345</v>
      </c>
    </row>
    <row r="2006" spans="1:25" x14ac:dyDescent="0.25">
      <c r="A2006" t="str">
        <f t="shared" si="31"/>
        <v>Burke , North Dakota</v>
      </c>
      <c r="B2006" t="s">
        <v>2065</v>
      </c>
      <c r="C2006" t="s">
        <v>2064</v>
      </c>
      <c r="E2006" t="s">
        <v>3939</v>
      </c>
      <c r="F2006" t="s">
        <v>2071</v>
      </c>
      <c r="G2006" s="7">
        <v>1128.9497464082647</v>
      </c>
      <c r="H2006" s="8">
        <v>1968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0.99999999903998893</v>
      </c>
      <c r="T2006" s="9">
        <v>1</v>
      </c>
      <c r="U2006" s="16">
        <v>0</v>
      </c>
      <c r="V2006" s="16">
        <v>0</v>
      </c>
      <c r="W2006" s="16">
        <v>1968</v>
      </c>
      <c r="X2006" s="1" t="s">
        <v>3345</v>
      </c>
      <c r="Y2006" s="1" t="s">
        <v>3345</v>
      </c>
    </row>
    <row r="2007" spans="1:25" x14ac:dyDescent="0.25">
      <c r="A2007" t="str">
        <f t="shared" si="31"/>
        <v>Ramsey , North Dakota</v>
      </c>
      <c r="B2007" t="s">
        <v>2065</v>
      </c>
      <c r="C2007" t="s">
        <v>2064</v>
      </c>
      <c r="E2007" t="s">
        <v>4441</v>
      </c>
      <c r="F2007" t="s">
        <v>2100</v>
      </c>
      <c r="G2007" s="7">
        <v>1300.9159887871701</v>
      </c>
      <c r="H2007" s="8">
        <v>11451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2.5031165765928491E-3</v>
      </c>
      <c r="R2007" s="9">
        <v>0.65007422932494974</v>
      </c>
      <c r="S2007" s="9">
        <v>0.99749688342303022</v>
      </c>
      <c r="T2007" s="9">
        <v>0.34992577067505021</v>
      </c>
      <c r="U2007" s="16">
        <v>0</v>
      </c>
      <c r="V2007" s="16">
        <v>0</v>
      </c>
      <c r="W2007" s="16">
        <v>11451</v>
      </c>
      <c r="X2007" s="1" t="s">
        <v>3345</v>
      </c>
      <c r="Y2007" s="1" t="s">
        <v>3345</v>
      </c>
    </row>
    <row r="2008" spans="1:25" x14ac:dyDescent="0.25">
      <c r="A2008" t="str">
        <f t="shared" si="31"/>
        <v>Sargent , North Dakota</v>
      </c>
      <c r="B2008" t="s">
        <v>2065</v>
      </c>
      <c r="C2008" t="s">
        <v>2064</v>
      </c>
      <c r="E2008" t="s">
        <v>4772</v>
      </c>
      <c r="F2008" t="s">
        <v>2105</v>
      </c>
      <c r="G2008" s="7">
        <v>866.89985751716461</v>
      </c>
      <c r="H2008" s="8">
        <v>3829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1</v>
      </c>
      <c r="T2008" s="9">
        <v>1</v>
      </c>
      <c r="U2008" s="16">
        <v>0</v>
      </c>
      <c r="V2008" s="16">
        <v>0</v>
      </c>
      <c r="W2008" s="16">
        <v>3829</v>
      </c>
      <c r="X2008" s="1" t="s">
        <v>3345</v>
      </c>
      <c r="Y2008" s="1" t="s">
        <v>3345</v>
      </c>
    </row>
    <row r="2009" spans="1:25" x14ac:dyDescent="0.25">
      <c r="A2009" t="str">
        <f t="shared" si="31"/>
        <v>Grand Forks , North Dakota</v>
      </c>
      <c r="B2009" t="s">
        <v>2065</v>
      </c>
      <c r="C2009" t="s">
        <v>2064</v>
      </c>
      <c r="E2009" t="s">
        <v>4773</v>
      </c>
      <c r="F2009" t="s">
        <v>2082</v>
      </c>
      <c r="G2009" s="7">
        <v>1439.5026615476129</v>
      </c>
      <c r="H2009" s="8">
        <v>66861</v>
      </c>
      <c r="I2009" s="9">
        <v>1.2039051317118441E-2</v>
      </c>
      <c r="J2009" s="9">
        <v>0.7908197603984386</v>
      </c>
      <c r="K2009" s="9">
        <v>2.2362080817795752E-3</v>
      </c>
      <c r="L2009" s="9">
        <v>1.1516429607693573E-3</v>
      </c>
      <c r="M2009" s="9">
        <v>0</v>
      </c>
      <c r="N2009" s="9">
        <v>0</v>
      </c>
      <c r="O2009" s="9">
        <v>1.4251348664131905E-3</v>
      </c>
      <c r="P2009" s="9">
        <v>4.0337416431103335E-2</v>
      </c>
      <c r="Q2009" s="9">
        <v>0</v>
      </c>
      <c r="R2009" s="9">
        <v>0</v>
      </c>
      <c r="S2009" s="9">
        <v>0.98429960573468889</v>
      </c>
      <c r="T2009" s="9">
        <v>0.16769118020968876</v>
      </c>
      <c r="U2009" s="16">
        <v>52875</v>
      </c>
      <c r="V2009" s="16">
        <v>77</v>
      </c>
      <c r="W2009" s="16">
        <v>13909</v>
      </c>
      <c r="X2009" s="1" t="s">
        <v>3345</v>
      </c>
      <c r="Y2009" s="1" t="s">
        <v>3346</v>
      </c>
    </row>
    <row r="2010" spans="1:25" x14ac:dyDescent="0.25">
      <c r="A2010" t="str">
        <f t="shared" si="31"/>
        <v>Mercer , North Dakota</v>
      </c>
      <c r="B2010" t="s">
        <v>2065</v>
      </c>
      <c r="C2010" t="s">
        <v>2064</v>
      </c>
      <c r="E2010" t="s">
        <v>4059</v>
      </c>
      <c r="F2010" t="s">
        <v>2093</v>
      </c>
      <c r="G2010" s="7">
        <v>1112.4911241932639</v>
      </c>
      <c r="H2010" s="8">
        <v>8424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1.2425336221137285E-3</v>
      </c>
      <c r="R2010" s="9">
        <v>0.35007122507122507</v>
      </c>
      <c r="S2010" s="9">
        <v>0.99875746637715046</v>
      </c>
      <c r="T2010" s="9">
        <v>0.64992877492877488</v>
      </c>
      <c r="U2010" s="16">
        <v>0</v>
      </c>
      <c r="V2010" s="16">
        <v>0</v>
      </c>
      <c r="W2010" s="16">
        <v>8424</v>
      </c>
      <c r="X2010" s="1" t="s">
        <v>3345</v>
      </c>
      <c r="Y2010" s="1" t="s">
        <v>3345</v>
      </c>
    </row>
    <row r="2011" spans="1:25" x14ac:dyDescent="0.25">
      <c r="A2011" t="str">
        <f t="shared" si="31"/>
        <v>Dickey , North Dakota</v>
      </c>
      <c r="B2011" t="s">
        <v>2065</v>
      </c>
      <c r="C2011" t="s">
        <v>2064</v>
      </c>
      <c r="E2011" t="s">
        <v>4774</v>
      </c>
      <c r="F2011" t="s">
        <v>2075</v>
      </c>
      <c r="G2011" s="7">
        <v>1142.1309702682997</v>
      </c>
      <c r="H2011" s="8">
        <v>5289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0.99999999999880329</v>
      </c>
      <c r="T2011" s="9">
        <v>1</v>
      </c>
      <c r="U2011" s="16">
        <v>0</v>
      </c>
      <c r="V2011" s="16">
        <v>0</v>
      </c>
      <c r="W2011" s="16">
        <v>5289</v>
      </c>
      <c r="X2011" s="1" t="s">
        <v>3345</v>
      </c>
      <c r="Y2011" s="1" t="s">
        <v>3345</v>
      </c>
    </row>
    <row r="2012" spans="1:25" x14ac:dyDescent="0.25">
      <c r="A2012" t="str">
        <f t="shared" si="31"/>
        <v>Barnes , North Dakota</v>
      </c>
      <c r="B2012" t="s">
        <v>2065</v>
      </c>
      <c r="C2012" t="s">
        <v>2064</v>
      </c>
      <c r="E2012" t="s">
        <v>4775</v>
      </c>
      <c r="F2012" t="s">
        <v>2066</v>
      </c>
      <c r="G2012" s="7">
        <v>1513.4041889765106</v>
      </c>
      <c r="H2012" s="8">
        <v>11066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3.1389765664095346E-3</v>
      </c>
      <c r="R2012" s="9">
        <v>0.60446412434484009</v>
      </c>
      <c r="S2012" s="9">
        <v>0.99686102343349947</v>
      </c>
      <c r="T2012" s="9">
        <v>0.39553587565515996</v>
      </c>
      <c r="U2012" s="16">
        <v>0</v>
      </c>
      <c r="V2012" s="16">
        <v>0</v>
      </c>
      <c r="W2012" s="16">
        <v>11066</v>
      </c>
      <c r="X2012" s="1" t="s">
        <v>3345</v>
      </c>
      <c r="Y2012" s="1" t="s">
        <v>3345</v>
      </c>
    </row>
    <row r="2013" spans="1:25" x14ac:dyDescent="0.25">
      <c r="A2013" t="str">
        <f t="shared" si="31"/>
        <v>Burleigh , North Dakota</v>
      </c>
      <c r="B2013" t="s">
        <v>2065</v>
      </c>
      <c r="C2013" t="s">
        <v>2064</v>
      </c>
      <c r="E2013" t="s">
        <v>4776</v>
      </c>
      <c r="F2013" t="s">
        <v>2072</v>
      </c>
      <c r="G2013" s="7">
        <v>1668.2925402721451</v>
      </c>
      <c r="H2013" s="8">
        <v>81308</v>
      </c>
      <c r="I2013" s="9">
        <v>1.5547502723653883E-2</v>
      </c>
      <c r="J2013" s="9">
        <v>0.75169724996310328</v>
      </c>
      <c r="K2013" s="9">
        <v>2.227153565105488E-3</v>
      </c>
      <c r="L2013" s="9">
        <v>2.6024499434250014E-2</v>
      </c>
      <c r="M2013" s="9">
        <v>7.0798285017218071E-4</v>
      </c>
      <c r="N2013" s="9">
        <v>3.6798347026122891E-2</v>
      </c>
      <c r="O2013" s="9">
        <v>0</v>
      </c>
      <c r="P2013" s="9">
        <v>0</v>
      </c>
      <c r="Q2013" s="9">
        <v>0</v>
      </c>
      <c r="R2013" s="9">
        <v>0</v>
      </c>
      <c r="S2013" s="9">
        <v>0.98151736085984065</v>
      </c>
      <c r="T2013" s="9">
        <v>0.18547990357652383</v>
      </c>
      <c r="U2013" s="16">
        <v>61119</v>
      </c>
      <c r="V2013" s="16">
        <v>5108</v>
      </c>
      <c r="W2013" s="16">
        <v>15081</v>
      </c>
      <c r="X2013" s="1" t="s">
        <v>3345</v>
      </c>
      <c r="Y2013" s="1" t="s">
        <v>3346</v>
      </c>
    </row>
    <row r="2014" spans="1:25" x14ac:dyDescent="0.25">
      <c r="A2014" t="str">
        <f t="shared" si="31"/>
        <v>Ward , North Dakota</v>
      </c>
      <c r="B2014" t="s">
        <v>2065</v>
      </c>
      <c r="C2014" t="s">
        <v>2064</v>
      </c>
      <c r="E2014" t="s">
        <v>4777</v>
      </c>
      <c r="F2014" t="s">
        <v>2115</v>
      </c>
      <c r="G2014" s="7">
        <v>2055.9480718937789</v>
      </c>
      <c r="H2014" s="8">
        <v>61675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1.2956286439645632E-2</v>
      </c>
      <c r="R2014" s="9">
        <v>0.78104580462099715</v>
      </c>
      <c r="S2014" s="9">
        <v>0.98704371356035436</v>
      </c>
      <c r="T2014" s="9">
        <v>0.21895419537900285</v>
      </c>
      <c r="U2014" s="16">
        <v>0</v>
      </c>
      <c r="V2014" s="16">
        <v>0</v>
      </c>
      <c r="W2014" s="16">
        <v>61675</v>
      </c>
      <c r="X2014" s="1" t="s">
        <v>3345</v>
      </c>
      <c r="Y2014" s="1" t="s">
        <v>3345</v>
      </c>
    </row>
    <row r="2015" spans="1:25" x14ac:dyDescent="0.25">
      <c r="A2015" t="str">
        <f t="shared" si="31"/>
        <v>Bottineau , North Dakota</v>
      </c>
      <c r="B2015" t="s">
        <v>2065</v>
      </c>
      <c r="C2015" t="s">
        <v>2064</v>
      </c>
      <c r="E2015" t="s">
        <v>4778</v>
      </c>
      <c r="F2015" t="s">
        <v>2069</v>
      </c>
      <c r="G2015" s="7">
        <v>1697.3282580275618</v>
      </c>
      <c r="H2015" s="8">
        <v>6429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0.99999999991749655</v>
      </c>
      <c r="T2015" s="9">
        <v>1</v>
      </c>
      <c r="U2015" s="16">
        <v>0</v>
      </c>
      <c r="V2015" s="16">
        <v>0</v>
      </c>
      <c r="W2015" s="16">
        <v>6429</v>
      </c>
      <c r="X2015" s="1" t="s">
        <v>3345</v>
      </c>
      <c r="Y2015" s="1" t="s">
        <v>3345</v>
      </c>
    </row>
    <row r="2016" spans="1:25" x14ac:dyDescent="0.25">
      <c r="A2016" t="str">
        <f t="shared" si="31"/>
        <v>Benson , North Dakota</v>
      </c>
      <c r="B2016" t="s">
        <v>2065</v>
      </c>
      <c r="C2016" t="s">
        <v>2064</v>
      </c>
      <c r="E2016" t="s">
        <v>4779</v>
      </c>
      <c r="F2016" t="s">
        <v>2067</v>
      </c>
      <c r="G2016" s="7">
        <v>1439.4958718877338</v>
      </c>
      <c r="H2016" s="8">
        <v>6660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0.99999999999891631</v>
      </c>
      <c r="T2016" s="9">
        <v>1</v>
      </c>
      <c r="U2016" s="16">
        <v>0</v>
      </c>
      <c r="V2016" s="16">
        <v>0</v>
      </c>
      <c r="W2016" s="16">
        <v>6660</v>
      </c>
      <c r="X2016" s="1" t="s">
        <v>3345</v>
      </c>
      <c r="Y2016" s="1" t="s">
        <v>3345</v>
      </c>
    </row>
    <row r="2017" spans="1:25" x14ac:dyDescent="0.25">
      <c r="A2017" t="str">
        <f t="shared" si="31"/>
        <v>Stark , North Dakota</v>
      </c>
      <c r="B2017" t="s">
        <v>2065</v>
      </c>
      <c r="C2017" t="s">
        <v>2064</v>
      </c>
      <c r="E2017" t="s">
        <v>4064</v>
      </c>
      <c r="F2017" t="s">
        <v>2109</v>
      </c>
      <c r="G2017" s="7">
        <v>1340.2029870881547</v>
      </c>
      <c r="H2017" s="8">
        <v>24199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5.6434118684819522E-3</v>
      </c>
      <c r="R2017" s="9">
        <v>0.72672424480350428</v>
      </c>
      <c r="S2017" s="9">
        <v>0.99435658813030814</v>
      </c>
      <c r="T2017" s="9">
        <v>0.27327575519649572</v>
      </c>
      <c r="U2017" s="16">
        <v>0</v>
      </c>
      <c r="V2017" s="16">
        <v>0</v>
      </c>
      <c r="W2017" s="16">
        <v>24199</v>
      </c>
      <c r="X2017" s="1" t="s">
        <v>3345</v>
      </c>
      <c r="Y2017" s="1" t="s">
        <v>3345</v>
      </c>
    </row>
    <row r="2018" spans="1:25" x14ac:dyDescent="0.25">
      <c r="A2018" t="str">
        <f t="shared" si="31"/>
        <v>Bowman , North Dakota</v>
      </c>
      <c r="B2018" t="s">
        <v>2065</v>
      </c>
      <c r="C2018" t="s">
        <v>2064</v>
      </c>
      <c r="E2018" t="s">
        <v>4780</v>
      </c>
      <c r="F2018" t="s">
        <v>2070</v>
      </c>
      <c r="G2018" s="7">
        <v>1167.1461452838494</v>
      </c>
      <c r="H2018" s="8">
        <v>3151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0.99999999999982792</v>
      </c>
      <c r="T2018" s="9">
        <v>1</v>
      </c>
      <c r="U2018" s="16">
        <v>0</v>
      </c>
      <c r="V2018" s="16">
        <v>0</v>
      </c>
      <c r="W2018" s="16">
        <v>3151</v>
      </c>
      <c r="X2018" s="1" t="s">
        <v>3345</v>
      </c>
      <c r="Y2018" s="1" t="s">
        <v>3345</v>
      </c>
    </row>
    <row r="2019" spans="1:25" x14ac:dyDescent="0.25">
      <c r="A2019" t="str">
        <f t="shared" si="31"/>
        <v>Logan , North Dakota</v>
      </c>
      <c r="B2019" t="s">
        <v>2065</v>
      </c>
      <c r="C2019" t="s">
        <v>2064</v>
      </c>
      <c r="E2019" t="s">
        <v>3683</v>
      </c>
      <c r="F2019" t="s">
        <v>2088</v>
      </c>
      <c r="G2019" s="7">
        <v>1011.2177107525612</v>
      </c>
      <c r="H2019" s="8">
        <v>1990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1</v>
      </c>
      <c r="T2019" s="9">
        <v>1</v>
      </c>
      <c r="U2019" s="16">
        <v>0</v>
      </c>
      <c r="V2019" s="16">
        <v>0</v>
      </c>
      <c r="W2019" s="16">
        <v>1990</v>
      </c>
      <c r="X2019" s="1" t="s">
        <v>3345</v>
      </c>
      <c r="Y2019" s="1" t="s">
        <v>3345</v>
      </c>
    </row>
    <row r="2020" spans="1:25" x14ac:dyDescent="0.25">
      <c r="A2020" t="str">
        <f t="shared" si="31"/>
        <v>Emmons , North Dakota</v>
      </c>
      <c r="B2020" t="s">
        <v>2065</v>
      </c>
      <c r="C2020" t="s">
        <v>2064</v>
      </c>
      <c r="E2020" t="s">
        <v>4781</v>
      </c>
      <c r="F2020" t="s">
        <v>2079</v>
      </c>
      <c r="G2020" s="7">
        <v>1555.0221462522006</v>
      </c>
      <c r="H2020" s="8">
        <v>3550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0.9999999999991136</v>
      </c>
      <c r="T2020" s="9">
        <v>1</v>
      </c>
      <c r="U2020" s="16">
        <v>0</v>
      </c>
      <c r="V2020" s="16">
        <v>0</v>
      </c>
      <c r="W2020" s="16">
        <v>3550</v>
      </c>
      <c r="X2020" s="1" t="s">
        <v>3345</v>
      </c>
      <c r="Y2020" s="1" t="s">
        <v>3345</v>
      </c>
    </row>
    <row r="2021" spans="1:25" x14ac:dyDescent="0.25">
      <c r="A2021" t="str">
        <f t="shared" si="31"/>
        <v>Sheridan , North Dakota</v>
      </c>
      <c r="B2021" t="s">
        <v>2065</v>
      </c>
      <c r="C2021" t="s">
        <v>2064</v>
      </c>
      <c r="E2021" t="s">
        <v>4239</v>
      </c>
      <c r="F2021" t="s">
        <v>2106</v>
      </c>
      <c r="G2021" s="7">
        <v>1005.6426936212358</v>
      </c>
      <c r="H2021" s="8">
        <v>1321</v>
      </c>
      <c r="I2021" s="9">
        <v>0</v>
      </c>
      <c r="J2021" s="9">
        <v>0</v>
      </c>
      <c r="K2021" s="9">
        <v>0</v>
      </c>
      <c r="L2021" s="9">
        <v>0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0.99999999999834521</v>
      </c>
      <c r="T2021" s="9">
        <v>1</v>
      </c>
      <c r="U2021" s="16">
        <v>0</v>
      </c>
      <c r="V2021" s="16">
        <v>0</v>
      </c>
      <c r="W2021" s="16">
        <v>1321</v>
      </c>
      <c r="X2021" s="1" t="s">
        <v>3345</v>
      </c>
      <c r="Y2021" s="1" t="s">
        <v>3345</v>
      </c>
    </row>
    <row r="2022" spans="1:25" x14ac:dyDescent="0.25">
      <c r="A2022" t="str">
        <f t="shared" si="31"/>
        <v>Traill , North Dakota</v>
      </c>
      <c r="B2022" t="s">
        <v>2065</v>
      </c>
      <c r="C2022" t="s">
        <v>2064</v>
      </c>
      <c r="E2022" t="s">
        <v>4782</v>
      </c>
      <c r="F2022" t="s">
        <v>2113</v>
      </c>
      <c r="G2022" s="7">
        <v>862.51379535616172</v>
      </c>
      <c r="H2022" s="8">
        <v>8121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1</v>
      </c>
      <c r="T2022" s="9">
        <v>1</v>
      </c>
      <c r="U2022" s="16">
        <v>0</v>
      </c>
      <c r="V2022" s="16">
        <v>0</v>
      </c>
      <c r="W2022" s="16">
        <v>8121</v>
      </c>
      <c r="X2022" s="1" t="s">
        <v>3345</v>
      </c>
      <c r="Y2022" s="1" t="s">
        <v>3345</v>
      </c>
    </row>
    <row r="2023" spans="1:25" x14ac:dyDescent="0.25">
      <c r="A2023" t="str">
        <f t="shared" si="31"/>
        <v>McHenry , North Dakota</v>
      </c>
      <c r="B2023" t="s">
        <v>2065</v>
      </c>
      <c r="C2023" t="s">
        <v>2064</v>
      </c>
      <c r="E2023" t="s">
        <v>4102</v>
      </c>
      <c r="F2023" t="s">
        <v>2089</v>
      </c>
      <c r="G2023" s="7">
        <v>1911.5678694167668</v>
      </c>
      <c r="H2023" s="8">
        <v>5395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0.99999999999941824</v>
      </c>
      <c r="T2023" s="9">
        <v>1</v>
      </c>
      <c r="U2023" s="16">
        <v>0</v>
      </c>
      <c r="V2023" s="16">
        <v>0</v>
      </c>
      <c r="W2023" s="16">
        <v>5395</v>
      </c>
      <c r="X2023" s="1" t="s">
        <v>3345</v>
      </c>
      <c r="Y2023" s="1" t="s">
        <v>3345</v>
      </c>
    </row>
    <row r="2024" spans="1:25" x14ac:dyDescent="0.25">
      <c r="A2024" t="str">
        <f t="shared" si="31"/>
        <v>LaMoure , North Dakota</v>
      </c>
      <c r="B2024" t="s">
        <v>2065</v>
      </c>
      <c r="C2024" t="s">
        <v>2064</v>
      </c>
      <c r="E2024" t="s">
        <v>4783</v>
      </c>
      <c r="F2024" t="s">
        <v>2087</v>
      </c>
      <c r="G2024" s="7">
        <v>1150.8893768956648</v>
      </c>
      <c r="H2024" s="8">
        <v>4139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0.99999999999883926</v>
      </c>
      <c r="T2024" s="9">
        <v>1</v>
      </c>
      <c r="U2024" s="16">
        <v>0</v>
      </c>
      <c r="V2024" s="16">
        <v>0</v>
      </c>
      <c r="W2024" s="16">
        <v>4139</v>
      </c>
      <c r="X2024" s="1" t="s">
        <v>3345</v>
      </c>
      <c r="Y2024" s="1" t="s">
        <v>3345</v>
      </c>
    </row>
    <row r="2025" spans="1:25" x14ac:dyDescent="0.25">
      <c r="A2025" t="str">
        <f t="shared" si="31"/>
        <v>Kidder , North Dakota</v>
      </c>
      <c r="B2025" t="s">
        <v>2065</v>
      </c>
      <c r="C2025" t="s">
        <v>2064</v>
      </c>
      <c r="E2025" t="s">
        <v>4784</v>
      </c>
      <c r="F2025" t="s">
        <v>2086</v>
      </c>
      <c r="G2025" s="7">
        <v>1432.9151955593693</v>
      </c>
      <c r="H2025" s="8">
        <v>2435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1</v>
      </c>
      <c r="T2025" s="9">
        <v>1</v>
      </c>
      <c r="U2025" s="16">
        <v>0</v>
      </c>
      <c r="V2025" s="16">
        <v>0</v>
      </c>
      <c r="W2025" s="16">
        <v>2435</v>
      </c>
      <c r="X2025" s="1" t="s">
        <v>3345</v>
      </c>
      <c r="Y2025" s="1" t="s">
        <v>3345</v>
      </c>
    </row>
    <row r="2026" spans="1:25" x14ac:dyDescent="0.25">
      <c r="A2026" t="str">
        <f t="shared" si="31"/>
        <v>Nelson , North Dakota</v>
      </c>
      <c r="B2026" t="s">
        <v>2065</v>
      </c>
      <c r="C2026" t="s">
        <v>2064</v>
      </c>
      <c r="E2026" t="s">
        <v>4309</v>
      </c>
      <c r="F2026" t="s">
        <v>2096</v>
      </c>
      <c r="G2026" s="7">
        <v>1008.816079091567</v>
      </c>
      <c r="H2026" s="8">
        <v>3126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0.99999999999930345</v>
      </c>
      <c r="T2026" s="9">
        <v>1</v>
      </c>
      <c r="U2026" s="16">
        <v>0</v>
      </c>
      <c r="V2026" s="16">
        <v>0</v>
      </c>
      <c r="W2026" s="16">
        <v>3126</v>
      </c>
      <c r="X2026" s="1" t="s">
        <v>3345</v>
      </c>
      <c r="Y2026" s="1" t="s">
        <v>3345</v>
      </c>
    </row>
    <row r="2027" spans="1:25" x14ac:dyDescent="0.25">
      <c r="A2027" t="str">
        <f t="shared" si="31"/>
        <v>Steele , North Dakota</v>
      </c>
      <c r="B2027" t="s">
        <v>2065</v>
      </c>
      <c r="C2027" t="s">
        <v>2064</v>
      </c>
      <c r="E2027" t="s">
        <v>4465</v>
      </c>
      <c r="F2027" t="s">
        <v>2110</v>
      </c>
      <c r="G2027" s="7">
        <v>715.46217838161795</v>
      </c>
      <c r="H2027" s="8">
        <v>1975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1</v>
      </c>
      <c r="T2027" s="9">
        <v>1</v>
      </c>
      <c r="U2027" s="16">
        <v>0</v>
      </c>
      <c r="V2027" s="16">
        <v>0</v>
      </c>
      <c r="W2027" s="16">
        <v>1975</v>
      </c>
      <c r="X2027" s="1" t="s">
        <v>3345</v>
      </c>
      <c r="Y2027" s="1" t="s">
        <v>3345</v>
      </c>
    </row>
    <row r="2028" spans="1:25" x14ac:dyDescent="0.25">
      <c r="A2028" t="str">
        <f t="shared" si="31"/>
        <v>Wells , North Dakota</v>
      </c>
      <c r="B2028" t="s">
        <v>2065</v>
      </c>
      <c r="C2028" t="s">
        <v>2064</v>
      </c>
      <c r="E2028" t="s">
        <v>4110</v>
      </c>
      <c r="F2028" t="s">
        <v>2116</v>
      </c>
      <c r="G2028" s="7">
        <v>1290.3723622534787</v>
      </c>
      <c r="H2028" s="8">
        <v>4207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1</v>
      </c>
      <c r="T2028" s="9">
        <v>1</v>
      </c>
      <c r="U2028" s="16">
        <v>0</v>
      </c>
      <c r="V2028" s="16">
        <v>0</v>
      </c>
      <c r="W2028" s="16">
        <v>4207</v>
      </c>
      <c r="X2028" s="1" t="s">
        <v>3345</v>
      </c>
      <c r="Y2028" s="1" t="s">
        <v>3345</v>
      </c>
    </row>
    <row r="2029" spans="1:25" x14ac:dyDescent="0.25">
      <c r="A2029" t="str">
        <f t="shared" si="31"/>
        <v>Griggs , North Dakota</v>
      </c>
      <c r="B2029" t="s">
        <v>2065</v>
      </c>
      <c r="C2029" t="s">
        <v>2064</v>
      </c>
      <c r="E2029" t="s">
        <v>4785</v>
      </c>
      <c r="F2029" t="s">
        <v>2084</v>
      </c>
      <c r="G2029" s="7">
        <v>716.44589299864344</v>
      </c>
      <c r="H2029" s="8">
        <v>2420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1</v>
      </c>
      <c r="T2029" s="9">
        <v>1</v>
      </c>
      <c r="U2029" s="16">
        <v>0</v>
      </c>
      <c r="V2029" s="16">
        <v>0</v>
      </c>
      <c r="W2029" s="16">
        <v>2420</v>
      </c>
      <c r="X2029" s="1" t="s">
        <v>3345</v>
      </c>
      <c r="Y2029" s="1" t="s">
        <v>3345</v>
      </c>
    </row>
    <row r="2030" spans="1:25" x14ac:dyDescent="0.25">
      <c r="A2030" t="str">
        <f t="shared" si="31"/>
        <v>Slope , North Dakota</v>
      </c>
      <c r="B2030" t="s">
        <v>2065</v>
      </c>
      <c r="C2030" t="s">
        <v>2064</v>
      </c>
      <c r="E2030" t="s">
        <v>4786</v>
      </c>
      <c r="F2030" t="s">
        <v>2108</v>
      </c>
      <c r="G2030" s="7">
        <v>1219.1261455209578</v>
      </c>
      <c r="H2030" s="8">
        <v>727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1</v>
      </c>
      <c r="T2030" s="9">
        <v>1</v>
      </c>
      <c r="U2030" s="16">
        <v>0</v>
      </c>
      <c r="V2030" s="16">
        <v>0</v>
      </c>
      <c r="W2030" s="16">
        <v>727</v>
      </c>
      <c r="X2030" s="1" t="s">
        <v>3345</v>
      </c>
      <c r="Y2030" s="1" t="s">
        <v>3345</v>
      </c>
    </row>
    <row r="2031" spans="1:25" x14ac:dyDescent="0.25">
      <c r="A2031" t="str">
        <f t="shared" si="31"/>
        <v>Divide , North Dakota</v>
      </c>
      <c r="B2031" t="s">
        <v>2065</v>
      </c>
      <c r="C2031" t="s">
        <v>2064</v>
      </c>
      <c r="E2031" t="s">
        <v>4787</v>
      </c>
      <c r="F2031" t="s">
        <v>2076</v>
      </c>
      <c r="G2031" s="7">
        <v>1294.1926851661192</v>
      </c>
      <c r="H2031" s="8">
        <v>2071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0.99999999221989022</v>
      </c>
      <c r="T2031" s="9">
        <v>1</v>
      </c>
      <c r="U2031" s="16">
        <v>0</v>
      </c>
      <c r="V2031" s="16">
        <v>0</v>
      </c>
      <c r="W2031" s="16">
        <v>2071</v>
      </c>
      <c r="X2031" s="1" t="s">
        <v>3345</v>
      </c>
      <c r="Y2031" s="1" t="s">
        <v>3345</v>
      </c>
    </row>
    <row r="2032" spans="1:25" x14ac:dyDescent="0.25">
      <c r="A2032" t="str">
        <f t="shared" si="31"/>
        <v>McIntosh , North Dakota</v>
      </c>
      <c r="B2032" t="s">
        <v>2065</v>
      </c>
      <c r="C2032" t="s">
        <v>2064</v>
      </c>
      <c r="E2032" t="s">
        <v>4008</v>
      </c>
      <c r="F2032" t="s">
        <v>2090</v>
      </c>
      <c r="G2032" s="7">
        <v>994.73984312203447</v>
      </c>
      <c r="H2032" s="8">
        <v>2809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0.99999999999877343</v>
      </c>
      <c r="T2032" s="9">
        <v>1</v>
      </c>
      <c r="U2032" s="16">
        <v>0</v>
      </c>
      <c r="V2032" s="16">
        <v>0</v>
      </c>
      <c r="W2032" s="16">
        <v>2809</v>
      </c>
      <c r="X2032" s="1" t="s">
        <v>3345</v>
      </c>
      <c r="Y2032" s="1" t="s">
        <v>3345</v>
      </c>
    </row>
    <row r="2033" spans="1:25" x14ac:dyDescent="0.25">
      <c r="A2033" t="str">
        <f t="shared" si="31"/>
        <v>Adams , North Dakota</v>
      </c>
      <c r="B2033" t="s">
        <v>2065</v>
      </c>
      <c r="C2033" t="s">
        <v>2064</v>
      </c>
      <c r="E2033" t="s">
        <v>3818</v>
      </c>
      <c r="F2033" t="s">
        <v>2063</v>
      </c>
      <c r="G2033" s="7">
        <v>988.72835929238681</v>
      </c>
      <c r="H2033" s="8">
        <v>2343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1</v>
      </c>
      <c r="T2033" s="9">
        <v>1</v>
      </c>
      <c r="U2033" s="16">
        <v>0</v>
      </c>
      <c r="V2033" s="16">
        <v>0</v>
      </c>
      <c r="W2033" s="16">
        <v>2343</v>
      </c>
      <c r="X2033" s="1" t="s">
        <v>3345</v>
      </c>
      <c r="Y2033" s="1" t="s">
        <v>3345</v>
      </c>
    </row>
    <row r="2034" spans="1:25" x14ac:dyDescent="0.25">
      <c r="A2034" t="str">
        <f t="shared" si="31"/>
        <v>Cavalier , North Dakota</v>
      </c>
      <c r="B2034" t="s">
        <v>2065</v>
      </c>
      <c r="C2034" t="s">
        <v>2064</v>
      </c>
      <c r="E2034" t="s">
        <v>4788</v>
      </c>
      <c r="F2034" t="s">
        <v>2074</v>
      </c>
      <c r="G2034" s="7">
        <v>1509.9586807093135</v>
      </c>
      <c r="H2034" s="8">
        <v>3993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0.9999999998135306</v>
      </c>
      <c r="T2034" s="9">
        <v>1</v>
      </c>
      <c r="U2034" s="16">
        <v>0</v>
      </c>
      <c r="V2034" s="16">
        <v>0</v>
      </c>
      <c r="W2034" s="16">
        <v>3993</v>
      </c>
      <c r="X2034" s="1" t="s">
        <v>3345</v>
      </c>
      <c r="Y2034" s="1" t="s">
        <v>3345</v>
      </c>
    </row>
    <row r="2035" spans="1:25" x14ac:dyDescent="0.25">
      <c r="A2035" t="str">
        <f t="shared" si="31"/>
        <v>Williams , North Dakota</v>
      </c>
      <c r="B2035" t="s">
        <v>2065</v>
      </c>
      <c r="C2035" t="s">
        <v>2064</v>
      </c>
      <c r="E2035" t="s">
        <v>4789</v>
      </c>
      <c r="F2035" t="s">
        <v>2117</v>
      </c>
      <c r="G2035" s="7">
        <v>2148.1381939717548</v>
      </c>
      <c r="H2035" s="8">
        <v>22398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3.3526188552481721E-3</v>
      </c>
      <c r="R2035" s="9">
        <v>0.67537280114295917</v>
      </c>
      <c r="S2035" s="9">
        <v>0.99664738114475171</v>
      </c>
      <c r="T2035" s="9">
        <v>0.32462719885704083</v>
      </c>
      <c r="U2035" s="16">
        <v>0</v>
      </c>
      <c r="V2035" s="16">
        <v>0</v>
      </c>
      <c r="W2035" s="16">
        <v>22398</v>
      </c>
      <c r="X2035" s="1" t="s">
        <v>3345</v>
      </c>
      <c r="Y2035" s="1" t="s">
        <v>3345</v>
      </c>
    </row>
    <row r="2036" spans="1:25" x14ac:dyDescent="0.25">
      <c r="A2036" t="str">
        <f t="shared" si="31"/>
        <v>Cass , North Dakota</v>
      </c>
      <c r="B2036" t="s">
        <v>2065</v>
      </c>
      <c r="C2036" t="s">
        <v>2064</v>
      </c>
      <c r="E2036" t="s">
        <v>4087</v>
      </c>
      <c r="F2036" t="s">
        <v>2073</v>
      </c>
      <c r="G2036" s="7">
        <v>1767.8998763059888</v>
      </c>
      <c r="H2036" s="8">
        <v>149778</v>
      </c>
      <c r="I2036" s="9">
        <v>2.1592792882588224E-2</v>
      </c>
      <c r="J2036" s="9">
        <v>0.70388174498257416</v>
      </c>
      <c r="K2036" s="9">
        <v>8.3593899354544327E-3</v>
      </c>
      <c r="L2036" s="9">
        <v>0.19177048698740803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0.97004781718195721</v>
      </c>
      <c r="T2036" s="9">
        <v>0.10434776803001776</v>
      </c>
      <c r="U2036" s="16">
        <v>105426</v>
      </c>
      <c r="V2036" s="16">
        <v>28723</v>
      </c>
      <c r="W2036" s="16">
        <v>15629</v>
      </c>
      <c r="X2036" s="1" t="s">
        <v>3345</v>
      </c>
      <c r="Y2036" s="1" t="s">
        <v>3346</v>
      </c>
    </row>
    <row r="2037" spans="1:25" x14ac:dyDescent="0.25">
      <c r="A2037" t="str">
        <f t="shared" si="31"/>
        <v>Billings , North Dakota</v>
      </c>
      <c r="B2037" t="s">
        <v>2065</v>
      </c>
      <c r="C2037" t="s">
        <v>2064</v>
      </c>
      <c r="E2037" t="s">
        <v>4790</v>
      </c>
      <c r="F2037" t="s">
        <v>2068</v>
      </c>
      <c r="G2037" s="7">
        <v>1153.4696266233225</v>
      </c>
      <c r="H2037" s="8">
        <v>783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1</v>
      </c>
      <c r="T2037" s="9">
        <v>1</v>
      </c>
      <c r="U2037" s="16">
        <v>0</v>
      </c>
      <c r="V2037" s="16">
        <v>0</v>
      </c>
      <c r="W2037" s="16">
        <v>783</v>
      </c>
      <c r="X2037" s="1" t="s">
        <v>3345</v>
      </c>
      <c r="Y2037" s="1" t="s">
        <v>3345</v>
      </c>
    </row>
    <row r="2038" spans="1:25" x14ac:dyDescent="0.25">
      <c r="A2038" t="str">
        <f t="shared" si="31"/>
        <v>Mountrail , North Dakota</v>
      </c>
      <c r="B2038" t="s">
        <v>2065</v>
      </c>
      <c r="C2038" t="s">
        <v>2064</v>
      </c>
      <c r="E2038" t="s">
        <v>4791</v>
      </c>
      <c r="F2038" t="s">
        <v>2095</v>
      </c>
      <c r="G2038" s="7">
        <v>1941.5447670878557</v>
      </c>
      <c r="H2038" s="8">
        <v>7673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0.99999999999915679</v>
      </c>
      <c r="T2038" s="9">
        <v>1</v>
      </c>
      <c r="U2038" s="16">
        <v>0</v>
      </c>
      <c r="V2038" s="16">
        <v>0</v>
      </c>
      <c r="W2038" s="16">
        <v>7673</v>
      </c>
      <c r="X2038" s="1" t="s">
        <v>3345</v>
      </c>
      <c r="Y2038" s="1" t="s">
        <v>3345</v>
      </c>
    </row>
    <row r="2039" spans="1:25" x14ac:dyDescent="0.25">
      <c r="A2039" t="str">
        <f t="shared" si="31"/>
        <v>McLean , North Dakota</v>
      </c>
      <c r="B2039" t="s">
        <v>2065</v>
      </c>
      <c r="C2039" t="s">
        <v>2064</v>
      </c>
      <c r="E2039" t="s">
        <v>4052</v>
      </c>
      <c r="F2039" t="s">
        <v>2092</v>
      </c>
      <c r="G2039" s="7">
        <v>2328.0187280002933</v>
      </c>
      <c r="H2039" s="8">
        <v>8962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0.99999999999961364</v>
      </c>
      <c r="T2039" s="9">
        <v>1</v>
      </c>
      <c r="U2039" s="16">
        <v>0</v>
      </c>
      <c r="V2039" s="16">
        <v>0</v>
      </c>
      <c r="W2039" s="16">
        <v>8962</v>
      </c>
      <c r="X2039" s="1" t="s">
        <v>3345</v>
      </c>
      <c r="Y2039" s="1" t="s">
        <v>3345</v>
      </c>
    </row>
    <row r="2040" spans="1:25" x14ac:dyDescent="0.25">
      <c r="A2040" t="str">
        <f t="shared" si="31"/>
        <v>Foster , North Dakota</v>
      </c>
      <c r="B2040" t="s">
        <v>2065</v>
      </c>
      <c r="C2040" t="s">
        <v>2064</v>
      </c>
      <c r="E2040" t="s">
        <v>4792</v>
      </c>
      <c r="F2040" t="s">
        <v>2080</v>
      </c>
      <c r="G2040" s="7">
        <v>646.82202094019442</v>
      </c>
      <c r="H2040" s="8">
        <v>3343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1</v>
      </c>
      <c r="T2040" s="9">
        <v>1</v>
      </c>
      <c r="U2040" s="16">
        <v>0</v>
      </c>
      <c r="V2040" s="16">
        <v>0</v>
      </c>
      <c r="W2040" s="16">
        <v>3343</v>
      </c>
      <c r="X2040" s="1" t="s">
        <v>3345</v>
      </c>
      <c r="Y2040" s="1" t="s">
        <v>3345</v>
      </c>
    </row>
    <row r="2041" spans="1:25" x14ac:dyDescent="0.25">
      <c r="A2041" t="str">
        <f t="shared" si="31"/>
        <v>Pembina , North Dakota</v>
      </c>
      <c r="B2041" t="s">
        <v>2065</v>
      </c>
      <c r="C2041" t="s">
        <v>2064</v>
      </c>
      <c r="E2041" t="s">
        <v>4793</v>
      </c>
      <c r="F2041" t="s">
        <v>2098</v>
      </c>
      <c r="G2041" s="7">
        <v>1121.4023246887161</v>
      </c>
      <c r="H2041" s="8">
        <v>7413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0.99999999985535826</v>
      </c>
      <c r="T2041" s="9">
        <v>1</v>
      </c>
      <c r="U2041" s="16">
        <v>0</v>
      </c>
      <c r="V2041" s="16">
        <v>0</v>
      </c>
      <c r="W2041" s="16">
        <v>7413</v>
      </c>
      <c r="X2041" s="1" t="s">
        <v>3345</v>
      </c>
      <c r="Y2041" s="1" t="s">
        <v>3345</v>
      </c>
    </row>
    <row r="2042" spans="1:25" x14ac:dyDescent="0.25">
      <c r="A2042" t="str">
        <f t="shared" si="31"/>
        <v>Richland , North Dakota</v>
      </c>
      <c r="B2042" t="s">
        <v>2065</v>
      </c>
      <c r="C2042" t="s">
        <v>2064</v>
      </c>
      <c r="E2042" t="s">
        <v>4067</v>
      </c>
      <c r="F2042" t="s">
        <v>2103</v>
      </c>
      <c r="G2042" s="7">
        <v>1445.4292416879439</v>
      </c>
      <c r="H2042" s="8">
        <v>16321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3.127861819671058E-3</v>
      </c>
      <c r="P2042" s="9">
        <v>0.47999509833956255</v>
      </c>
      <c r="Q2042" s="9">
        <v>0</v>
      </c>
      <c r="R2042" s="9">
        <v>0</v>
      </c>
      <c r="S2042" s="9">
        <v>0.99687213818032894</v>
      </c>
      <c r="T2042" s="9">
        <v>0.52000490166043745</v>
      </c>
      <c r="U2042" s="16">
        <v>0</v>
      </c>
      <c r="V2042" s="16">
        <v>0</v>
      </c>
      <c r="W2042" s="16">
        <v>16321</v>
      </c>
      <c r="X2042" s="1" t="s">
        <v>3345</v>
      </c>
      <c r="Y2042" s="1" t="s">
        <v>3345</v>
      </c>
    </row>
    <row r="2043" spans="1:25" x14ac:dyDescent="0.25">
      <c r="A2043" t="str">
        <f t="shared" si="31"/>
        <v>Grant , North Dakota</v>
      </c>
      <c r="B2043" t="s">
        <v>2065</v>
      </c>
      <c r="C2043" t="s">
        <v>2064</v>
      </c>
      <c r="E2043" t="s">
        <v>3719</v>
      </c>
      <c r="F2043" t="s">
        <v>2083</v>
      </c>
      <c r="G2043" s="7">
        <v>1665.9316760107813</v>
      </c>
      <c r="H2043" s="8">
        <v>2394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1</v>
      </c>
      <c r="T2043" s="9">
        <v>1</v>
      </c>
      <c r="U2043" s="16">
        <v>0</v>
      </c>
      <c r="V2043" s="16">
        <v>0</v>
      </c>
      <c r="W2043" s="16">
        <v>2394</v>
      </c>
      <c r="X2043" s="1" t="s">
        <v>3345</v>
      </c>
      <c r="Y2043" s="1" t="s">
        <v>3345</v>
      </c>
    </row>
    <row r="2044" spans="1:25" x14ac:dyDescent="0.25">
      <c r="A2044" t="str">
        <f t="shared" si="31"/>
        <v>McKenzie , North Dakota</v>
      </c>
      <c r="B2044" t="s">
        <v>2065</v>
      </c>
      <c r="C2044" t="s">
        <v>2064</v>
      </c>
      <c r="E2044" t="s">
        <v>4794</v>
      </c>
      <c r="F2044" t="s">
        <v>2091</v>
      </c>
      <c r="G2044" s="7">
        <v>2860.9208924953109</v>
      </c>
      <c r="H2044" s="8">
        <v>6360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1</v>
      </c>
      <c r="T2044" s="9">
        <v>1</v>
      </c>
      <c r="U2044" s="16">
        <v>0</v>
      </c>
      <c r="V2044" s="16">
        <v>0</v>
      </c>
      <c r="W2044" s="16">
        <v>6360</v>
      </c>
      <c r="X2044" s="1" t="s">
        <v>3345</v>
      </c>
      <c r="Y2044" s="1" t="s">
        <v>3345</v>
      </c>
    </row>
    <row r="2045" spans="1:25" x14ac:dyDescent="0.25">
      <c r="A2045" t="str">
        <f t="shared" si="31"/>
        <v>Ransom , North Dakota</v>
      </c>
      <c r="B2045" t="s">
        <v>2065</v>
      </c>
      <c r="C2045" t="s">
        <v>2064</v>
      </c>
      <c r="E2045" t="s">
        <v>4795</v>
      </c>
      <c r="F2045" t="s">
        <v>2101</v>
      </c>
      <c r="G2045" s="7">
        <v>863.73964088315154</v>
      </c>
      <c r="H2045" s="8">
        <v>5457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1</v>
      </c>
      <c r="T2045" s="9">
        <v>1</v>
      </c>
      <c r="U2045" s="16">
        <v>0</v>
      </c>
      <c r="V2045" s="16">
        <v>0</v>
      </c>
      <c r="W2045" s="16">
        <v>5457</v>
      </c>
      <c r="X2045" s="1" t="s">
        <v>3345</v>
      </c>
      <c r="Y2045" s="1" t="s">
        <v>3345</v>
      </c>
    </row>
    <row r="2046" spans="1:25" x14ac:dyDescent="0.25">
      <c r="A2046" t="str">
        <f t="shared" si="31"/>
        <v>Towner , North Dakota</v>
      </c>
      <c r="B2046" t="s">
        <v>2065</v>
      </c>
      <c r="C2046" t="s">
        <v>2064</v>
      </c>
      <c r="E2046" t="s">
        <v>4796</v>
      </c>
      <c r="F2046" t="s">
        <v>2112</v>
      </c>
      <c r="G2046" s="7">
        <v>1041.4780521740304</v>
      </c>
      <c r="H2046" s="8">
        <v>2246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0.99999999999115452</v>
      </c>
      <c r="T2046" s="9">
        <v>1</v>
      </c>
      <c r="U2046" s="16">
        <v>0</v>
      </c>
      <c r="V2046" s="16">
        <v>0</v>
      </c>
      <c r="W2046" s="16">
        <v>2246</v>
      </c>
      <c r="X2046" s="1" t="s">
        <v>3345</v>
      </c>
      <c r="Y2046" s="1" t="s">
        <v>3345</v>
      </c>
    </row>
    <row r="2047" spans="1:25" x14ac:dyDescent="0.25">
      <c r="A2047" t="str">
        <f t="shared" si="31"/>
        <v>Renville , North Dakota</v>
      </c>
      <c r="B2047" t="s">
        <v>2065</v>
      </c>
      <c r="C2047" t="s">
        <v>2064</v>
      </c>
      <c r="E2047" t="s">
        <v>4460</v>
      </c>
      <c r="F2047" t="s">
        <v>2102</v>
      </c>
      <c r="G2047" s="7">
        <v>892.74712086342186</v>
      </c>
      <c r="H2047" s="8">
        <v>2470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0.99999999982799104</v>
      </c>
      <c r="T2047" s="9">
        <v>1</v>
      </c>
      <c r="U2047" s="16">
        <v>0</v>
      </c>
      <c r="V2047" s="16">
        <v>0</v>
      </c>
      <c r="W2047" s="16">
        <v>2470</v>
      </c>
      <c r="X2047" s="1" t="s">
        <v>3345</v>
      </c>
      <c r="Y2047" s="1" t="s">
        <v>3345</v>
      </c>
    </row>
    <row r="2048" spans="1:25" x14ac:dyDescent="0.25">
      <c r="A2048" t="str">
        <f t="shared" si="31"/>
        <v>Stutsman , North Dakota</v>
      </c>
      <c r="B2048" t="s">
        <v>2065</v>
      </c>
      <c r="C2048" t="s">
        <v>2064</v>
      </c>
      <c r="E2048" t="s">
        <v>4797</v>
      </c>
      <c r="F2048" t="s">
        <v>2111</v>
      </c>
      <c r="G2048" s="7">
        <v>2297.9313466160115</v>
      </c>
      <c r="H2048" s="8">
        <v>21100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4.3063122123945001E-3</v>
      </c>
      <c r="R2048" s="9">
        <v>0.72436018957345971</v>
      </c>
      <c r="S2048" s="9">
        <v>0.99569368778760559</v>
      </c>
      <c r="T2048" s="9">
        <v>0.27563981042654029</v>
      </c>
      <c r="U2048" s="16">
        <v>0</v>
      </c>
      <c r="V2048" s="16">
        <v>0</v>
      </c>
      <c r="W2048" s="16">
        <v>21100</v>
      </c>
      <c r="X2048" s="1" t="s">
        <v>3345</v>
      </c>
      <c r="Y2048" s="1" t="s">
        <v>3345</v>
      </c>
    </row>
    <row r="2049" spans="1:25" x14ac:dyDescent="0.25">
      <c r="A2049" t="str">
        <f t="shared" si="31"/>
        <v>Golden Valley , North Dakota</v>
      </c>
      <c r="B2049" t="s">
        <v>2065</v>
      </c>
      <c r="C2049" t="s">
        <v>2064</v>
      </c>
      <c r="E2049" t="s">
        <v>4564</v>
      </c>
      <c r="F2049" t="s">
        <v>2081</v>
      </c>
      <c r="G2049" s="7">
        <v>1003.1096391306122</v>
      </c>
      <c r="H2049" s="8">
        <v>1680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0.99999999999965739</v>
      </c>
      <c r="T2049" s="9">
        <v>1</v>
      </c>
      <c r="U2049" s="16">
        <v>0</v>
      </c>
      <c r="V2049" s="16">
        <v>0</v>
      </c>
      <c r="W2049" s="16">
        <v>1680</v>
      </c>
      <c r="X2049" s="1" t="s">
        <v>3345</v>
      </c>
      <c r="Y2049" s="1" t="s">
        <v>3345</v>
      </c>
    </row>
    <row r="2050" spans="1:25" x14ac:dyDescent="0.25">
      <c r="A2050" t="str">
        <f t="shared" si="31"/>
        <v>Oliver , North Dakota</v>
      </c>
      <c r="B2050" t="s">
        <v>2065</v>
      </c>
      <c r="C2050" t="s">
        <v>2064</v>
      </c>
      <c r="E2050" t="s">
        <v>4798</v>
      </c>
      <c r="F2050" t="s">
        <v>2097</v>
      </c>
      <c r="G2050" s="7">
        <v>731.18965738181794</v>
      </c>
      <c r="H2050" s="8">
        <v>1846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0.99999999999867462</v>
      </c>
      <c r="T2050" s="9">
        <v>1</v>
      </c>
      <c r="U2050" s="16">
        <v>0</v>
      </c>
      <c r="V2050" s="16">
        <v>0</v>
      </c>
      <c r="W2050" s="16">
        <v>1846</v>
      </c>
      <c r="X2050" s="1" t="s">
        <v>3345</v>
      </c>
      <c r="Y2050" s="1" t="s">
        <v>3345</v>
      </c>
    </row>
    <row r="2051" spans="1:25" x14ac:dyDescent="0.25">
      <c r="A2051" t="str">
        <f t="shared" si="31"/>
        <v>Dunn , North Dakota</v>
      </c>
      <c r="B2051" t="s">
        <v>2065</v>
      </c>
      <c r="C2051" t="s">
        <v>2064</v>
      </c>
      <c r="E2051" t="s">
        <v>4799</v>
      </c>
      <c r="F2051" t="s">
        <v>2077</v>
      </c>
      <c r="G2051" s="7">
        <v>2082.0422279970226</v>
      </c>
      <c r="H2051" s="8">
        <v>3536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0.99999999999920997</v>
      </c>
      <c r="T2051" s="9">
        <v>1</v>
      </c>
      <c r="U2051" s="16">
        <v>0</v>
      </c>
      <c r="V2051" s="16">
        <v>0</v>
      </c>
      <c r="W2051" s="16">
        <v>3536</v>
      </c>
      <c r="X2051" s="1" t="s">
        <v>3345</v>
      </c>
      <c r="Y2051" s="1" t="s">
        <v>3345</v>
      </c>
    </row>
    <row r="2052" spans="1:25" x14ac:dyDescent="0.25">
      <c r="A2052" t="str">
        <f t="shared" si="31"/>
        <v>Rolette , North Dakota</v>
      </c>
      <c r="B2052" t="s">
        <v>2065</v>
      </c>
      <c r="C2052" t="s">
        <v>2064</v>
      </c>
      <c r="E2052" t="s">
        <v>4800</v>
      </c>
      <c r="F2052" t="s">
        <v>2104</v>
      </c>
      <c r="G2052" s="7">
        <v>939.34468710538988</v>
      </c>
      <c r="H2052" s="8">
        <v>13937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0.99999999983860766</v>
      </c>
      <c r="T2052" s="9">
        <v>1</v>
      </c>
      <c r="U2052" s="16">
        <v>0</v>
      </c>
      <c r="V2052" s="16">
        <v>0</v>
      </c>
      <c r="W2052" s="16">
        <v>13937</v>
      </c>
      <c r="X2052" s="1" t="s">
        <v>3345</v>
      </c>
      <c r="Y2052" s="1" t="s">
        <v>3345</v>
      </c>
    </row>
    <row r="2053" spans="1:25" x14ac:dyDescent="0.25">
      <c r="A2053" t="str">
        <f t="shared" ref="A2053:A2116" si="32">E2053&amp;", "&amp;B2053</f>
        <v>Morton , North Dakota</v>
      </c>
      <c r="B2053" t="s">
        <v>2065</v>
      </c>
      <c r="C2053" t="s">
        <v>2064</v>
      </c>
      <c r="E2053" t="s">
        <v>4218</v>
      </c>
      <c r="F2053" t="s">
        <v>2094</v>
      </c>
      <c r="G2053" s="7">
        <v>1945.4460062163307</v>
      </c>
      <c r="H2053" s="8">
        <v>27471</v>
      </c>
      <c r="I2053" s="9">
        <v>0</v>
      </c>
      <c r="J2053" s="9">
        <v>0</v>
      </c>
      <c r="K2053" s="9">
        <v>5.0264406883758234E-3</v>
      </c>
      <c r="L2053" s="9">
        <v>0.68144588839139453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0.99497355931162434</v>
      </c>
      <c r="T2053" s="9">
        <v>0.31855411160860542</v>
      </c>
      <c r="U2053" s="16">
        <v>0</v>
      </c>
      <c r="V2053" s="16">
        <v>18720</v>
      </c>
      <c r="W2053" s="16">
        <v>8751</v>
      </c>
      <c r="X2053" s="1" t="s">
        <v>3345</v>
      </c>
      <c r="Y2053" s="1" t="s">
        <v>3347</v>
      </c>
    </row>
    <row r="2054" spans="1:25" x14ac:dyDescent="0.25">
      <c r="A2054" t="str">
        <f t="shared" si="32"/>
        <v>Pierce , North Dakota</v>
      </c>
      <c r="B2054" t="s">
        <v>2065</v>
      </c>
      <c r="C2054" t="s">
        <v>2064</v>
      </c>
      <c r="E2054" t="s">
        <v>3957</v>
      </c>
      <c r="F2054" t="s">
        <v>2099</v>
      </c>
      <c r="G2054" s="7">
        <v>1082.3344762791753</v>
      </c>
      <c r="H2054" s="8">
        <v>4357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1.3838833257884631E-3</v>
      </c>
      <c r="R2054" s="9">
        <v>0.64815239843929306</v>
      </c>
      <c r="S2054" s="9">
        <v>0.99861611667421146</v>
      </c>
      <c r="T2054" s="9">
        <v>0.35184760156070694</v>
      </c>
      <c r="U2054" s="16">
        <v>0</v>
      </c>
      <c r="V2054" s="16">
        <v>0</v>
      </c>
      <c r="W2054" s="16">
        <v>4357</v>
      </c>
      <c r="X2054" s="1" t="s">
        <v>3345</v>
      </c>
      <c r="Y2054" s="1" t="s">
        <v>3345</v>
      </c>
    </row>
    <row r="2055" spans="1:25" x14ac:dyDescent="0.25">
      <c r="A2055" t="str">
        <f t="shared" si="32"/>
        <v>Eddy , North Dakota</v>
      </c>
      <c r="B2055" t="s">
        <v>2065</v>
      </c>
      <c r="C2055" t="s">
        <v>2064</v>
      </c>
      <c r="E2055" t="s">
        <v>4663</v>
      </c>
      <c r="F2055" t="s">
        <v>2078</v>
      </c>
      <c r="G2055" s="7">
        <v>644.11430438086336</v>
      </c>
      <c r="H2055" s="8">
        <v>2385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0.99999999999931655</v>
      </c>
      <c r="T2055" s="9">
        <v>1</v>
      </c>
      <c r="U2055" s="16">
        <v>0</v>
      </c>
      <c r="V2055" s="16">
        <v>0</v>
      </c>
      <c r="W2055" s="16">
        <v>2385</v>
      </c>
      <c r="X2055" s="1" t="s">
        <v>3345</v>
      </c>
      <c r="Y2055" s="1" t="s">
        <v>3345</v>
      </c>
    </row>
    <row r="2056" spans="1:25" x14ac:dyDescent="0.25">
      <c r="A2056" t="str">
        <f t="shared" si="32"/>
        <v>Hettinger , North Dakota</v>
      </c>
      <c r="B2056" t="s">
        <v>2065</v>
      </c>
      <c r="C2056" t="s">
        <v>2064</v>
      </c>
      <c r="E2056" t="s">
        <v>4801</v>
      </c>
      <c r="F2056" t="s">
        <v>2085</v>
      </c>
      <c r="G2056" s="7">
        <v>1133.7691725537015</v>
      </c>
      <c r="H2056" s="8">
        <v>2477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0.99999999999927802</v>
      </c>
      <c r="T2056" s="9">
        <v>1</v>
      </c>
      <c r="U2056" s="16">
        <v>0</v>
      </c>
      <c r="V2056" s="16">
        <v>0</v>
      </c>
      <c r="W2056" s="16">
        <v>2477</v>
      </c>
      <c r="X2056" s="1" t="s">
        <v>3345</v>
      </c>
      <c r="Y2056" s="1" t="s">
        <v>3345</v>
      </c>
    </row>
    <row r="2057" spans="1:25" x14ac:dyDescent="0.25">
      <c r="A2057" t="str">
        <f t="shared" si="32"/>
        <v>Hancock , Ohio</v>
      </c>
      <c r="B2057" t="s">
        <v>787</v>
      </c>
      <c r="C2057" t="s">
        <v>2119</v>
      </c>
      <c r="E2057" t="s">
        <v>3927</v>
      </c>
      <c r="F2057" t="s">
        <v>2150</v>
      </c>
      <c r="G2057" s="7">
        <v>533.65884653892601</v>
      </c>
      <c r="H2057" s="8">
        <v>74782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4.8243023186605789E-2</v>
      </c>
      <c r="P2057" s="9">
        <v>0.68889572356984297</v>
      </c>
      <c r="Q2057" s="9">
        <v>0</v>
      </c>
      <c r="R2057" s="9">
        <v>0</v>
      </c>
      <c r="S2057" s="9">
        <v>0.95175697681273019</v>
      </c>
      <c r="T2057" s="9">
        <v>0.31110427643015698</v>
      </c>
      <c r="U2057" s="16">
        <v>0</v>
      </c>
      <c r="V2057" s="16">
        <v>0</v>
      </c>
      <c r="W2057" s="16">
        <v>74782</v>
      </c>
      <c r="X2057" s="1" t="s">
        <v>3345</v>
      </c>
      <c r="Y2057" s="1" t="s">
        <v>3345</v>
      </c>
    </row>
    <row r="2058" spans="1:25" x14ac:dyDescent="0.25">
      <c r="A2058" t="str">
        <f t="shared" si="32"/>
        <v>Allen , Ohio</v>
      </c>
      <c r="B2058" t="s">
        <v>787</v>
      </c>
      <c r="C2058" t="s">
        <v>2119</v>
      </c>
      <c r="E2058" t="s">
        <v>4108</v>
      </c>
      <c r="F2058" t="s">
        <v>2120</v>
      </c>
      <c r="G2058" s="7">
        <v>406.84985269136814</v>
      </c>
      <c r="H2058" s="8">
        <v>106331</v>
      </c>
      <c r="I2058" s="9">
        <v>3.2722423654741817E-2</v>
      </c>
      <c r="J2058" s="9">
        <v>0.36589517638318081</v>
      </c>
      <c r="K2058" s="9">
        <v>9.7221077681191231E-2</v>
      </c>
      <c r="L2058" s="9">
        <v>0.29937647534585399</v>
      </c>
      <c r="M2058" s="9">
        <v>3.8409042248348552E-3</v>
      </c>
      <c r="N2058" s="9">
        <v>3.7637189530804749E-2</v>
      </c>
      <c r="O2058" s="9">
        <v>5.0991016956699331E-3</v>
      </c>
      <c r="P2058" s="9">
        <v>3.8182656045743953E-2</v>
      </c>
      <c r="Q2058" s="9">
        <v>0</v>
      </c>
      <c r="R2058" s="9">
        <v>0</v>
      </c>
      <c r="S2058" s="9">
        <v>0.86111649272303903</v>
      </c>
      <c r="T2058" s="9">
        <v>0.25890850269441651</v>
      </c>
      <c r="U2058" s="16">
        <v>38906</v>
      </c>
      <c r="V2058" s="16">
        <v>35835</v>
      </c>
      <c r="W2058" s="16">
        <v>31590</v>
      </c>
      <c r="X2058" s="1" t="s">
        <v>3345</v>
      </c>
      <c r="Y2058" s="1" t="s">
        <v>3346</v>
      </c>
    </row>
    <row r="2059" spans="1:25" x14ac:dyDescent="0.25">
      <c r="A2059" t="str">
        <f t="shared" si="32"/>
        <v>Lake , Ohio</v>
      </c>
      <c r="B2059" t="s">
        <v>787</v>
      </c>
      <c r="C2059" t="s">
        <v>2119</v>
      </c>
      <c r="E2059" t="s">
        <v>3784</v>
      </c>
      <c r="F2059" t="s">
        <v>2161</v>
      </c>
      <c r="G2059" s="7">
        <v>979.19676880140162</v>
      </c>
      <c r="H2059" s="8">
        <v>230041</v>
      </c>
      <c r="I2059" s="9">
        <v>0</v>
      </c>
      <c r="J2059" s="9">
        <v>0</v>
      </c>
      <c r="K2059" s="9">
        <v>0.13506005210758004</v>
      </c>
      <c r="L2059" s="9">
        <v>0.93470729130894059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0.10066799609758045</v>
      </c>
      <c r="T2059" s="9">
        <v>6.5292708691059423E-2</v>
      </c>
      <c r="U2059" s="16">
        <v>0</v>
      </c>
      <c r="V2059" s="16">
        <v>215021</v>
      </c>
      <c r="W2059" s="16">
        <v>15020</v>
      </c>
      <c r="X2059" s="1" t="s">
        <v>3347</v>
      </c>
      <c r="Y2059" s="1" t="s">
        <v>3347</v>
      </c>
    </row>
    <row r="2060" spans="1:25" x14ac:dyDescent="0.25">
      <c r="A2060" t="str">
        <f t="shared" si="32"/>
        <v>Fayette , Ohio</v>
      </c>
      <c r="B2060" t="s">
        <v>787</v>
      </c>
      <c r="C2060" t="s">
        <v>2119</v>
      </c>
      <c r="E2060" t="s">
        <v>3606</v>
      </c>
      <c r="F2060" t="s">
        <v>2142</v>
      </c>
      <c r="G2060" s="7">
        <v>407.01497320760205</v>
      </c>
      <c r="H2060" s="8">
        <v>29030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1.6755537375901675E-2</v>
      </c>
      <c r="P2060" s="9">
        <v>0.52249397175335854</v>
      </c>
      <c r="Q2060" s="9">
        <v>0</v>
      </c>
      <c r="R2060" s="9">
        <v>0</v>
      </c>
      <c r="S2060" s="9">
        <v>0.98324446262409826</v>
      </c>
      <c r="T2060" s="9">
        <v>0.4775060282466414</v>
      </c>
      <c r="U2060" s="16">
        <v>0</v>
      </c>
      <c r="V2060" s="16">
        <v>0</v>
      </c>
      <c r="W2060" s="16">
        <v>29030</v>
      </c>
      <c r="X2060" s="1" t="s">
        <v>3345</v>
      </c>
      <c r="Y2060" s="1" t="s">
        <v>3345</v>
      </c>
    </row>
    <row r="2061" spans="1:25" x14ac:dyDescent="0.25">
      <c r="A2061" t="str">
        <f t="shared" si="32"/>
        <v>Butler , Ohio</v>
      </c>
      <c r="B2061" t="s">
        <v>787</v>
      </c>
      <c r="C2061" t="s">
        <v>2119</v>
      </c>
      <c r="E2061" t="s">
        <v>3603</v>
      </c>
      <c r="F2061" t="s">
        <v>2127</v>
      </c>
      <c r="G2061" s="7">
        <v>470.02619198710102</v>
      </c>
      <c r="H2061" s="8">
        <v>368130</v>
      </c>
      <c r="I2061" s="9">
        <v>0</v>
      </c>
      <c r="J2061" s="9">
        <v>0</v>
      </c>
      <c r="K2061" s="9">
        <v>0.3591328470779751</v>
      </c>
      <c r="L2061" s="9">
        <v>0.84850460435172359</v>
      </c>
      <c r="M2061" s="9">
        <v>1.2969472674382372E-2</v>
      </c>
      <c r="N2061" s="9">
        <v>5.806644391926765E-2</v>
      </c>
      <c r="O2061" s="9">
        <v>0</v>
      </c>
      <c r="P2061" s="9">
        <v>0</v>
      </c>
      <c r="Q2061" s="9">
        <v>0</v>
      </c>
      <c r="R2061" s="9">
        <v>0</v>
      </c>
      <c r="S2061" s="9">
        <v>0.62789768024764259</v>
      </c>
      <c r="T2061" s="9">
        <v>9.342895172900878E-2</v>
      </c>
      <c r="U2061" s="16">
        <v>0</v>
      </c>
      <c r="V2061" s="16">
        <v>333736</v>
      </c>
      <c r="W2061" s="16">
        <v>34394</v>
      </c>
      <c r="X2061" s="1" t="s">
        <v>3345</v>
      </c>
      <c r="Y2061" s="1" t="s">
        <v>3347</v>
      </c>
    </row>
    <row r="2062" spans="1:25" x14ac:dyDescent="0.25">
      <c r="A2062" t="str">
        <f t="shared" si="32"/>
        <v>Morgan , Ohio</v>
      </c>
      <c r="B2062" t="s">
        <v>787</v>
      </c>
      <c r="C2062" t="s">
        <v>2119</v>
      </c>
      <c r="E2062" t="s">
        <v>3646</v>
      </c>
      <c r="F2062" t="s">
        <v>2176</v>
      </c>
      <c r="G2062" s="7">
        <v>421.78298556322096</v>
      </c>
      <c r="H2062" s="8">
        <v>15054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3.9033919885248895E-3</v>
      </c>
      <c r="P2062" s="9">
        <v>0.18513351933041053</v>
      </c>
      <c r="Q2062" s="9">
        <v>0</v>
      </c>
      <c r="R2062" s="9">
        <v>0</v>
      </c>
      <c r="S2062" s="9">
        <v>0.99609660799484789</v>
      </c>
      <c r="T2062" s="9">
        <v>0.81486648066958944</v>
      </c>
      <c r="U2062" s="16">
        <v>0</v>
      </c>
      <c r="V2062" s="16">
        <v>0</v>
      </c>
      <c r="W2062" s="16">
        <v>15054</v>
      </c>
      <c r="X2062" s="1" t="s">
        <v>3345</v>
      </c>
      <c r="Y2062" s="1" t="s">
        <v>3345</v>
      </c>
    </row>
    <row r="2063" spans="1:25" x14ac:dyDescent="0.25">
      <c r="A2063" t="str">
        <f t="shared" si="32"/>
        <v>Portage , Ohio</v>
      </c>
      <c r="B2063" t="s">
        <v>787</v>
      </c>
      <c r="C2063" t="s">
        <v>2119</v>
      </c>
      <c r="E2063" t="s">
        <v>4802</v>
      </c>
      <c r="F2063" t="s">
        <v>2185</v>
      </c>
      <c r="G2063" s="7">
        <v>504.05515025416838</v>
      </c>
      <c r="H2063" s="8">
        <v>161419</v>
      </c>
      <c r="I2063" s="9">
        <v>0</v>
      </c>
      <c r="J2063" s="9">
        <v>0</v>
      </c>
      <c r="K2063" s="9">
        <v>0.1719001827992124</v>
      </c>
      <c r="L2063" s="9">
        <v>0.63376678086222815</v>
      </c>
      <c r="M2063" s="9">
        <v>1.3173117532068021E-2</v>
      </c>
      <c r="N2063" s="9">
        <v>3.809960413582044E-2</v>
      </c>
      <c r="O2063" s="9">
        <v>0</v>
      </c>
      <c r="P2063" s="9">
        <v>0</v>
      </c>
      <c r="Q2063" s="9">
        <v>0</v>
      </c>
      <c r="R2063" s="9">
        <v>0</v>
      </c>
      <c r="S2063" s="9">
        <v>0.81492669965807529</v>
      </c>
      <c r="T2063" s="9">
        <v>0.32813361500195143</v>
      </c>
      <c r="U2063" s="16">
        <v>0</v>
      </c>
      <c r="V2063" s="16">
        <v>108452</v>
      </c>
      <c r="W2063" s="16">
        <v>52967</v>
      </c>
      <c r="X2063" s="1" t="s">
        <v>3345</v>
      </c>
      <c r="Y2063" s="1" t="s">
        <v>3347</v>
      </c>
    </row>
    <row r="2064" spans="1:25" x14ac:dyDescent="0.25">
      <c r="A2064" t="str">
        <f t="shared" si="32"/>
        <v>Scioto , Ohio</v>
      </c>
      <c r="B2064" t="s">
        <v>787</v>
      </c>
      <c r="C2064" t="s">
        <v>2119</v>
      </c>
      <c r="E2064" t="s">
        <v>4803</v>
      </c>
      <c r="F2064" t="s">
        <v>2191</v>
      </c>
      <c r="G2064" s="7">
        <v>616.14780375306304</v>
      </c>
      <c r="H2064" s="8">
        <v>79499</v>
      </c>
      <c r="I2064" s="9">
        <v>0</v>
      </c>
      <c r="J2064" s="9">
        <v>0</v>
      </c>
      <c r="K2064" s="9">
        <v>0</v>
      </c>
      <c r="L2064" s="9">
        <v>0</v>
      </c>
      <c r="M2064" s="9">
        <v>2.7463675635112646E-2</v>
      </c>
      <c r="N2064" s="9">
        <v>0.4203574887734437</v>
      </c>
      <c r="O2064" s="9">
        <v>3.4210511484006954E-3</v>
      </c>
      <c r="P2064" s="9">
        <v>3.6868388281613602E-2</v>
      </c>
      <c r="Q2064" s="9">
        <v>0</v>
      </c>
      <c r="R2064" s="9">
        <v>0</v>
      </c>
      <c r="S2064" s="9">
        <v>0.96911527321648661</v>
      </c>
      <c r="T2064" s="9">
        <v>0.54277412294494265</v>
      </c>
      <c r="U2064" s="16">
        <v>0</v>
      </c>
      <c r="V2064" s="16">
        <v>33418</v>
      </c>
      <c r="W2064" s="16">
        <v>46081</v>
      </c>
      <c r="X2064" s="1" t="s">
        <v>3345</v>
      </c>
      <c r="Y2064" s="1" t="s">
        <v>3345</v>
      </c>
    </row>
    <row r="2065" spans="1:25" x14ac:dyDescent="0.25">
      <c r="A2065" t="str">
        <f t="shared" si="32"/>
        <v>Vinton , Ohio</v>
      </c>
      <c r="B2065" t="s">
        <v>787</v>
      </c>
      <c r="C2065" t="s">
        <v>2119</v>
      </c>
      <c r="E2065" t="s">
        <v>4804</v>
      </c>
      <c r="F2065" t="s">
        <v>2200</v>
      </c>
      <c r="G2065" s="7">
        <v>414.97871575873205</v>
      </c>
      <c r="H2065" s="8">
        <v>13435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1</v>
      </c>
      <c r="T2065" s="9">
        <v>1</v>
      </c>
      <c r="U2065" s="16">
        <v>0</v>
      </c>
      <c r="V2065" s="16">
        <v>0</v>
      </c>
      <c r="W2065" s="16">
        <v>13435</v>
      </c>
      <c r="X2065" s="1" t="s">
        <v>3345</v>
      </c>
      <c r="Y2065" s="1" t="s">
        <v>3345</v>
      </c>
    </row>
    <row r="2066" spans="1:25" x14ac:dyDescent="0.25">
      <c r="A2066" t="str">
        <f t="shared" si="32"/>
        <v>Paulding , Ohio</v>
      </c>
      <c r="B2066" t="s">
        <v>787</v>
      </c>
      <c r="C2066" t="s">
        <v>2119</v>
      </c>
      <c r="E2066" t="s">
        <v>3921</v>
      </c>
      <c r="F2066" t="s">
        <v>2181</v>
      </c>
      <c r="G2066" s="7">
        <v>418.84619093856458</v>
      </c>
      <c r="H2066" s="8">
        <v>19614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4.4475496861937054E-3</v>
      </c>
      <c r="P2066" s="9">
        <v>0.18099316814520242</v>
      </c>
      <c r="Q2066" s="9">
        <v>0</v>
      </c>
      <c r="R2066" s="9">
        <v>0</v>
      </c>
      <c r="S2066" s="9">
        <v>0.99555245031097628</v>
      </c>
      <c r="T2066" s="9">
        <v>0.81900683185479761</v>
      </c>
      <c r="U2066" s="16">
        <v>0</v>
      </c>
      <c r="V2066" s="16">
        <v>0</v>
      </c>
      <c r="W2066" s="16">
        <v>19614</v>
      </c>
      <c r="X2066" s="1" t="s">
        <v>3345</v>
      </c>
      <c r="Y2066" s="1" t="s">
        <v>3345</v>
      </c>
    </row>
    <row r="2067" spans="1:25" x14ac:dyDescent="0.25">
      <c r="A2067" t="str">
        <f t="shared" si="32"/>
        <v>Henry , Ohio</v>
      </c>
      <c r="B2067" t="s">
        <v>787</v>
      </c>
      <c r="C2067" t="s">
        <v>2119</v>
      </c>
      <c r="E2067" t="s">
        <v>3661</v>
      </c>
      <c r="F2067" t="s">
        <v>2153</v>
      </c>
      <c r="G2067" s="7">
        <v>419.7506299502989</v>
      </c>
      <c r="H2067" s="8">
        <v>28215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1.3236151628784706E-2</v>
      </c>
      <c r="P2067" s="9">
        <v>0.30919723551302497</v>
      </c>
      <c r="Q2067" s="9">
        <v>0</v>
      </c>
      <c r="R2067" s="9">
        <v>0</v>
      </c>
      <c r="S2067" s="9">
        <v>0.98676384836700581</v>
      </c>
      <c r="T2067" s="9">
        <v>0.69080276448697497</v>
      </c>
      <c r="U2067" s="16">
        <v>0</v>
      </c>
      <c r="V2067" s="16">
        <v>0</v>
      </c>
      <c r="W2067" s="16">
        <v>28215</v>
      </c>
      <c r="X2067" s="1" t="s">
        <v>3345</v>
      </c>
      <c r="Y2067" s="1" t="s">
        <v>3345</v>
      </c>
    </row>
    <row r="2068" spans="1:25" x14ac:dyDescent="0.25">
      <c r="A2068" t="str">
        <f t="shared" si="32"/>
        <v>Fulton , Ohio</v>
      </c>
      <c r="B2068" t="s">
        <v>787</v>
      </c>
      <c r="C2068" t="s">
        <v>2119</v>
      </c>
      <c r="E2068" t="s">
        <v>3682</v>
      </c>
      <c r="F2068" t="s">
        <v>2144</v>
      </c>
      <c r="G2068" s="7">
        <v>407.22725014409707</v>
      </c>
      <c r="H2068" s="8">
        <v>42698</v>
      </c>
      <c r="I2068" s="9">
        <v>0</v>
      </c>
      <c r="J2068" s="9">
        <v>0</v>
      </c>
      <c r="K2068" s="9">
        <v>4.9716002738273563E-3</v>
      </c>
      <c r="L2068" s="9">
        <v>8.4500444985713616E-2</v>
      </c>
      <c r="M2068" s="9">
        <v>4.2267859136534821E-3</v>
      </c>
      <c r="N2068" s="9">
        <v>7.3961309663216082E-2</v>
      </c>
      <c r="O2068" s="9">
        <v>1.8712786573042067E-2</v>
      </c>
      <c r="P2068" s="9">
        <v>0.27994285446625133</v>
      </c>
      <c r="Q2068" s="9">
        <v>0</v>
      </c>
      <c r="R2068" s="9">
        <v>0</v>
      </c>
      <c r="S2068" s="9">
        <v>0.97208882723947709</v>
      </c>
      <c r="T2068" s="9">
        <v>0.56159539088481891</v>
      </c>
      <c r="U2068" s="16">
        <v>0</v>
      </c>
      <c r="V2068" s="16">
        <v>6766</v>
      </c>
      <c r="W2068" s="16">
        <v>35932</v>
      </c>
      <c r="X2068" s="1" t="s">
        <v>3345</v>
      </c>
      <c r="Y2068" s="1" t="s">
        <v>3345</v>
      </c>
    </row>
    <row r="2069" spans="1:25" x14ac:dyDescent="0.25">
      <c r="A2069" t="str">
        <f t="shared" si="32"/>
        <v>Brown , Ohio</v>
      </c>
      <c r="B2069" t="s">
        <v>787</v>
      </c>
      <c r="C2069" t="s">
        <v>2119</v>
      </c>
      <c r="E2069" t="s">
        <v>4054</v>
      </c>
      <c r="F2069" t="s">
        <v>2126</v>
      </c>
      <c r="G2069" s="7">
        <v>493.45154659927192</v>
      </c>
      <c r="H2069" s="8">
        <v>44846</v>
      </c>
      <c r="I2069" s="9">
        <v>0</v>
      </c>
      <c r="J2069" s="9">
        <v>0</v>
      </c>
      <c r="K2069" s="9">
        <v>0</v>
      </c>
      <c r="L2069" s="9">
        <v>0</v>
      </c>
      <c r="M2069" s="9">
        <v>5.545924710008962E-3</v>
      </c>
      <c r="N2069" s="9">
        <v>6.7564554252330197E-2</v>
      </c>
      <c r="O2069" s="9">
        <v>1.0119011684904809E-2</v>
      </c>
      <c r="P2069" s="9">
        <v>0.16683762208446684</v>
      </c>
      <c r="Q2069" s="9">
        <v>0</v>
      </c>
      <c r="R2069" s="9">
        <v>0</v>
      </c>
      <c r="S2069" s="9">
        <v>0.98433506360508627</v>
      </c>
      <c r="T2069" s="9">
        <v>0.76559782366320295</v>
      </c>
      <c r="U2069" s="16">
        <v>0</v>
      </c>
      <c r="V2069" s="16">
        <v>3030</v>
      </c>
      <c r="W2069" s="16">
        <v>41816</v>
      </c>
      <c r="X2069" s="1" t="s">
        <v>3345</v>
      </c>
      <c r="Y2069" s="1" t="s">
        <v>3345</v>
      </c>
    </row>
    <row r="2070" spans="1:25" x14ac:dyDescent="0.25">
      <c r="A2070" t="str">
        <f t="shared" si="32"/>
        <v>Logan , Ohio</v>
      </c>
      <c r="B2070" t="s">
        <v>787</v>
      </c>
      <c r="C2070" t="s">
        <v>2119</v>
      </c>
      <c r="E2070" t="s">
        <v>3683</v>
      </c>
      <c r="F2070" t="s">
        <v>2164</v>
      </c>
      <c r="G2070" s="7">
        <v>466.77251801641182</v>
      </c>
      <c r="H2070" s="8">
        <v>45858</v>
      </c>
      <c r="I2070" s="9">
        <v>0</v>
      </c>
      <c r="J2070" s="9">
        <v>0</v>
      </c>
      <c r="K2070" s="9">
        <v>0</v>
      </c>
      <c r="L2070" s="9">
        <v>0</v>
      </c>
      <c r="M2070" s="9">
        <v>0</v>
      </c>
      <c r="N2070" s="9">
        <v>0</v>
      </c>
      <c r="O2070" s="9">
        <v>2.3174236781790283E-2</v>
      </c>
      <c r="P2070" s="9">
        <v>0.43085175978019102</v>
      </c>
      <c r="Q2070" s="9">
        <v>0</v>
      </c>
      <c r="R2070" s="9">
        <v>0</v>
      </c>
      <c r="S2070" s="9">
        <v>0.9768257632182098</v>
      </c>
      <c r="T2070" s="9">
        <v>0.56914824021980892</v>
      </c>
      <c r="U2070" s="16">
        <v>0</v>
      </c>
      <c r="V2070" s="16">
        <v>0</v>
      </c>
      <c r="W2070" s="16">
        <v>45858</v>
      </c>
      <c r="X2070" s="1" t="s">
        <v>3345</v>
      </c>
      <c r="Y2070" s="1" t="s">
        <v>3345</v>
      </c>
    </row>
    <row r="2071" spans="1:25" x14ac:dyDescent="0.25">
      <c r="A2071" t="str">
        <f t="shared" si="32"/>
        <v>Trumbull , Ohio</v>
      </c>
      <c r="B2071" t="s">
        <v>787</v>
      </c>
      <c r="C2071" t="s">
        <v>2119</v>
      </c>
      <c r="E2071" t="s">
        <v>4805</v>
      </c>
      <c r="F2071" t="s">
        <v>2196</v>
      </c>
      <c r="G2071" s="7">
        <v>636.56841211771825</v>
      </c>
      <c r="H2071" s="8">
        <v>210312</v>
      </c>
      <c r="I2071" s="9">
        <v>2.5688854222986189E-2</v>
      </c>
      <c r="J2071" s="9">
        <v>0.19736867130739091</v>
      </c>
      <c r="K2071" s="9">
        <v>0.14389601426180273</v>
      </c>
      <c r="L2071" s="9">
        <v>0.52961314618281408</v>
      </c>
      <c r="M2071" s="9">
        <v>0</v>
      </c>
      <c r="N2071" s="9">
        <v>0</v>
      </c>
      <c r="O2071" s="9">
        <v>1.7094392977864419E-4</v>
      </c>
      <c r="P2071" s="9">
        <v>2.6151622351553881E-4</v>
      </c>
      <c r="Q2071" s="9">
        <v>0</v>
      </c>
      <c r="R2071" s="9">
        <v>0</v>
      </c>
      <c r="S2071" s="9">
        <v>0.83024418758543239</v>
      </c>
      <c r="T2071" s="9">
        <v>0.27275666628627943</v>
      </c>
      <c r="U2071" s="16">
        <v>41509</v>
      </c>
      <c r="V2071" s="16">
        <v>111384</v>
      </c>
      <c r="W2071" s="16">
        <v>57419</v>
      </c>
      <c r="X2071" s="1" t="s">
        <v>3345</v>
      </c>
      <c r="Y2071" s="1" t="s">
        <v>3347</v>
      </c>
    </row>
    <row r="2072" spans="1:25" x14ac:dyDescent="0.25">
      <c r="A2072" t="str">
        <f t="shared" si="32"/>
        <v>Pike , Ohio</v>
      </c>
      <c r="B2072" t="s">
        <v>787</v>
      </c>
      <c r="C2072" t="s">
        <v>2119</v>
      </c>
      <c r="E2072" t="s">
        <v>3618</v>
      </c>
      <c r="F2072" t="s">
        <v>2184</v>
      </c>
      <c r="G2072" s="7">
        <v>443.97583020884679</v>
      </c>
      <c r="H2072" s="8">
        <v>28709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1.4958377979558551E-2</v>
      </c>
      <c r="P2072" s="9">
        <v>0.25761956180988538</v>
      </c>
      <c r="Q2072" s="9">
        <v>0</v>
      </c>
      <c r="R2072" s="9">
        <v>0</v>
      </c>
      <c r="S2072" s="9">
        <v>0.98504162202044143</v>
      </c>
      <c r="T2072" s="9">
        <v>0.74238043819011457</v>
      </c>
      <c r="U2072" s="16">
        <v>0</v>
      </c>
      <c r="V2072" s="16">
        <v>0</v>
      </c>
      <c r="W2072" s="16">
        <v>28709</v>
      </c>
      <c r="X2072" s="1" t="s">
        <v>3345</v>
      </c>
      <c r="Y2072" s="1" t="s">
        <v>3345</v>
      </c>
    </row>
    <row r="2073" spans="1:25" x14ac:dyDescent="0.25">
      <c r="A2073" t="str">
        <f t="shared" si="32"/>
        <v>Monroe , Ohio</v>
      </c>
      <c r="B2073" t="s">
        <v>787</v>
      </c>
      <c r="C2073" t="s">
        <v>2119</v>
      </c>
      <c r="E2073" t="s">
        <v>3614</v>
      </c>
      <c r="F2073" t="s">
        <v>2174</v>
      </c>
      <c r="G2073" s="7">
        <v>457.45893032120705</v>
      </c>
      <c r="H2073" s="8">
        <v>14642</v>
      </c>
      <c r="I2073" s="9">
        <v>0</v>
      </c>
      <c r="J2073" s="9">
        <v>0</v>
      </c>
      <c r="K2073" s="9">
        <v>0</v>
      </c>
      <c r="L2073" s="9">
        <v>0</v>
      </c>
      <c r="M2073" s="9">
        <v>0</v>
      </c>
      <c r="N2073" s="9">
        <v>0</v>
      </c>
      <c r="O2073" s="9">
        <v>2.7534478588015516E-3</v>
      </c>
      <c r="P2073" s="9">
        <v>2.3494058188772024E-2</v>
      </c>
      <c r="Q2073" s="9">
        <v>0</v>
      </c>
      <c r="R2073" s="9">
        <v>0</v>
      </c>
      <c r="S2073" s="9">
        <v>0.99724655214119851</v>
      </c>
      <c r="T2073" s="9">
        <v>0.97650594181122796</v>
      </c>
      <c r="U2073" s="16">
        <v>0</v>
      </c>
      <c r="V2073" s="16">
        <v>0</v>
      </c>
      <c r="W2073" s="16">
        <v>14642</v>
      </c>
      <c r="X2073" s="1" t="s">
        <v>3345</v>
      </c>
      <c r="Y2073" s="1" t="s">
        <v>3345</v>
      </c>
    </row>
    <row r="2074" spans="1:25" x14ac:dyDescent="0.25">
      <c r="A2074" t="str">
        <f t="shared" si="32"/>
        <v>Lawrence , Ohio</v>
      </c>
      <c r="B2074" t="s">
        <v>787</v>
      </c>
      <c r="C2074" t="s">
        <v>2119</v>
      </c>
      <c r="E2074" t="s">
        <v>3645</v>
      </c>
      <c r="F2074" t="s">
        <v>2162</v>
      </c>
      <c r="G2074" s="7">
        <v>457.27420956281821</v>
      </c>
      <c r="H2074" s="8">
        <v>62450</v>
      </c>
      <c r="I2074" s="9">
        <v>0</v>
      </c>
      <c r="J2074" s="9">
        <v>0</v>
      </c>
      <c r="K2074" s="9">
        <v>4.8204857101107189E-2</v>
      </c>
      <c r="L2074" s="9">
        <v>0.54083266613290637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0.9517951428842345</v>
      </c>
      <c r="T2074" s="9">
        <v>0.45916733386709369</v>
      </c>
      <c r="U2074" s="16">
        <v>0</v>
      </c>
      <c r="V2074" s="16">
        <v>33775</v>
      </c>
      <c r="W2074" s="16">
        <v>28675</v>
      </c>
      <c r="X2074" s="1" t="s">
        <v>3345</v>
      </c>
      <c r="Y2074" s="1" t="s">
        <v>3347</v>
      </c>
    </row>
    <row r="2075" spans="1:25" x14ac:dyDescent="0.25">
      <c r="A2075" t="str">
        <f t="shared" si="32"/>
        <v>Adams , Ohio</v>
      </c>
      <c r="B2075" t="s">
        <v>787</v>
      </c>
      <c r="C2075" t="s">
        <v>2119</v>
      </c>
      <c r="E2075" t="s">
        <v>3818</v>
      </c>
      <c r="F2075" t="s">
        <v>2118</v>
      </c>
      <c r="G2075" s="7">
        <v>586.24785659575389</v>
      </c>
      <c r="H2075" s="8">
        <v>28550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3.6425168764939115E-3</v>
      </c>
      <c r="P2075" s="9">
        <v>0.10973730297723293</v>
      </c>
      <c r="Q2075" s="9">
        <v>0</v>
      </c>
      <c r="R2075" s="9">
        <v>0</v>
      </c>
      <c r="S2075" s="9">
        <v>0.99635748312344685</v>
      </c>
      <c r="T2075" s="9">
        <v>0.89026269702276706</v>
      </c>
      <c r="U2075" s="16">
        <v>0</v>
      </c>
      <c r="V2075" s="16">
        <v>0</v>
      </c>
      <c r="W2075" s="16">
        <v>28550</v>
      </c>
      <c r="X2075" s="1" t="s">
        <v>3345</v>
      </c>
      <c r="Y2075" s="1" t="s">
        <v>3345</v>
      </c>
    </row>
    <row r="2076" spans="1:25" x14ac:dyDescent="0.25">
      <c r="A2076" t="str">
        <f t="shared" si="32"/>
        <v>Crawford , Ohio</v>
      </c>
      <c r="B2076" t="s">
        <v>787</v>
      </c>
      <c r="C2076" t="s">
        <v>2119</v>
      </c>
      <c r="E2076" t="s">
        <v>3704</v>
      </c>
      <c r="F2076" t="s">
        <v>2135</v>
      </c>
      <c r="G2076" s="7">
        <v>402.6965155815754</v>
      </c>
      <c r="H2076" s="8">
        <v>43784</v>
      </c>
      <c r="I2076" s="9">
        <v>0</v>
      </c>
      <c r="J2076" s="9">
        <v>0</v>
      </c>
      <c r="K2076" s="9">
        <v>0</v>
      </c>
      <c r="L2076" s="9">
        <v>0</v>
      </c>
      <c r="M2076" s="9">
        <v>2.2395890432782829E-2</v>
      </c>
      <c r="N2076" s="9">
        <v>0.36412844874840122</v>
      </c>
      <c r="O2076" s="9">
        <v>1.5308025976898135E-2</v>
      </c>
      <c r="P2076" s="9">
        <v>0.28323131737621049</v>
      </c>
      <c r="Q2076" s="9">
        <v>0</v>
      </c>
      <c r="R2076" s="9">
        <v>0</v>
      </c>
      <c r="S2076" s="9">
        <v>0.96229608359031904</v>
      </c>
      <c r="T2076" s="9">
        <v>0.35264023387538829</v>
      </c>
      <c r="U2076" s="16">
        <v>0</v>
      </c>
      <c r="V2076" s="16">
        <v>15943</v>
      </c>
      <c r="W2076" s="16">
        <v>27841</v>
      </c>
      <c r="X2076" s="1" t="s">
        <v>3345</v>
      </c>
      <c r="Y2076" s="1" t="s">
        <v>3345</v>
      </c>
    </row>
    <row r="2077" spans="1:25" x14ac:dyDescent="0.25">
      <c r="A2077" t="str">
        <f t="shared" si="32"/>
        <v>Guernsey , Ohio</v>
      </c>
      <c r="B2077" t="s">
        <v>787</v>
      </c>
      <c r="C2077" t="s">
        <v>2119</v>
      </c>
      <c r="E2077" t="s">
        <v>4806</v>
      </c>
      <c r="F2077" t="s">
        <v>2148</v>
      </c>
      <c r="G2077" s="7">
        <v>528.30255620443802</v>
      </c>
      <c r="H2077" s="8">
        <v>40087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1.9157578635303971E-2</v>
      </c>
      <c r="P2077" s="9">
        <v>0.38581086137650611</v>
      </c>
      <c r="Q2077" s="9">
        <v>0</v>
      </c>
      <c r="R2077" s="9">
        <v>0</v>
      </c>
      <c r="S2077" s="9">
        <v>0.9808424213642688</v>
      </c>
      <c r="T2077" s="9">
        <v>0.61418913862349389</v>
      </c>
      <c r="U2077" s="16">
        <v>0</v>
      </c>
      <c r="V2077" s="16">
        <v>0</v>
      </c>
      <c r="W2077" s="16">
        <v>40087</v>
      </c>
      <c r="X2077" s="1" t="s">
        <v>3345</v>
      </c>
      <c r="Y2077" s="1" t="s">
        <v>3345</v>
      </c>
    </row>
    <row r="2078" spans="1:25" x14ac:dyDescent="0.25">
      <c r="A2078" t="str">
        <f t="shared" si="32"/>
        <v>Van Wert , Ohio</v>
      </c>
      <c r="B2078" t="s">
        <v>787</v>
      </c>
      <c r="C2078" t="s">
        <v>2119</v>
      </c>
      <c r="E2078" t="s">
        <v>4807</v>
      </c>
      <c r="F2078" t="s">
        <v>2199</v>
      </c>
      <c r="G2078" s="7">
        <v>410.4191773536391</v>
      </c>
      <c r="H2078" s="8">
        <v>28744</v>
      </c>
      <c r="I2078" s="9">
        <v>0</v>
      </c>
      <c r="J2078" s="9">
        <v>0</v>
      </c>
      <c r="K2078" s="9">
        <v>0</v>
      </c>
      <c r="L2078" s="9">
        <v>0</v>
      </c>
      <c r="M2078" s="9">
        <v>6.3045543687065614E-3</v>
      </c>
      <c r="N2078" s="9">
        <v>0.11884219315335375</v>
      </c>
      <c r="O2078" s="9">
        <v>1.3679160213052316E-2</v>
      </c>
      <c r="P2078" s="9">
        <v>0.37388672418591706</v>
      </c>
      <c r="Q2078" s="9">
        <v>0</v>
      </c>
      <c r="R2078" s="9">
        <v>0</v>
      </c>
      <c r="S2078" s="9">
        <v>0.98001628541824104</v>
      </c>
      <c r="T2078" s="9">
        <v>0.50727108266072918</v>
      </c>
      <c r="U2078" s="16">
        <v>0</v>
      </c>
      <c r="V2078" s="16">
        <v>3416</v>
      </c>
      <c r="W2078" s="16">
        <v>25328</v>
      </c>
      <c r="X2078" s="1" t="s">
        <v>3345</v>
      </c>
      <c r="Y2078" s="1" t="s">
        <v>3345</v>
      </c>
    </row>
    <row r="2079" spans="1:25" x14ac:dyDescent="0.25">
      <c r="A2079" t="str">
        <f t="shared" si="32"/>
        <v>Pickaway , Ohio</v>
      </c>
      <c r="B2079" t="s">
        <v>787</v>
      </c>
      <c r="C2079" t="s">
        <v>2119</v>
      </c>
      <c r="E2079" t="s">
        <v>4808</v>
      </c>
      <c r="F2079" t="s">
        <v>2183</v>
      </c>
      <c r="G2079" s="7">
        <v>506.55267809035115</v>
      </c>
      <c r="H2079" s="8">
        <v>55698</v>
      </c>
      <c r="I2079" s="9">
        <v>0</v>
      </c>
      <c r="J2079" s="9">
        <v>0</v>
      </c>
      <c r="K2079" s="9">
        <v>3.9612056227797832E-3</v>
      </c>
      <c r="L2079" s="9">
        <v>4.8403892419835538E-2</v>
      </c>
      <c r="M2079" s="9">
        <v>1.6638504247805747E-2</v>
      </c>
      <c r="N2079" s="9">
        <v>0.18426155337714101</v>
      </c>
      <c r="O2079" s="9">
        <v>1.4746553891825406E-2</v>
      </c>
      <c r="P2079" s="9">
        <v>0.26868110165535569</v>
      </c>
      <c r="Q2079" s="9">
        <v>0</v>
      </c>
      <c r="R2079" s="9">
        <v>0</v>
      </c>
      <c r="S2079" s="9">
        <v>0.96465373457983128</v>
      </c>
      <c r="T2079" s="9">
        <v>0.4986534525476678</v>
      </c>
      <c r="U2079" s="16">
        <v>0</v>
      </c>
      <c r="V2079" s="16">
        <v>12959</v>
      </c>
      <c r="W2079" s="16">
        <v>42739</v>
      </c>
      <c r="X2079" s="1" t="s">
        <v>3345</v>
      </c>
      <c r="Y2079" s="1" t="s">
        <v>3345</v>
      </c>
    </row>
    <row r="2080" spans="1:25" x14ac:dyDescent="0.25">
      <c r="A2080" t="str">
        <f t="shared" si="32"/>
        <v>Muskingum , Ohio</v>
      </c>
      <c r="B2080" t="s">
        <v>787</v>
      </c>
      <c r="C2080" t="s">
        <v>2119</v>
      </c>
      <c r="E2080" t="s">
        <v>4809</v>
      </c>
      <c r="F2080" t="s">
        <v>2178</v>
      </c>
      <c r="G2080" s="7">
        <v>672.58437452980957</v>
      </c>
      <c r="H2080" s="8">
        <v>86074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4.5262987134568569E-2</v>
      </c>
      <c r="P2080" s="9">
        <v>0.52967214257499362</v>
      </c>
      <c r="Q2080" s="9">
        <v>0</v>
      </c>
      <c r="R2080" s="9">
        <v>0</v>
      </c>
      <c r="S2080" s="9">
        <v>0.9547370128606959</v>
      </c>
      <c r="T2080" s="9">
        <v>0.47032785742500638</v>
      </c>
      <c r="U2080" s="16">
        <v>0</v>
      </c>
      <c r="V2080" s="16">
        <v>0</v>
      </c>
      <c r="W2080" s="16">
        <v>86074</v>
      </c>
      <c r="X2080" s="1" t="s">
        <v>3345</v>
      </c>
      <c r="Y2080" s="1" t="s">
        <v>3345</v>
      </c>
    </row>
    <row r="2081" spans="1:25" x14ac:dyDescent="0.25">
      <c r="A2081" t="str">
        <f t="shared" si="32"/>
        <v>Richland , Ohio</v>
      </c>
      <c r="B2081" t="s">
        <v>787</v>
      </c>
      <c r="C2081" t="s">
        <v>2119</v>
      </c>
      <c r="E2081" t="s">
        <v>4067</v>
      </c>
      <c r="F2081" t="s">
        <v>2188</v>
      </c>
      <c r="G2081" s="7">
        <v>500.07634722676192</v>
      </c>
      <c r="H2081" s="8">
        <v>124475</v>
      </c>
      <c r="I2081" s="9">
        <v>4.2978014703087729E-2</v>
      </c>
      <c r="J2081" s="9">
        <v>0.3791042377987548</v>
      </c>
      <c r="K2081" s="9">
        <v>5.7837237372415584E-2</v>
      </c>
      <c r="L2081" s="9">
        <v>0.2254348262703354</v>
      </c>
      <c r="M2081" s="9">
        <v>1.0388360911274966E-2</v>
      </c>
      <c r="N2081" s="9">
        <v>7.4914641494275958E-2</v>
      </c>
      <c r="O2081" s="9">
        <v>0</v>
      </c>
      <c r="P2081" s="9">
        <v>0</v>
      </c>
      <c r="Q2081" s="9">
        <v>0</v>
      </c>
      <c r="R2081" s="9">
        <v>0</v>
      </c>
      <c r="S2081" s="9">
        <v>0.88879638699901797</v>
      </c>
      <c r="T2081" s="9">
        <v>0.32054629443663385</v>
      </c>
      <c r="U2081" s="16">
        <v>47189</v>
      </c>
      <c r="V2081" s="16">
        <v>37386</v>
      </c>
      <c r="W2081" s="16">
        <v>39900</v>
      </c>
      <c r="X2081" s="1" t="s">
        <v>3345</v>
      </c>
      <c r="Y2081" s="1" t="s">
        <v>3346</v>
      </c>
    </row>
    <row r="2082" spans="1:25" x14ac:dyDescent="0.25">
      <c r="A2082" t="str">
        <f t="shared" si="32"/>
        <v>Champaign , Ohio</v>
      </c>
      <c r="B2082" t="s">
        <v>787</v>
      </c>
      <c r="C2082" t="s">
        <v>2119</v>
      </c>
      <c r="E2082" t="s">
        <v>4098</v>
      </c>
      <c r="F2082" t="s">
        <v>2129</v>
      </c>
      <c r="G2082" s="7">
        <v>429.8333853717719</v>
      </c>
      <c r="H2082" s="8">
        <v>40097</v>
      </c>
      <c r="I2082" s="9">
        <v>0</v>
      </c>
      <c r="J2082" s="9">
        <v>0</v>
      </c>
      <c r="K2082" s="9">
        <v>0</v>
      </c>
      <c r="L2082" s="9">
        <v>0</v>
      </c>
      <c r="M2082" s="9">
        <v>1.306068654072489E-2</v>
      </c>
      <c r="N2082" s="9">
        <v>0.29176746390004238</v>
      </c>
      <c r="O2082" s="9">
        <v>0</v>
      </c>
      <c r="P2082" s="9">
        <v>0</v>
      </c>
      <c r="Q2082" s="9">
        <v>0</v>
      </c>
      <c r="R2082" s="9">
        <v>0</v>
      </c>
      <c r="S2082" s="9">
        <v>0.98693931345318386</v>
      </c>
      <c r="T2082" s="9">
        <v>0.70823253609995762</v>
      </c>
      <c r="U2082" s="16">
        <v>0</v>
      </c>
      <c r="V2082" s="16">
        <v>11699</v>
      </c>
      <c r="W2082" s="16">
        <v>28398</v>
      </c>
      <c r="X2082" s="1" t="s">
        <v>3345</v>
      </c>
      <c r="Y2082" s="1" t="s">
        <v>3345</v>
      </c>
    </row>
    <row r="2083" spans="1:25" x14ac:dyDescent="0.25">
      <c r="A2083" t="str">
        <f t="shared" si="32"/>
        <v>Wayne , Ohio</v>
      </c>
      <c r="B2083" t="s">
        <v>787</v>
      </c>
      <c r="C2083" t="s">
        <v>2119</v>
      </c>
      <c r="E2083" t="s">
        <v>3965</v>
      </c>
      <c r="F2083" t="s">
        <v>2203</v>
      </c>
      <c r="G2083" s="7">
        <v>556.81425561404069</v>
      </c>
      <c r="H2083" s="8">
        <v>114520</v>
      </c>
      <c r="I2083" s="9">
        <v>0</v>
      </c>
      <c r="J2083" s="9">
        <v>0</v>
      </c>
      <c r="K2083" s="9">
        <v>1.8792398417528035E-2</v>
      </c>
      <c r="L2083" s="9">
        <v>0.11040866224240307</v>
      </c>
      <c r="M2083" s="9">
        <v>1.5463388720937214E-2</v>
      </c>
      <c r="N2083" s="9">
        <v>0.11386657352427523</v>
      </c>
      <c r="O2083" s="9">
        <v>3.3322430287691183E-2</v>
      </c>
      <c r="P2083" s="9">
        <v>0.26571777855396439</v>
      </c>
      <c r="Q2083" s="9">
        <v>0</v>
      </c>
      <c r="R2083" s="9">
        <v>0</v>
      </c>
      <c r="S2083" s="9">
        <v>0.93242178207076976</v>
      </c>
      <c r="T2083" s="9">
        <v>0.51000698567935732</v>
      </c>
      <c r="U2083" s="16">
        <v>0</v>
      </c>
      <c r="V2083" s="16">
        <v>25684</v>
      </c>
      <c r="W2083" s="16">
        <v>88836</v>
      </c>
      <c r="X2083" s="1" t="s">
        <v>3345</v>
      </c>
      <c r="Y2083" s="1" t="s">
        <v>3345</v>
      </c>
    </row>
    <row r="2084" spans="1:25" x14ac:dyDescent="0.25">
      <c r="A2084" t="str">
        <f t="shared" si="32"/>
        <v>Ottawa , Ohio</v>
      </c>
      <c r="B2084" t="s">
        <v>787</v>
      </c>
      <c r="C2084" t="s">
        <v>2119</v>
      </c>
      <c r="E2084" t="s">
        <v>4229</v>
      </c>
      <c r="F2084" t="s">
        <v>2180</v>
      </c>
      <c r="G2084" s="7">
        <v>585.06238141924371</v>
      </c>
      <c r="H2084" s="8">
        <v>41428</v>
      </c>
      <c r="I2084" s="9">
        <v>0</v>
      </c>
      <c r="J2084" s="9">
        <v>0</v>
      </c>
      <c r="K2084" s="9">
        <v>2.7572706593066991E-3</v>
      </c>
      <c r="L2084" s="9">
        <v>4.0600560007724246E-2</v>
      </c>
      <c r="M2084" s="9">
        <v>4.6373381407105183E-3</v>
      </c>
      <c r="N2084" s="9">
        <v>7.5263107077338992E-2</v>
      </c>
      <c r="O2084" s="9">
        <v>3.1488212065331256E-2</v>
      </c>
      <c r="P2084" s="9">
        <v>0.38966399536545332</v>
      </c>
      <c r="Q2084" s="9">
        <v>0</v>
      </c>
      <c r="R2084" s="9">
        <v>0</v>
      </c>
      <c r="S2084" s="9">
        <v>0.40568561364078781</v>
      </c>
      <c r="T2084" s="9">
        <v>0.49447233754948344</v>
      </c>
      <c r="U2084" s="16">
        <v>0</v>
      </c>
      <c r="V2084" s="16">
        <v>4800</v>
      </c>
      <c r="W2084" s="16">
        <v>36628</v>
      </c>
      <c r="X2084" s="1" t="s">
        <v>3345</v>
      </c>
      <c r="Y2084" s="1" t="s">
        <v>3345</v>
      </c>
    </row>
    <row r="2085" spans="1:25" x14ac:dyDescent="0.25">
      <c r="A2085" t="str">
        <f t="shared" si="32"/>
        <v>Harrison , Ohio</v>
      </c>
      <c r="B2085" t="s">
        <v>787</v>
      </c>
      <c r="C2085" t="s">
        <v>2119</v>
      </c>
      <c r="E2085" t="s">
        <v>4126</v>
      </c>
      <c r="F2085" t="s">
        <v>2152</v>
      </c>
      <c r="G2085" s="7">
        <v>410.76721153558009</v>
      </c>
      <c r="H2085" s="8">
        <v>15864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4.205786545071981E-3</v>
      </c>
      <c r="P2085" s="9">
        <v>0.15891326273323247</v>
      </c>
      <c r="Q2085" s="9">
        <v>0</v>
      </c>
      <c r="R2085" s="9">
        <v>0</v>
      </c>
      <c r="S2085" s="9">
        <v>0.99579421345492802</v>
      </c>
      <c r="T2085" s="9">
        <v>0.84108673726676753</v>
      </c>
      <c r="U2085" s="16">
        <v>0</v>
      </c>
      <c r="V2085" s="16">
        <v>0</v>
      </c>
      <c r="W2085" s="16">
        <v>15864</v>
      </c>
      <c r="X2085" s="1" t="s">
        <v>3345</v>
      </c>
      <c r="Y2085" s="1" t="s">
        <v>3345</v>
      </c>
    </row>
    <row r="2086" spans="1:25" x14ac:dyDescent="0.25">
      <c r="A2086" t="str">
        <f t="shared" si="32"/>
        <v>Clark , Ohio</v>
      </c>
      <c r="B2086" t="s">
        <v>787</v>
      </c>
      <c r="C2086" t="s">
        <v>2119</v>
      </c>
      <c r="E2086" t="s">
        <v>3681</v>
      </c>
      <c r="F2086" t="s">
        <v>2130</v>
      </c>
      <c r="G2086" s="7">
        <v>402.52932400710046</v>
      </c>
      <c r="H2086" s="8">
        <v>138333</v>
      </c>
      <c r="I2086" s="9">
        <v>5.4415373591232975E-2</v>
      </c>
      <c r="J2086" s="9">
        <v>0.4378853924949217</v>
      </c>
      <c r="K2086" s="9">
        <v>9.7632472996628208E-2</v>
      </c>
      <c r="L2086" s="9">
        <v>0.32606102665307629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0.84795215107497035</v>
      </c>
      <c r="T2086" s="9">
        <v>0.23605358085200207</v>
      </c>
      <c r="U2086" s="16">
        <v>60574</v>
      </c>
      <c r="V2086" s="16">
        <v>45105</v>
      </c>
      <c r="W2086" s="16">
        <v>32654</v>
      </c>
      <c r="X2086" s="1" t="s">
        <v>3345</v>
      </c>
      <c r="Y2086" s="1" t="s">
        <v>3346</v>
      </c>
    </row>
    <row r="2087" spans="1:25" x14ac:dyDescent="0.25">
      <c r="A2087" t="str">
        <f t="shared" si="32"/>
        <v>Hocking , Ohio</v>
      </c>
      <c r="B2087" t="s">
        <v>787</v>
      </c>
      <c r="C2087" t="s">
        <v>2119</v>
      </c>
      <c r="E2087" t="s">
        <v>4810</v>
      </c>
      <c r="F2087" t="s">
        <v>2155</v>
      </c>
      <c r="G2087" s="7">
        <v>423.6279491623024</v>
      </c>
      <c r="H2087" s="8">
        <v>29380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9.8669925866826189E-3</v>
      </c>
      <c r="P2087" s="9">
        <v>0.29159292035398232</v>
      </c>
      <c r="Q2087" s="9">
        <v>0</v>
      </c>
      <c r="R2087" s="9">
        <v>0</v>
      </c>
      <c r="S2087" s="9">
        <v>0.99013300740114984</v>
      </c>
      <c r="T2087" s="9">
        <v>0.70840707964601768</v>
      </c>
      <c r="U2087" s="16">
        <v>0</v>
      </c>
      <c r="V2087" s="16">
        <v>0</v>
      </c>
      <c r="W2087" s="16">
        <v>29380</v>
      </c>
      <c r="X2087" s="1" t="s">
        <v>3345</v>
      </c>
      <c r="Y2087" s="1" t="s">
        <v>3345</v>
      </c>
    </row>
    <row r="2088" spans="1:25" x14ac:dyDescent="0.25">
      <c r="A2088" t="str">
        <f t="shared" si="32"/>
        <v>Miami , Ohio</v>
      </c>
      <c r="B2088" t="s">
        <v>787</v>
      </c>
      <c r="C2088" t="s">
        <v>2119</v>
      </c>
      <c r="E2088" t="s">
        <v>4141</v>
      </c>
      <c r="F2088" t="s">
        <v>2173</v>
      </c>
      <c r="G2088" s="7">
        <v>409.652802063352</v>
      </c>
      <c r="H2088" s="8">
        <v>102506</v>
      </c>
      <c r="I2088" s="9">
        <v>0</v>
      </c>
      <c r="J2088" s="9">
        <v>0</v>
      </c>
      <c r="K2088" s="9">
        <v>5.9411784061479803E-2</v>
      </c>
      <c r="L2088" s="9">
        <v>0.45953407605408464</v>
      </c>
      <c r="M2088" s="9">
        <v>2.9343386979843081E-2</v>
      </c>
      <c r="N2088" s="9">
        <v>0.23248395215889803</v>
      </c>
      <c r="O2088" s="9">
        <v>0</v>
      </c>
      <c r="P2088" s="9">
        <v>0</v>
      </c>
      <c r="Q2088" s="9">
        <v>0</v>
      </c>
      <c r="R2088" s="9">
        <v>0</v>
      </c>
      <c r="S2088" s="9">
        <v>0.91124482895867698</v>
      </c>
      <c r="T2088" s="9">
        <v>0.30798197178701736</v>
      </c>
      <c r="U2088" s="16">
        <v>0</v>
      </c>
      <c r="V2088" s="16">
        <v>70936</v>
      </c>
      <c r="W2088" s="16">
        <v>31570</v>
      </c>
      <c r="X2088" s="1" t="s">
        <v>3345</v>
      </c>
      <c r="Y2088" s="1" t="s">
        <v>3347</v>
      </c>
    </row>
    <row r="2089" spans="1:25" x14ac:dyDescent="0.25">
      <c r="A2089" t="str">
        <f t="shared" si="32"/>
        <v>Delaware , Ohio</v>
      </c>
      <c r="B2089" t="s">
        <v>787</v>
      </c>
      <c r="C2089" t="s">
        <v>2119</v>
      </c>
      <c r="E2089" t="s">
        <v>4132</v>
      </c>
      <c r="F2089" t="s">
        <v>2139</v>
      </c>
      <c r="G2089" s="7">
        <v>457.32934168192446</v>
      </c>
      <c r="H2089" s="8">
        <v>174214</v>
      </c>
      <c r="I2089" s="9">
        <v>7.2616964275829194E-3</v>
      </c>
      <c r="J2089" s="9">
        <v>4.1563823802909065E-2</v>
      </c>
      <c r="K2089" s="9">
        <v>0.17550970494037171</v>
      </c>
      <c r="L2089" s="9">
        <v>0.76533458849461011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0.81722859862575326</v>
      </c>
      <c r="T2089" s="9">
        <v>0.19310158770248087</v>
      </c>
      <c r="U2089" s="16">
        <v>7241</v>
      </c>
      <c r="V2089" s="16">
        <v>133332</v>
      </c>
      <c r="W2089" s="16">
        <v>33641</v>
      </c>
      <c r="X2089" s="1" t="s">
        <v>3345</v>
      </c>
      <c r="Y2089" s="1" t="s">
        <v>3347</v>
      </c>
    </row>
    <row r="2090" spans="1:25" x14ac:dyDescent="0.25">
      <c r="A2090" t="str">
        <f t="shared" si="32"/>
        <v>Darke , Ohio</v>
      </c>
      <c r="B2090" t="s">
        <v>787</v>
      </c>
      <c r="C2090" t="s">
        <v>2119</v>
      </c>
      <c r="E2090" t="s">
        <v>4811</v>
      </c>
      <c r="F2090" t="s">
        <v>2137</v>
      </c>
      <c r="G2090" s="7">
        <v>599.73929057253804</v>
      </c>
      <c r="H2090" s="8">
        <v>52959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1.2723765157851705E-2</v>
      </c>
      <c r="P2090" s="9">
        <v>0.33697766196491624</v>
      </c>
      <c r="Q2090" s="9">
        <v>0</v>
      </c>
      <c r="R2090" s="9">
        <v>0</v>
      </c>
      <c r="S2090" s="9">
        <v>0.98727623484214833</v>
      </c>
      <c r="T2090" s="9">
        <v>0.6630223380350837</v>
      </c>
      <c r="U2090" s="16">
        <v>0</v>
      </c>
      <c r="V2090" s="16">
        <v>0</v>
      </c>
      <c r="W2090" s="16">
        <v>52959</v>
      </c>
      <c r="X2090" s="1" t="s">
        <v>3345</v>
      </c>
      <c r="Y2090" s="1" t="s">
        <v>3345</v>
      </c>
    </row>
    <row r="2091" spans="1:25" x14ac:dyDescent="0.25">
      <c r="A2091" t="str">
        <f t="shared" si="32"/>
        <v>Greene , Ohio</v>
      </c>
      <c r="B2091" t="s">
        <v>787</v>
      </c>
      <c r="C2091" t="s">
        <v>2119</v>
      </c>
      <c r="E2091" t="s">
        <v>3602</v>
      </c>
      <c r="F2091" t="s">
        <v>2147</v>
      </c>
      <c r="G2091" s="7">
        <v>416.25311254398071</v>
      </c>
      <c r="H2091" s="8">
        <v>161573</v>
      </c>
      <c r="I2091" s="9">
        <v>0</v>
      </c>
      <c r="J2091" s="9">
        <v>0</v>
      </c>
      <c r="K2091" s="9">
        <v>0.15979995296236049</v>
      </c>
      <c r="L2091" s="9">
        <v>0.78034077475815888</v>
      </c>
      <c r="M2091" s="9">
        <v>1.4192021440807097E-2</v>
      </c>
      <c r="N2091" s="9">
        <v>7.0550153800449336E-2</v>
      </c>
      <c r="O2091" s="9">
        <v>0</v>
      </c>
      <c r="P2091" s="9">
        <v>0</v>
      </c>
      <c r="Q2091" s="9">
        <v>0</v>
      </c>
      <c r="R2091" s="9">
        <v>0</v>
      </c>
      <c r="S2091" s="9">
        <v>0.82600802544707508</v>
      </c>
      <c r="T2091" s="9">
        <v>0.14910907144139182</v>
      </c>
      <c r="U2091" s="16">
        <v>0</v>
      </c>
      <c r="V2091" s="16">
        <v>137481</v>
      </c>
      <c r="W2091" s="16">
        <v>24092</v>
      </c>
      <c r="X2091" s="1" t="s">
        <v>3345</v>
      </c>
      <c r="Y2091" s="1" t="s">
        <v>3347</v>
      </c>
    </row>
    <row r="2092" spans="1:25" x14ac:dyDescent="0.25">
      <c r="A2092" t="str">
        <f t="shared" si="32"/>
        <v>Ashland , Ohio</v>
      </c>
      <c r="B2092" t="s">
        <v>787</v>
      </c>
      <c r="C2092" t="s">
        <v>2119</v>
      </c>
      <c r="E2092" t="s">
        <v>4812</v>
      </c>
      <c r="F2092" t="s">
        <v>2121</v>
      </c>
      <c r="G2092" s="7">
        <v>426.80002636662016</v>
      </c>
      <c r="H2092" s="8">
        <v>53139</v>
      </c>
      <c r="I2092" s="9">
        <v>0</v>
      </c>
      <c r="J2092" s="9">
        <v>0</v>
      </c>
      <c r="K2092" s="9">
        <v>0</v>
      </c>
      <c r="L2092" s="9">
        <v>0</v>
      </c>
      <c r="M2092" s="9">
        <v>1.8756917341816743E-2</v>
      </c>
      <c r="N2092" s="9">
        <v>0.38062440015807597</v>
      </c>
      <c r="O2092" s="9">
        <v>0</v>
      </c>
      <c r="P2092" s="9">
        <v>0</v>
      </c>
      <c r="Q2092" s="9">
        <v>0</v>
      </c>
      <c r="R2092" s="9">
        <v>0</v>
      </c>
      <c r="S2092" s="9">
        <v>0.98124308265818327</v>
      </c>
      <c r="T2092" s="9">
        <v>0.61937559984192403</v>
      </c>
      <c r="U2092" s="16">
        <v>0</v>
      </c>
      <c r="V2092" s="16">
        <v>20226</v>
      </c>
      <c r="W2092" s="16">
        <v>32913</v>
      </c>
      <c r="X2092" s="1" t="s">
        <v>3345</v>
      </c>
      <c r="Y2092" s="1" t="s">
        <v>3345</v>
      </c>
    </row>
    <row r="2093" spans="1:25" x14ac:dyDescent="0.25">
      <c r="A2093" t="str">
        <f t="shared" si="32"/>
        <v>Lucas , Ohio</v>
      </c>
      <c r="B2093" t="s">
        <v>787</v>
      </c>
      <c r="C2093" t="s">
        <v>2119</v>
      </c>
      <c r="E2093" t="s">
        <v>4184</v>
      </c>
      <c r="F2093" t="s">
        <v>2166</v>
      </c>
      <c r="G2093" s="7">
        <v>595.88203750082823</v>
      </c>
      <c r="H2093" s="8">
        <v>441815</v>
      </c>
      <c r="I2093" s="9">
        <v>0.13861068704209017</v>
      </c>
      <c r="J2093" s="9">
        <v>0.6500594140081255</v>
      </c>
      <c r="K2093" s="9">
        <v>0.14970519391745402</v>
      </c>
      <c r="L2093" s="9">
        <v>0.30333963310435363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0.29127296195209418</v>
      </c>
      <c r="T2093" s="9">
        <v>4.6600952887520794E-2</v>
      </c>
      <c r="U2093" s="16">
        <v>287206</v>
      </c>
      <c r="V2093" s="16">
        <v>134020</v>
      </c>
      <c r="W2093" s="16">
        <v>20589</v>
      </c>
      <c r="X2093" s="1" t="s">
        <v>3345</v>
      </c>
      <c r="Y2093" s="1" t="s">
        <v>3346</v>
      </c>
    </row>
    <row r="2094" spans="1:25" x14ac:dyDescent="0.25">
      <c r="A2094" t="str">
        <f t="shared" si="32"/>
        <v>Ashtabula , Ohio</v>
      </c>
      <c r="B2094" t="s">
        <v>787</v>
      </c>
      <c r="C2094" t="s">
        <v>2119</v>
      </c>
      <c r="E2094" t="s">
        <v>4813</v>
      </c>
      <c r="F2094" t="s">
        <v>2122</v>
      </c>
      <c r="G2094" s="7">
        <v>1367.9050269705253</v>
      </c>
      <c r="H2094" s="8">
        <v>101497</v>
      </c>
      <c r="I2094" s="9">
        <v>0</v>
      </c>
      <c r="J2094" s="9">
        <v>0</v>
      </c>
      <c r="K2094" s="9">
        <v>5.5722305461416496E-5</v>
      </c>
      <c r="L2094" s="9">
        <v>1.1231859069726199E-3</v>
      </c>
      <c r="M2094" s="9">
        <v>3.2839016247174189E-3</v>
      </c>
      <c r="N2094" s="9">
        <v>7.5470210942195332E-2</v>
      </c>
      <c r="O2094" s="9">
        <v>2.8503702601964873E-2</v>
      </c>
      <c r="P2094" s="9">
        <v>0.45971802122230215</v>
      </c>
      <c r="Q2094" s="9">
        <v>0</v>
      </c>
      <c r="R2094" s="9">
        <v>0</v>
      </c>
      <c r="S2094" s="9">
        <v>0.48659928860093576</v>
      </c>
      <c r="T2094" s="9">
        <v>0.46368858192852991</v>
      </c>
      <c r="U2094" s="16">
        <v>0</v>
      </c>
      <c r="V2094" s="16">
        <v>7774</v>
      </c>
      <c r="W2094" s="16">
        <v>93723</v>
      </c>
      <c r="X2094" s="1" t="s">
        <v>3345</v>
      </c>
      <c r="Y2094" s="1" t="s">
        <v>3345</v>
      </c>
    </row>
    <row r="2095" spans="1:25" x14ac:dyDescent="0.25">
      <c r="A2095" t="str">
        <f t="shared" si="32"/>
        <v>Preble , Ohio</v>
      </c>
      <c r="B2095" t="s">
        <v>787</v>
      </c>
      <c r="C2095" t="s">
        <v>2119</v>
      </c>
      <c r="E2095" t="s">
        <v>4814</v>
      </c>
      <c r="F2095" t="s">
        <v>2186</v>
      </c>
      <c r="G2095" s="7">
        <v>426.56716452642291</v>
      </c>
      <c r="H2095" s="8">
        <v>42270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1.7853402317678332E-2</v>
      </c>
      <c r="P2095" s="9">
        <v>0.30775964040690795</v>
      </c>
      <c r="Q2095" s="9">
        <v>0</v>
      </c>
      <c r="R2095" s="9">
        <v>0</v>
      </c>
      <c r="S2095" s="9">
        <v>0.98214659768058443</v>
      </c>
      <c r="T2095" s="9">
        <v>0.69224035959309205</v>
      </c>
      <c r="U2095" s="16">
        <v>0</v>
      </c>
      <c r="V2095" s="16">
        <v>0</v>
      </c>
      <c r="W2095" s="16">
        <v>42270</v>
      </c>
      <c r="X2095" s="1" t="s">
        <v>3345</v>
      </c>
      <c r="Y2095" s="1" t="s">
        <v>3345</v>
      </c>
    </row>
    <row r="2096" spans="1:25" x14ac:dyDescent="0.25">
      <c r="A2096" t="str">
        <f t="shared" si="32"/>
        <v>Jackson , Ohio</v>
      </c>
      <c r="B2096" t="s">
        <v>787</v>
      </c>
      <c r="C2096" t="s">
        <v>2119</v>
      </c>
      <c r="E2096" t="s">
        <v>3622</v>
      </c>
      <c r="F2096" t="s">
        <v>2158</v>
      </c>
      <c r="G2096" s="7">
        <v>421.5335100346021</v>
      </c>
      <c r="H2096" s="8">
        <v>33225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1.5093921985511656E-2</v>
      </c>
      <c r="P2096" s="9">
        <v>0.35419112114371709</v>
      </c>
      <c r="Q2096" s="9">
        <v>0</v>
      </c>
      <c r="R2096" s="9">
        <v>0</v>
      </c>
      <c r="S2096" s="9">
        <v>0.98490607801448837</v>
      </c>
      <c r="T2096" s="9">
        <v>0.64580887885628291</v>
      </c>
      <c r="U2096" s="16">
        <v>0</v>
      </c>
      <c r="V2096" s="16">
        <v>0</v>
      </c>
      <c r="W2096" s="16">
        <v>33225</v>
      </c>
      <c r="X2096" s="1" t="s">
        <v>3345</v>
      </c>
      <c r="Y2096" s="1" t="s">
        <v>3345</v>
      </c>
    </row>
    <row r="2097" spans="1:25" x14ac:dyDescent="0.25">
      <c r="A2097" t="str">
        <f t="shared" si="32"/>
        <v>Stark , Ohio</v>
      </c>
      <c r="B2097" t="s">
        <v>787</v>
      </c>
      <c r="C2097" t="s">
        <v>2119</v>
      </c>
      <c r="E2097" t="s">
        <v>4064</v>
      </c>
      <c r="F2097" t="s">
        <v>2194</v>
      </c>
      <c r="G2097" s="7">
        <v>580.58200560774947</v>
      </c>
      <c r="H2097" s="8">
        <v>375586</v>
      </c>
      <c r="I2097" s="9">
        <v>7.1267650141313449E-2</v>
      </c>
      <c r="J2097" s="9">
        <v>0.27985601167242657</v>
      </c>
      <c r="K2097" s="9">
        <v>0.23804160981488268</v>
      </c>
      <c r="L2097" s="9">
        <v>0.51050891140777344</v>
      </c>
      <c r="M2097" s="9">
        <v>2.397701612964152E-2</v>
      </c>
      <c r="N2097" s="9">
        <v>7.4326519092830931E-2</v>
      </c>
      <c r="O2097" s="9">
        <v>0</v>
      </c>
      <c r="P2097" s="9">
        <v>0</v>
      </c>
      <c r="Q2097" s="9">
        <v>0</v>
      </c>
      <c r="R2097" s="9">
        <v>0</v>
      </c>
      <c r="S2097" s="9">
        <v>0.6667137142453301</v>
      </c>
      <c r="T2097" s="9">
        <v>0.13530855782696904</v>
      </c>
      <c r="U2097" s="16">
        <v>105110</v>
      </c>
      <c r="V2097" s="16">
        <v>219656</v>
      </c>
      <c r="W2097" s="16">
        <v>50820</v>
      </c>
      <c r="X2097" s="1" t="s">
        <v>3345</v>
      </c>
      <c r="Y2097" s="1" t="s">
        <v>3347</v>
      </c>
    </row>
    <row r="2098" spans="1:25" x14ac:dyDescent="0.25">
      <c r="A2098" t="str">
        <f t="shared" si="32"/>
        <v>Mahoning , Ohio</v>
      </c>
      <c r="B2098" t="s">
        <v>787</v>
      </c>
      <c r="C2098" t="s">
        <v>2119</v>
      </c>
      <c r="E2098" t="s">
        <v>4815</v>
      </c>
      <c r="F2098" t="s">
        <v>2168</v>
      </c>
      <c r="G2098" s="7">
        <v>425.18715345914956</v>
      </c>
      <c r="H2098" s="8">
        <v>238823</v>
      </c>
      <c r="I2098" s="9">
        <v>0.11470014439633322</v>
      </c>
      <c r="J2098" s="9">
        <v>0.42812040716346417</v>
      </c>
      <c r="K2098" s="9">
        <v>0.14451264404930658</v>
      </c>
      <c r="L2098" s="9">
        <v>0.38905381809959677</v>
      </c>
      <c r="M2098" s="9">
        <v>1.407262103939542E-2</v>
      </c>
      <c r="N2098" s="9">
        <v>3.1240709646893305E-2</v>
      </c>
      <c r="O2098" s="9">
        <v>0</v>
      </c>
      <c r="P2098" s="9">
        <v>0</v>
      </c>
      <c r="Q2098" s="9">
        <v>0</v>
      </c>
      <c r="R2098" s="9">
        <v>0</v>
      </c>
      <c r="S2098" s="9">
        <v>0.72671459048417841</v>
      </c>
      <c r="T2098" s="9">
        <v>0.15158506509004577</v>
      </c>
      <c r="U2098" s="16">
        <v>102245</v>
      </c>
      <c r="V2098" s="16">
        <v>100376</v>
      </c>
      <c r="W2098" s="16">
        <v>36202</v>
      </c>
      <c r="X2098" s="1" t="s">
        <v>3345</v>
      </c>
      <c r="Y2098" s="1" t="s">
        <v>3346</v>
      </c>
    </row>
    <row r="2099" spans="1:25" x14ac:dyDescent="0.25">
      <c r="A2099" t="str">
        <f t="shared" si="32"/>
        <v>Tuscarawas , Ohio</v>
      </c>
      <c r="B2099" t="s">
        <v>787</v>
      </c>
      <c r="C2099" t="s">
        <v>2119</v>
      </c>
      <c r="E2099" t="s">
        <v>4816</v>
      </c>
      <c r="F2099" t="s">
        <v>2197</v>
      </c>
      <c r="G2099" s="7">
        <v>571.45059435537325</v>
      </c>
      <c r="H2099" s="8">
        <v>92582</v>
      </c>
      <c r="I2099" s="9">
        <v>0</v>
      </c>
      <c r="J2099" s="9">
        <v>0</v>
      </c>
      <c r="K2099" s="9">
        <v>0</v>
      </c>
      <c r="L2099" s="9">
        <v>0</v>
      </c>
      <c r="M2099" s="9">
        <v>6.3510264928958813E-3</v>
      </c>
      <c r="N2099" s="9">
        <v>4.0148192953273855E-2</v>
      </c>
      <c r="O2099" s="9">
        <v>4.3753349761418467E-2</v>
      </c>
      <c r="P2099" s="9">
        <v>0.54404743902702468</v>
      </c>
      <c r="Q2099" s="9">
        <v>0</v>
      </c>
      <c r="R2099" s="9">
        <v>0</v>
      </c>
      <c r="S2099" s="9">
        <v>0.94989562374208092</v>
      </c>
      <c r="T2099" s="9">
        <v>0.41580436801970144</v>
      </c>
      <c r="U2099" s="16">
        <v>0</v>
      </c>
      <c r="V2099" s="16">
        <v>3717</v>
      </c>
      <c r="W2099" s="16">
        <v>88865</v>
      </c>
      <c r="X2099" s="1" t="s">
        <v>3345</v>
      </c>
      <c r="Y2099" s="1" t="s">
        <v>3345</v>
      </c>
    </row>
    <row r="2100" spans="1:25" x14ac:dyDescent="0.25">
      <c r="A2100" t="str">
        <f t="shared" si="32"/>
        <v>Highland , Ohio</v>
      </c>
      <c r="B2100" t="s">
        <v>787</v>
      </c>
      <c r="C2100" t="s">
        <v>2119</v>
      </c>
      <c r="E2100" t="s">
        <v>4817</v>
      </c>
      <c r="F2100" t="s">
        <v>2154</v>
      </c>
      <c r="G2100" s="7">
        <v>557.79213406374174</v>
      </c>
      <c r="H2100" s="8">
        <v>43589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7.5915301663654492E-3</v>
      </c>
      <c r="P2100" s="9">
        <v>0.15297437426873753</v>
      </c>
      <c r="Q2100" s="9">
        <v>2.9650444932287877E-3</v>
      </c>
      <c r="R2100" s="9">
        <v>0.11700199591640092</v>
      </c>
      <c r="S2100" s="9">
        <v>0.98944342534040575</v>
      </c>
      <c r="T2100" s="9">
        <v>0.73002362981486157</v>
      </c>
      <c r="U2100" s="16">
        <v>0</v>
      </c>
      <c r="V2100" s="16">
        <v>0</v>
      </c>
      <c r="W2100" s="16">
        <v>43589</v>
      </c>
      <c r="X2100" s="1" t="s">
        <v>3345</v>
      </c>
      <c r="Y2100" s="1" t="s">
        <v>3345</v>
      </c>
    </row>
    <row r="2101" spans="1:25" x14ac:dyDescent="0.25">
      <c r="A2101" t="str">
        <f t="shared" si="32"/>
        <v>Morrow , Ohio</v>
      </c>
      <c r="B2101" t="s">
        <v>787</v>
      </c>
      <c r="C2101" t="s">
        <v>2119</v>
      </c>
      <c r="E2101" t="s">
        <v>4818</v>
      </c>
      <c r="F2101" t="s">
        <v>2177</v>
      </c>
      <c r="G2101" s="7">
        <v>407.22211058707472</v>
      </c>
      <c r="H2101" s="8">
        <v>34827</v>
      </c>
      <c r="I2101" s="9">
        <v>0</v>
      </c>
      <c r="J2101" s="9">
        <v>0</v>
      </c>
      <c r="K2101" s="9">
        <v>0</v>
      </c>
      <c r="L2101" s="9">
        <v>0</v>
      </c>
      <c r="M2101" s="9">
        <v>9.6260078291111139E-6</v>
      </c>
      <c r="N2101" s="9">
        <v>8.6140063743647173E-5</v>
      </c>
      <c r="O2101" s="9">
        <v>5.6737982618107604E-3</v>
      </c>
      <c r="P2101" s="9">
        <v>0.11152266919344186</v>
      </c>
      <c r="Q2101" s="9">
        <v>0</v>
      </c>
      <c r="R2101" s="9">
        <v>0</v>
      </c>
      <c r="S2101" s="9">
        <v>0.99431657571606713</v>
      </c>
      <c r="T2101" s="9">
        <v>0.88839119074281447</v>
      </c>
      <c r="U2101" s="16">
        <v>0</v>
      </c>
      <c r="V2101" s="16">
        <v>3</v>
      </c>
      <c r="W2101" s="16">
        <v>34824</v>
      </c>
      <c r="X2101" s="1" t="s">
        <v>3345</v>
      </c>
      <c r="Y2101" s="1" t="s">
        <v>3345</v>
      </c>
    </row>
    <row r="2102" spans="1:25" x14ac:dyDescent="0.25">
      <c r="A2102" t="str">
        <f t="shared" si="32"/>
        <v>Marion , Ohio</v>
      </c>
      <c r="B2102" t="s">
        <v>787</v>
      </c>
      <c r="C2102" t="s">
        <v>2119</v>
      </c>
      <c r="E2102" t="s">
        <v>3615</v>
      </c>
      <c r="F2102" t="s">
        <v>2169</v>
      </c>
      <c r="G2102" s="7">
        <v>404.10821320476146</v>
      </c>
      <c r="H2102" s="8">
        <v>66501</v>
      </c>
      <c r="I2102" s="9">
        <v>0</v>
      </c>
      <c r="J2102" s="9">
        <v>0</v>
      </c>
      <c r="K2102" s="9">
        <v>0</v>
      </c>
      <c r="L2102" s="9">
        <v>0</v>
      </c>
      <c r="M2102" s="9">
        <v>0</v>
      </c>
      <c r="N2102" s="9">
        <v>0</v>
      </c>
      <c r="O2102" s="9">
        <v>6.8815565766632933E-2</v>
      </c>
      <c r="P2102" s="9">
        <v>0.69749327077788303</v>
      </c>
      <c r="Q2102" s="9">
        <v>0</v>
      </c>
      <c r="R2102" s="9">
        <v>0</v>
      </c>
      <c r="S2102" s="9">
        <v>0.93118443423336705</v>
      </c>
      <c r="T2102" s="9">
        <v>0.30250672922211697</v>
      </c>
      <c r="U2102" s="16">
        <v>0</v>
      </c>
      <c r="V2102" s="16">
        <v>0</v>
      </c>
      <c r="W2102" s="16">
        <v>66501</v>
      </c>
      <c r="X2102" s="1" t="s">
        <v>3345</v>
      </c>
      <c r="Y2102" s="1" t="s">
        <v>3345</v>
      </c>
    </row>
    <row r="2103" spans="1:25" x14ac:dyDescent="0.25">
      <c r="A2103" t="str">
        <f t="shared" si="32"/>
        <v>Perry , Ohio</v>
      </c>
      <c r="B2103" t="s">
        <v>787</v>
      </c>
      <c r="C2103" t="s">
        <v>2119</v>
      </c>
      <c r="E2103" t="s">
        <v>3600</v>
      </c>
      <c r="F2103" t="s">
        <v>2182</v>
      </c>
      <c r="G2103" s="7">
        <v>412.48687841086905</v>
      </c>
      <c r="H2103" s="8">
        <v>36058</v>
      </c>
      <c r="I2103" s="9">
        <v>0</v>
      </c>
      <c r="J2103" s="9">
        <v>0</v>
      </c>
      <c r="K2103" s="9">
        <v>0</v>
      </c>
      <c r="L2103" s="9">
        <v>0</v>
      </c>
      <c r="M2103" s="9">
        <v>0</v>
      </c>
      <c r="N2103" s="9">
        <v>0</v>
      </c>
      <c r="O2103" s="9">
        <v>1.053037860474498E-2</v>
      </c>
      <c r="P2103" s="9">
        <v>0.24757335404071218</v>
      </c>
      <c r="Q2103" s="9">
        <v>0</v>
      </c>
      <c r="R2103" s="9">
        <v>0</v>
      </c>
      <c r="S2103" s="9">
        <v>0.98946962139525507</v>
      </c>
      <c r="T2103" s="9">
        <v>0.75242664595928777</v>
      </c>
      <c r="U2103" s="16">
        <v>0</v>
      </c>
      <c r="V2103" s="16">
        <v>0</v>
      </c>
      <c r="W2103" s="16">
        <v>36058</v>
      </c>
      <c r="X2103" s="1" t="s">
        <v>3345</v>
      </c>
      <c r="Y2103" s="1" t="s">
        <v>3345</v>
      </c>
    </row>
    <row r="2104" spans="1:25" x14ac:dyDescent="0.25">
      <c r="A2104" t="str">
        <f t="shared" si="32"/>
        <v>Erie , Ohio</v>
      </c>
      <c r="B2104" t="s">
        <v>787</v>
      </c>
      <c r="C2104" t="s">
        <v>2119</v>
      </c>
      <c r="E2104" t="s">
        <v>4688</v>
      </c>
      <c r="F2104" t="s">
        <v>2140</v>
      </c>
      <c r="G2104" s="7">
        <v>625.87556645733832</v>
      </c>
      <c r="H2104" s="8">
        <v>77079</v>
      </c>
      <c r="I2104" s="9">
        <v>0</v>
      </c>
      <c r="J2104" s="9">
        <v>0</v>
      </c>
      <c r="K2104" s="9">
        <v>5.3418936545218997E-3</v>
      </c>
      <c r="L2104" s="9">
        <v>8.3732274679225213E-2</v>
      </c>
      <c r="M2104" s="9">
        <v>0</v>
      </c>
      <c r="N2104" s="9">
        <v>0</v>
      </c>
      <c r="O2104" s="9">
        <v>5.0326992155955562E-2</v>
      </c>
      <c r="P2104" s="9">
        <v>0.65148743496931716</v>
      </c>
      <c r="Q2104" s="9">
        <v>0</v>
      </c>
      <c r="R2104" s="9">
        <v>0</v>
      </c>
      <c r="S2104" s="9">
        <v>0.35409811293863303</v>
      </c>
      <c r="T2104" s="9">
        <v>0.26478029035145761</v>
      </c>
      <c r="U2104" s="16">
        <v>0</v>
      </c>
      <c r="V2104" s="16">
        <v>6454</v>
      </c>
      <c r="W2104" s="16">
        <v>70625</v>
      </c>
      <c r="X2104" s="1" t="s">
        <v>3345</v>
      </c>
      <c r="Y2104" s="1" t="s">
        <v>3345</v>
      </c>
    </row>
    <row r="2105" spans="1:25" x14ac:dyDescent="0.25">
      <c r="A2105" t="str">
        <f t="shared" si="32"/>
        <v>Clinton , Ohio</v>
      </c>
      <c r="B2105" t="s">
        <v>787</v>
      </c>
      <c r="C2105" t="s">
        <v>2119</v>
      </c>
      <c r="E2105" t="s">
        <v>4073</v>
      </c>
      <c r="F2105" t="s">
        <v>2132</v>
      </c>
      <c r="G2105" s="7">
        <v>412.29491401711158</v>
      </c>
      <c r="H2105" s="8">
        <v>42040</v>
      </c>
      <c r="I2105" s="9">
        <v>0</v>
      </c>
      <c r="J2105" s="9">
        <v>0</v>
      </c>
      <c r="K2105" s="9">
        <v>0</v>
      </c>
      <c r="L2105" s="9">
        <v>0</v>
      </c>
      <c r="M2105" s="9">
        <v>7.29311940929947E-3</v>
      </c>
      <c r="N2105" s="9">
        <v>9.952426260704092E-2</v>
      </c>
      <c r="O2105" s="9">
        <v>1.6150780743449129E-2</v>
      </c>
      <c r="P2105" s="9">
        <v>0.35409134157944816</v>
      </c>
      <c r="Q2105" s="9">
        <v>0</v>
      </c>
      <c r="R2105" s="9">
        <v>0</v>
      </c>
      <c r="S2105" s="9">
        <v>0.97655609983508462</v>
      </c>
      <c r="T2105" s="9">
        <v>0.54638439581351095</v>
      </c>
      <c r="U2105" s="16">
        <v>0</v>
      </c>
      <c r="V2105" s="16">
        <v>4184</v>
      </c>
      <c r="W2105" s="16">
        <v>37856</v>
      </c>
      <c r="X2105" s="1" t="s">
        <v>3345</v>
      </c>
      <c r="Y2105" s="1" t="s">
        <v>3345</v>
      </c>
    </row>
    <row r="2106" spans="1:25" x14ac:dyDescent="0.25">
      <c r="A2106" t="str">
        <f t="shared" si="32"/>
        <v>Lorain , Ohio</v>
      </c>
      <c r="B2106" t="s">
        <v>787</v>
      </c>
      <c r="C2106" t="s">
        <v>2119</v>
      </c>
      <c r="E2106" t="s">
        <v>4819</v>
      </c>
      <c r="F2106" t="s">
        <v>2165</v>
      </c>
      <c r="G2106" s="7">
        <v>923.44404728932022</v>
      </c>
      <c r="H2106" s="8">
        <v>301356</v>
      </c>
      <c r="I2106" s="9">
        <v>2.2012438135103708E-2</v>
      </c>
      <c r="J2106" s="9">
        <v>0.18090895817571245</v>
      </c>
      <c r="K2106" s="9">
        <v>0.14767798882216737</v>
      </c>
      <c r="L2106" s="9">
        <v>0.64842910046589419</v>
      </c>
      <c r="M2106" s="9">
        <v>5.8309849728043752E-3</v>
      </c>
      <c r="N2106" s="9">
        <v>3.7205165983089768E-2</v>
      </c>
      <c r="O2106" s="9">
        <v>3.3596364549577837E-3</v>
      </c>
      <c r="P2106" s="9">
        <v>1.607733046629236E-2</v>
      </c>
      <c r="Q2106" s="9">
        <v>0</v>
      </c>
      <c r="R2106" s="9">
        <v>0</v>
      </c>
      <c r="S2106" s="9">
        <v>0.35689266156875499</v>
      </c>
      <c r="T2106" s="9">
        <v>0.11737944490901127</v>
      </c>
      <c r="U2106" s="16">
        <v>54518</v>
      </c>
      <c r="V2106" s="16">
        <v>206620</v>
      </c>
      <c r="W2106" s="16">
        <v>40218</v>
      </c>
      <c r="X2106" s="1" t="s">
        <v>3345</v>
      </c>
      <c r="Y2106" s="1" t="s">
        <v>3347</v>
      </c>
    </row>
    <row r="2107" spans="1:25" x14ac:dyDescent="0.25">
      <c r="A2107" t="str">
        <f t="shared" si="32"/>
        <v>Defiance , Ohio</v>
      </c>
      <c r="B2107" t="s">
        <v>787</v>
      </c>
      <c r="C2107" t="s">
        <v>2119</v>
      </c>
      <c r="E2107" t="s">
        <v>4820</v>
      </c>
      <c r="F2107" t="s">
        <v>2138</v>
      </c>
      <c r="G2107" s="7">
        <v>414.1810083777076</v>
      </c>
      <c r="H2107" s="8">
        <v>39037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3.8917652901439746E-2</v>
      </c>
      <c r="P2107" s="9">
        <v>0.5614929425929247</v>
      </c>
      <c r="Q2107" s="9">
        <v>0</v>
      </c>
      <c r="R2107" s="9">
        <v>0</v>
      </c>
      <c r="S2107" s="9">
        <v>0.96108234709580853</v>
      </c>
      <c r="T2107" s="9">
        <v>0.43850705740707535</v>
      </c>
      <c r="U2107" s="16">
        <v>0</v>
      </c>
      <c r="V2107" s="16">
        <v>0</v>
      </c>
      <c r="W2107" s="16">
        <v>39037</v>
      </c>
      <c r="X2107" s="1" t="s">
        <v>3345</v>
      </c>
      <c r="Y2107" s="1" t="s">
        <v>3345</v>
      </c>
    </row>
    <row r="2108" spans="1:25" x14ac:dyDescent="0.25">
      <c r="A2108" t="str">
        <f t="shared" si="32"/>
        <v>Athens , Ohio</v>
      </c>
      <c r="B2108" t="s">
        <v>787</v>
      </c>
      <c r="C2108" t="s">
        <v>2119</v>
      </c>
      <c r="E2108" t="s">
        <v>4821</v>
      </c>
      <c r="F2108" t="s">
        <v>2123</v>
      </c>
      <c r="G2108" s="7">
        <v>508.43773595802691</v>
      </c>
      <c r="H2108" s="8">
        <v>64757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3.0398365551516735E-2</v>
      </c>
      <c r="P2108" s="9">
        <v>0.56829377519032687</v>
      </c>
      <c r="Q2108" s="9">
        <v>0</v>
      </c>
      <c r="R2108" s="9">
        <v>0</v>
      </c>
      <c r="S2108" s="9">
        <v>0.96960163444848324</v>
      </c>
      <c r="T2108" s="9">
        <v>0.43170622480967308</v>
      </c>
      <c r="U2108" s="16">
        <v>0</v>
      </c>
      <c r="V2108" s="16">
        <v>0</v>
      </c>
      <c r="W2108" s="16">
        <v>64757</v>
      </c>
      <c r="X2108" s="1" t="s">
        <v>3345</v>
      </c>
      <c r="Y2108" s="1" t="s">
        <v>3345</v>
      </c>
    </row>
    <row r="2109" spans="1:25" x14ac:dyDescent="0.25">
      <c r="A2109" t="str">
        <f t="shared" si="32"/>
        <v>Jefferson , Ohio</v>
      </c>
      <c r="B2109" t="s">
        <v>787</v>
      </c>
      <c r="C2109" t="s">
        <v>2119</v>
      </c>
      <c r="E2109" t="s">
        <v>3652</v>
      </c>
      <c r="F2109" t="s">
        <v>2159</v>
      </c>
      <c r="G2109" s="7">
        <v>410.95545919137578</v>
      </c>
      <c r="H2109" s="8">
        <v>69709</v>
      </c>
      <c r="I2109" s="9">
        <v>2.1527659907637098E-2</v>
      </c>
      <c r="J2109" s="9">
        <v>0.26741166850765324</v>
      </c>
      <c r="K2109" s="9">
        <v>4.6929996021050968E-2</v>
      </c>
      <c r="L2109" s="9">
        <v>0.34255261157095929</v>
      </c>
      <c r="M2109" s="9">
        <v>2.9659698326827632E-9</v>
      </c>
      <c r="N2109" s="9">
        <v>0</v>
      </c>
      <c r="O2109" s="9">
        <v>0</v>
      </c>
      <c r="P2109" s="9">
        <v>0</v>
      </c>
      <c r="Q2109" s="9">
        <v>0</v>
      </c>
      <c r="R2109" s="9">
        <v>0</v>
      </c>
      <c r="S2109" s="9">
        <v>0.93154234110534218</v>
      </c>
      <c r="T2109" s="9">
        <v>0.39003571992138747</v>
      </c>
      <c r="U2109" s="16">
        <v>18641</v>
      </c>
      <c r="V2109" s="16">
        <v>23879</v>
      </c>
      <c r="W2109" s="16">
        <v>27189</v>
      </c>
      <c r="X2109" s="1" t="s">
        <v>3345</v>
      </c>
      <c r="Y2109" s="1" t="s">
        <v>3345</v>
      </c>
    </row>
    <row r="2110" spans="1:25" x14ac:dyDescent="0.25">
      <c r="A2110" t="str">
        <f t="shared" si="32"/>
        <v>Sandusky , Ohio</v>
      </c>
      <c r="B2110" t="s">
        <v>787</v>
      </c>
      <c r="C2110" t="s">
        <v>2119</v>
      </c>
      <c r="E2110" t="s">
        <v>4822</v>
      </c>
      <c r="F2110" t="s">
        <v>2190</v>
      </c>
      <c r="G2110" s="7">
        <v>417.71044994225713</v>
      </c>
      <c r="H2110" s="8">
        <v>60944</v>
      </c>
      <c r="I2110" s="9">
        <v>0</v>
      </c>
      <c r="J2110" s="9">
        <v>0</v>
      </c>
      <c r="K2110" s="9">
        <v>0</v>
      </c>
      <c r="L2110" s="9">
        <v>0</v>
      </c>
      <c r="M2110" s="9">
        <v>0</v>
      </c>
      <c r="N2110" s="9">
        <v>0</v>
      </c>
      <c r="O2110" s="9">
        <v>4.5507119331743208E-2</v>
      </c>
      <c r="P2110" s="9">
        <v>0.55862759254397476</v>
      </c>
      <c r="Q2110" s="9">
        <v>0</v>
      </c>
      <c r="R2110" s="9">
        <v>0</v>
      </c>
      <c r="S2110" s="9">
        <v>0.93653136028963391</v>
      </c>
      <c r="T2110" s="9">
        <v>0.44137240745602518</v>
      </c>
      <c r="U2110" s="16">
        <v>0</v>
      </c>
      <c r="V2110" s="16">
        <v>0</v>
      </c>
      <c r="W2110" s="16">
        <v>60944</v>
      </c>
      <c r="X2110" s="1" t="s">
        <v>3345</v>
      </c>
      <c r="Y2110" s="1" t="s">
        <v>3345</v>
      </c>
    </row>
    <row r="2111" spans="1:25" x14ac:dyDescent="0.25">
      <c r="A2111" t="str">
        <f t="shared" si="32"/>
        <v>Montgomery , Ohio</v>
      </c>
      <c r="B2111" t="s">
        <v>787</v>
      </c>
      <c r="C2111" t="s">
        <v>2119</v>
      </c>
      <c r="E2111" t="s">
        <v>3655</v>
      </c>
      <c r="F2111" t="s">
        <v>2175</v>
      </c>
      <c r="G2111" s="7">
        <v>464.33792973242333</v>
      </c>
      <c r="H2111" s="8">
        <v>535153</v>
      </c>
      <c r="I2111" s="9">
        <v>0.11636696674713275</v>
      </c>
      <c r="J2111" s="9">
        <v>0.26441223351079035</v>
      </c>
      <c r="K2111" s="9">
        <v>0.37790122920537955</v>
      </c>
      <c r="L2111" s="9">
        <v>0.68465466885171156</v>
      </c>
      <c r="M2111" s="9">
        <v>3.9573784933915369E-3</v>
      </c>
      <c r="N2111" s="9">
        <v>7.620250657288663E-3</v>
      </c>
      <c r="O2111" s="9">
        <v>0</v>
      </c>
      <c r="P2111" s="9">
        <v>0</v>
      </c>
      <c r="Q2111" s="9">
        <v>0</v>
      </c>
      <c r="R2111" s="9">
        <v>0</v>
      </c>
      <c r="S2111" s="9">
        <v>0.50177442555409613</v>
      </c>
      <c r="T2111" s="9">
        <v>4.3312846980209395E-2</v>
      </c>
      <c r="U2111" s="16">
        <v>141501</v>
      </c>
      <c r="V2111" s="16">
        <v>370473</v>
      </c>
      <c r="W2111" s="16">
        <v>23179</v>
      </c>
      <c r="X2111" s="1" t="s">
        <v>3345</v>
      </c>
      <c r="Y2111" s="1" t="s">
        <v>3347</v>
      </c>
    </row>
    <row r="2112" spans="1:25" x14ac:dyDescent="0.25">
      <c r="A2112" t="str">
        <f t="shared" si="32"/>
        <v>Auglaize , Ohio</v>
      </c>
      <c r="B2112" t="s">
        <v>787</v>
      </c>
      <c r="C2112" t="s">
        <v>2119</v>
      </c>
      <c r="E2112" t="s">
        <v>4823</v>
      </c>
      <c r="F2112" t="s">
        <v>2124</v>
      </c>
      <c r="G2112" s="7">
        <v>401.91249279655329</v>
      </c>
      <c r="H2112" s="8">
        <v>45949</v>
      </c>
      <c r="I2112" s="9">
        <v>0</v>
      </c>
      <c r="J2112" s="9">
        <v>0</v>
      </c>
      <c r="K2112" s="9">
        <v>2.7866725718720693E-3</v>
      </c>
      <c r="L2112" s="9">
        <v>4.598576682844023E-2</v>
      </c>
      <c r="M2112" s="9">
        <v>1.5745843369265995E-2</v>
      </c>
      <c r="N2112" s="9">
        <v>0.23251866199482035</v>
      </c>
      <c r="O2112" s="9">
        <v>2.2703176056059923E-2</v>
      </c>
      <c r="P2112" s="9">
        <v>0.33012687980151906</v>
      </c>
      <c r="Q2112" s="9">
        <v>0</v>
      </c>
      <c r="R2112" s="9">
        <v>0</v>
      </c>
      <c r="S2112" s="9">
        <v>0.9587643080028021</v>
      </c>
      <c r="T2112" s="9">
        <v>0.39136869137522035</v>
      </c>
      <c r="U2112" s="16">
        <v>0</v>
      </c>
      <c r="V2112" s="16">
        <v>12797</v>
      </c>
      <c r="W2112" s="16">
        <v>33152</v>
      </c>
      <c r="X2112" s="1" t="s">
        <v>3345</v>
      </c>
      <c r="Y2112" s="1" t="s">
        <v>3345</v>
      </c>
    </row>
    <row r="2113" spans="1:25" x14ac:dyDescent="0.25">
      <c r="A2113" t="str">
        <f t="shared" si="32"/>
        <v>Geauga , Ohio</v>
      </c>
      <c r="B2113" t="s">
        <v>787</v>
      </c>
      <c r="C2113" t="s">
        <v>2119</v>
      </c>
      <c r="E2113" t="s">
        <v>4824</v>
      </c>
      <c r="F2113" t="s">
        <v>2146</v>
      </c>
      <c r="G2113" s="7">
        <v>408.29345470390712</v>
      </c>
      <c r="H2113" s="8">
        <v>93389</v>
      </c>
      <c r="I2113" s="9">
        <v>0</v>
      </c>
      <c r="J2113" s="9">
        <v>0</v>
      </c>
      <c r="K2113" s="9">
        <v>7.668518424956193E-2</v>
      </c>
      <c r="L2113" s="9">
        <v>0.22291704590476394</v>
      </c>
      <c r="M2113" s="9">
        <v>2.2142272711010651E-2</v>
      </c>
      <c r="N2113" s="9">
        <v>8.5963014916103614E-2</v>
      </c>
      <c r="O2113" s="9">
        <v>1.4850636319400491E-2</v>
      </c>
      <c r="P2113" s="9">
        <v>5.1430039940464078E-2</v>
      </c>
      <c r="Q2113" s="9">
        <v>0</v>
      </c>
      <c r="R2113" s="9">
        <v>0</v>
      </c>
      <c r="S2113" s="9">
        <v>0.88632190664751487</v>
      </c>
      <c r="T2113" s="9">
        <v>0.63968989923866837</v>
      </c>
      <c r="U2113" s="16">
        <v>0</v>
      </c>
      <c r="V2113" s="16">
        <v>28846</v>
      </c>
      <c r="W2113" s="16">
        <v>64543</v>
      </c>
      <c r="X2113" s="1" t="s">
        <v>3345</v>
      </c>
      <c r="Y2113" s="1" t="s">
        <v>3345</v>
      </c>
    </row>
    <row r="2114" spans="1:25" x14ac:dyDescent="0.25">
      <c r="A2114" t="str">
        <f t="shared" si="32"/>
        <v>Hamilton , Ohio</v>
      </c>
      <c r="B2114" t="s">
        <v>787</v>
      </c>
      <c r="C2114" t="s">
        <v>2119</v>
      </c>
      <c r="E2114" t="s">
        <v>3882</v>
      </c>
      <c r="F2114" t="s">
        <v>2149</v>
      </c>
      <c r="G2114" s="7">
        <v>412.62914429070719</v>
      </c>
      <c r="H2114" s="8">
        <v>802374</v>
      </c>
      <c r="I2114" s="9">
        <v>0.19191970387003118</v>
      </c>
      <c r="J2114" s="9">
        <v>0.37008053600939211</v>
      </c>
      <c r="K2114" s="9">
        <v>0.53527175203529709</v>
      </c>
      <c r="L2114" s="9">
        <v>0.59187361504734703</v>
      </c>
      <c r="M2114" s="9">
        <v>2.1396226821401115E-2</v>
      </c>
      <c r="N2114" s="9">
        <v>1.5727079890425162E-2</v>
      </c>
      <c r="O2114" s="9">
        <v>0</v>
      </c>
      <c r="P2114" s="9">
        <v>0</v>
      </c>
      <c r="Q2114" s="9">
        <v>0</v>
      </c>
      <c r="R2114" s="9">
        <v>0</v>
      </c>
      <c r="S2114" s="9">
        <v>0.25141231722554747</v>
      </c>
      <c r="T2114" s="9">
        <v>2.231876905283571E-2</v>
      </c>
      <c r="U2114" s="16">
        <v>296943</v>
      </c>
      <c r="V2114" s="16">
        <v>487523</v>
      </c>
      <c r="W2114" s="16">
        <v>17908</v>
      </c>
      <c r="X2114" s="1" t="s">
        <v>3347</v>
      </c>
      <c r="Y2114" s="1" t="s">
        <v>3347</v>
      </c>
    </row>
    <row r="2115" spans="1:25" x14ac:dyDescent="0.25">
      <c r="A2115" t="str">
        <f t="shared" si="32"/>
        <v>Holmes , Ohio</v>
      </c>
      <c r="B2115" t="s">
        <v>787</v>
      </c>
      <c r="C2115" t="s">
        <v>2119</v>
      </c>
      <c r="E2115" t="s">
        <v>3886</v>
      </c>
      <c r="F2115" t="s">
        <v>2156</v>
      </c>
      <c r="G2115" s="7">
        <v>423.97921096705636</v>
      </c>
      <c r="H2115" s="8">
        <v>42366</v>
      </c>
      <c r="I2115" s="9">
        <v>0</v>
      </c>
      <c r="J2115" s="9">
        <v>0</v>
      </c>
      <c r="K2115" s="9">
        <v>0</v>
      </c>
      <c r="L2115" s="9">
        <v>0</v>
      </c>
      <c r="M2115" s="9">
        <v>0</v>
      </c>
      <c r="N2115" s="9">
        <v>0</v>
      </c>
      <c r="O2115" s="9">
        <v>4.1524244608240049E-3</v>
      </c>
      <c r="P2115" s="9">
        <v>7.0056177123164795E-2</v>
      </c>
      <c r="Q2115" s="9">
        <v>0</v>
      </c>
      <c r="R2115" s="9">
        <v>0</v>
      </c>
      <c r="S2115" s="9">
        <v>0.99584757553850967</v>
      </c>
      <c r="T2115" s="9">
        <v>0.92994382287683519</v>
      </c>
      <c r="U2115" s="16">
        <v>0</v>
      </c>
      <c r="V2115" s="16">
        <v>0</v>
      </c>
      <c r="W2115" s="16">
        <v>42366</v>
      </c>
      <c r="X2115" s="1" t="s">
        <v>3345</v>
      </c>
      <c r="Y2115" s="1" t="s">
        <v>3345</v>
      </c>
    </row>
    <row r="2116" spans="1:25" x14ac:dyDescent="0.25">
      <c r="A2116" t="str">
        <f t="shared" si="32"/>
        <v>Columbiana , Ohio</v>
      </c>
      <c r="B2116" t="s">
        <v>787</v>
      </c>
      <c r="C2116" t="s">
        <v>2119</v>
      </c>
      <c r="E2116" t="s">
        <v>4825</v>
      </c>
      <c r="F2116" t="s">
        <v>2133</v>
      </c>
      <c r="G2116" s="7">
        <v>534.72659831383862</v>
      </c>
      <c r="H2116" s="8">
        <v>107841</v>
      </c>
      <c r="I2116" s="9">
        <v>0</v>
      </c>
      <c r="J2116" s="9">
        <v>0</v>
      </c>
      <c r="K2116" s="9">
        <v>0</v>
      </c>
      <c r="L2116" s="9">
        <v>0</v>
      </c>
      <c r="M2116" s="9">
        <v>7.2468711143605744E-2</v>
      </c>
      <c r="N2116" s="9">
        <v>0.50812770653091122</v>
      </c>
      <c r="O2116" s="9">
        <v>5.4841664989044797E-3</v>
      </c>
      <c r="P2116" s="9">
        <v>5.3226509398095347E-2</v>
      </c>
      <c r="Q2116" s="9">
        <v>0</v>
      </c>
      <c r="R2116" s="9">
        <v>0</v>
      </c>
      <c r="S2116" s="9">
        <v>0.92204712235748976</v>
      </c>
      <c r="T2116" s="9">
        <v>0.43864578407099342</v>
      </c>
      <c r="U2116" s="16">
        <v>0</v>
      </c>
      <c r="V2116" s="16">
        <v>54797</v>
      </c>
      <c r="W2116" s="16">
        <v>53044</v>
      </c>
      <c r="X2116" s="1" t="s">
        <v>3345</v>
      </c>
      <c r="Y2116" s="1" t="s">
        <v>3347</v>
      </c>
    </row>
    <row r="2117" spans="1:25" x14ac:dyDescent="0.25">
      <c r="A2117" t="str">
        <f t="shared" ref="A2117:A2180" si="33">E2117&amp;", "&amp;B2117</f>
        <v>Carroll , Ohio</v>
      </c>
      <c r="B2117" t="s">
        <v>787</v>
      </c>
      <c r="C2117" t="s">
        <v>2119</v>
      </c>
      <c r="E2117" t="s">
        <v>3686</v>
      </c>
      <c r="F2117" t="s">
        <v>2128</v>
      </c>
      <c r="G2117" s="7">
        <v>398.92987030015547</v>
      </c>
      <c r="H2117" s="8">
        <v>28836</v>
      </c>
      <c r="I2117" s="9">
        <v>0</v>
      </c>
      <c r="J2117" s="9">
        <v>0</v>
      </c>
      <c r="K2117" s="9">
        <v>0</v>
      </c>
      <c r="L2117" s="9">
        <v>0</v>
      </c>
      <c r="M2117" s="9">
        <v>1.0934756709974498E-2</v>
      </c>
      <c r="N2117" s="9">
        <v>0.16916354556803995</v>
      </c>
      <c r="O2117" s="9">
        <v>5.9855420655752683E-3</v>
      </c>
      <c r="P2117" s="9">
        <v>0.12130669995838535</v>
      </c>
      <c r="Q2117" s="9">
        <v>0</v>
      </c>
      <c r="R2117" s="9">
        <v>0</v>
      </c>
      <c r="S2117" s="9">
        <v>0.98307970122445032</v>
      </c>
      <c r="T2117" s="9">
        <v>0.70952975447357469</v>
      </c>
      <c r="U2117" s="16">
        <v>0</v>
      </c>
      <c r="V2117" s="16">
        <v>4878</v>
      </c>
      <c r="W2117" s="16">
        <v>23958</v>
      </c>
      <c r="X2117" s="1" t="s">
        <v>3345</v>
      </c>
      <c r="Y2117" s="1" t="s">
        <v>3345</v>
      </c>
    </row>
    <row r="2118" spans="1:25" x14ac:dyDescent="0.25">
      <c r="A2118" t="str">
        <f t="shared" si="33"/>
        <v>Belmont , Ohio</v>
      </c>
      <c r="B2118" t="s">
        <v>787</v>
      </c>
      <c r="C2118" t="s">
        <v>2119</v>
      </c>
      <c r="E2118" t="s">
        <v>4826</v>
      </c>
      <c r="F2118" t="s">
        <v>2125</v>
      </c>
      <c r="G2118" s="7">
        <v>541.27471050173665</v>
      </c>
      <c r="H2118" s="8">
        <v>70400</v>
      </c>
      <c r="I2118" s="9">
        <v>1.3490931214680321E-8</v>
      </c>
      <c r="J2118" s="9">
        <v>0</v>
      </c>
      <c r="K2118" s="9">
        <v>2.9509096710234571E-2</v>
      </c>
      <c r="L2118" s="9">
        <v>0.39154829545454545</v>
      </c>
      <c r="M2118" s="9">
        <v>0</v>
      </c>
      <c r="N2118" s="9">
        <v>0</v>
      </c>
      <c r="O2118" s="9">
        <v>3.6989872867123686E-3</v>
      </c>
      <c r="P2118" s="9">
        <v>6.1803977272727274E-2</v>
      </c>
      <c r="Q2118" s="9">
        <v>0</v>
      </c>
      <c r="R2118" s="9">
        <v>0</v>
      </c>
      <c r="S2118" s="9">
        <v>0.96679190251212188</v>
      </c>
      <c r="T2118" s="9">
        <v>0.54664772727272726</v>
      </c>
      <c r="U2118" s="16">
        <v>0</v>
      </c>
      <c r="V2118" s="16">
        <v>27565</v>
      </c>
      <c r="W2118" s="16">
        <v>42835</v>
      </c>
      <c r="X2118" s="1" t="s">
        <v>3345</v>
      </c>
      <c r="Y2118" s="1" t="s">
        <v>3345</v>
      </c>
    </row>
    <row r="2119" spans="1:25" x14ac:dyDescent="0.25">
      <c r="A2119" t="str">
        <f t="shared" si="33"/>
        <v>Ross , Ohio</v>
      </c>
      <c r="B2119" t="s">
        <v>787</v>
      </c>
      <c r="C2119" t="s">
        <v>2119</v>
      </c>
      <c r="E2119" t="s">
        <v>4827</v>
      </c>
      <c r="F2119" t="s">
        <v>2189</v>
      </c>
      <c r="G2119" s="7">
        <v>693.02463637665562</v>
      </c>
      <c r="H2119" s="8">
        <v>78064</v>
      </c>
      <c r="I2119" s="9">
        <v>0</v>
      </c>
      <c r="J2119" s="9">
        <v>0</v>
      </c>
      <c r="K2119" s="9">
        <v>0</v>
      </c>
      <c r="L2119" s="9">
        <v>0</v>
      </c>
      <c r="M2119" s="9">
        <v>0</v>
      </c>
      <c r="N2119" s="9">
        <v>0</v>
      </c>
      <c r="O2119" s="9">
        <v>2.5106131340234698E-2</v>
      </c>
      <c r="P2119" s="9">
        <v>0.41328909612625536</v>
      </c>
      <c r="Q2119" s="9">
        <v>0</v>
      </c>
      <c r="R2119" s="9">
        <v>0</v>
      </c>
      <c r="S2119" s="9">
        <v>0.97489386865675642</v>
      </c>
      <c r="T2119" s="9">
        <v>0.58671090387374458</v>
      </c>
      <c r="U2119" s="16">
        <v>0</v>
      </c>
      <c r="V2119" s="16">
        <v>0</v>
      </c>
      <c r="W2119" s="16">
        <v>78064</v>
      </c>
      <c r="X2119" s="1" t="s">
        <v>3345</v>
      </c>
      <c r="Y2119" s="1" t="s">
        <v>3345</v>
      </c>
    </row>
    <row r="2120" spans="1:25" x14ac:dyDescent="0.25">
      <c r="A2120" t="str">
        <f t="shared" si="33"/>
        <v>Washington , Ohio</v>
      </c>
      <c r="B2120" t="s">
        <v>787</v>
      </c>
      <c r="C2120" t="s">
        <v>2119</v>
      </c>
      <c r="E2120" t="s">
        <v>3641</v>
      </c>
      <c r="F2120" t="s">
        <v>2202</v>
      </c>
      <c r="G2120" s="7">
        <v>639.99681362360457</v>
      </c>
      <c r="H2120" s="8">
        <v>61778</v>
      </c>
      <c r="I2120" s="9">
        <v>0</v>
      </c>
      <c r="J2120" s="9">
        <v>0</v>
      </c>
      <c r="K2120" s="9">
        <v>8.1587634462876018E-3</v>
      </c>
      <c r="L2120" s="9">
        <v>0.12279452232186215</v>
      </c>
      <c r="M2120" s="9">
        <v>1.9967708303526632E-2</v>
      </c>
      <c r="N2120" s="9">
        <v>0.29767878532811032</v>
      </c>
      <c r="O2120" s="9">
        <v>1.3790935090617993E-3</v>
      </c>
      <c r="P2120" s="9">
        <v>1.3791317297419793E-2</v>
      </c>
      <c r="Q2120" s="9">
        <v>0</v>
      </c>
      <c r="R2120" s="9">
        <v>0</v>
      </c>
      <c r="S2120" s="9">
        <v>0.97049443474112385</v>
      </c>
      <c r="T2120" s="9">
        <v>0.56573537505260774</v>
      </c>
      <c r="U2120" s="16">
        <v>0</v>
      </c>
      <c r="V2120" s="16">
        <v>25976</v>
      </c>
      <c r="W2120" s="16">
        <v>35802</v>
      </c>
      <c r="X2120" s="1" t="s">
        <v>3345</v>
      </c>
      <c r="Y2120" s="1" t="s">
        <v>3345</v>
      </c>
    </row>
    <row r="2121" spans="1:25" x14ac:dyDescent="0.25">
      <c r="A2121" t="str">
        <f t="shared" si="33"/>
        <v>Madison , Ohio</v>
      </c>
      <c r="B2121" t="s">
        <v>787</v>
      </c>
      <c r="C2121" t="s">
        <v>2119</v>
      </c>
      <c r="E2121" t="s">
        <v>3642</v>
      </c>
      <c r="F2121" t="s">
        <v>2167</v>
      </c>
      <c r="G2121" s="7">
        <v>466.62965969283084</v>
      </c>
      <c r="H2121" s="8">
        <v>43435</v>
      </c>
      <c r="I2121" s="9">
        <v>0</v>
      </c>
      <c r="J2121" s="9">
        <v>0</v>
      </c>
      <c r="K2121" s="9">
        <v>1.5205754662208276E-4</v>
      </c>
      <c r="L2121" s="9">
        <v>3.2692529066421089E-3</v>
      </c>
      <c r="M2121" s="9">
        <v>5.9444285335082132E-3</v>
      </c>
      <c r="N2121" s="9">
        <v>0.18356164383561643</v>
      </c>
      <c r="O2121" s="9">
        <v>1.2317826035965488E-2</v>
      </c>
      <c r="P2121" s="9">
        <v>0.32830666513180617</v>
      </c>
      <c r="Q2121" s="9">
        <v>0</v>
      </c>
      <c r="R2121" s="9">
        <v>0</v>
      </c>
      <c r="S2121" s="9">
        <v>0.98158568788390421</v>
      </c>
      <c r="T2121" s="9">
        <v>0.48486243812593532</v>
      </c>
      <c r="U2121" s="16">
        <v>0</v>
      </c>
      <c r="V2121" s="16">
        <v>8115</v>
      </c>
      <c r="W2121" s="16">
        <v>35320</v>
      </c>
      <c r="X2121" s="1" t="s">
        <v>3345</v>
      </c>
      <c r="Y2121" s="1" t="s">
        <v>3345</v>
      </c>
    </row>
    <row r="2122" spans="1:25" x14ac:dyDescent="0.25">
      <c r="A2122" t="str">
        <f t="shared" si="33"/>
        <v>Hardin , Ohio</v>
      </c>
      <c r="B2122" t="s">
        <v>787</v>
      </c>
      <c r="C2122" t="s">
        <v>2119</v>
      </c>
      <c r="E2122" t="s">
        <v>4079</v>
      </c>
      <c r="F2122" t="s">
        <v>2151</v>
      </c>
      <c r="G2122" s="7">
        <v>470.64796327299035</v>
      </c>
      <c r="H2122" s="8">
        <v>32058</v>
      </c>
      <c r="I2122" s="9">
        <v>0</v>
      </c>
      <c r="J2122" s="9">
        <v>0</v>
      </c>
      <c r="K2122" s="9">
        <v>0</v>
      </c>
      <c r="L2122" s="9">
        <v>0</v>
      </c>
      <c r="M2122" s="9">
        <v>3.89885589934777E-3</v>
      </c>
      <c r="N2122" s="9">
        <v>0.18544513070060514</v>
      </c>
      <c r="O2122" s="9">
        <v>8.502329515268239E-3</v>
      </c>
      <c r="P2122" s="9">
        <v>0.26077734106931189</v>
      </c>
      <c r="Q2122" s="9">
        <v>0</v>
      </c>
      <c r="R2122" s="9">
        <v>0</v>
      </c>
      <c r="S2122" s="9">
        <v>0.9875988145853839</v>
      </c>
      <c r="T2122" s="9">
        <v>0.55377752823008297</v>
      </c>
      <c r="U2122" s="16">
        <v>0</v>
      </c>
      <c r="V2122" s="16">
        <v>5945</v>
      </c>
      <c r="W2122" s="16">
        <v>26113</v>
      </c>
      <c r="X2122" s="1" t="s">
        <v>3345</v>
      </c>
      <c r="Y2122" s="1" t="s">
        <v>3345</v>
      </c>
    </row>
    <row r="2123" spans="1:25" x14ac:dyDescent="0.25">
      <c r="A2123" t="str">
        <f t="shared" si="33"/>
        <v>Clermont , Ohio</v>
      </c>
      <c r="B2123" t="s">
        <v>787</v>
      </c>
      <c r="C2123" t="s">
        <v>2119</v>
      </c>
      <c r="E2123" t="s">
        <v>4828</v>
      </c>
      <c r="F2123" t="s">
        <v>2131</v>
      </c>
      <c r="G2123" s="7">
        <v>459.76634881023307</v>
      </c>
      <c r="H2123" s="8">
        <v>197363</v>
      </c>
      <c r="I2123" s="9">
        <v>0</v>
      </c>
      <c r="J2123" s="9">
        <v>0</v>
      </c>
      <c r="K2123" s="9">
        <v>0.22825666507522099</v>
      </c>
      <c r="L2123" s="9">
        <v>0.74204384813769553</v>
      </c>
      <c r="M2123" s="9">
        <v>9.6312559514713427E-3</v>
      </c>
      <c r="N2123" s="9">
        <v>3.0790979058891485E-2</v>
      </c>
      <c r="O2123" s="9">
        <v>0</v>
      </c>
      <c r="P2123" s="9">
        <v>0</v>
      </c>
      <c r="Q2123" s="9">
        <v>0</v>
      </c>
      <c r="R2123" s="9">
        <v>0</v>
      </c>
      <c r="S2123" s="9">
        <v>0.76211207897330757</v>
      </c>
      <c r="T2123" s="9">
        <v>0.227165172803413</v>
      </c>
      <c r="U2123" s="16">
        <v>0</v>
      </c>
      <c r="V2123" s="16">
        <v>152529</v>
      </c>
      <c r="W2123" s="16">
        <v>44834</v>
      </c>
      <c r="X2123" s="1" t="s">
        <v>3345</v>
      </c>
      <c r="Y2123" s="1" t="s">
        <v>3347</v>
      </c>
    </row>
    <row r="2124" spans="1:25" x14ac:dyDescent="0.25">
      <c r="A2124" t="str">
        <f t="shared" si="33"/>
        <v>Noble , Ohio</v>
      </c>
      <c r="B2124" t="s">
        <v>787</v>
      </c>
      <c r="C2124" t="s">
        <v>2119</v>
      </c>
      <c r="E2124" t="s">
        <v>4137</v>
      </c>
      <c r="F2124" t="s">
        <v>2179</v>
      </c>
      <c r="G2124" s="7">
        <v>404.56979560906382</v>
      </c>
      <c r="H2124" s="8">
        <v>14645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6.9984441357901694E-3</v>
      </c>
      <c r="P2124" s="9">
        <v>0.37473540457494026</v>
      </c>
      <c r="Q2124" s="9">
        <v>0</v>
      </c>
      <c r="R2124" s="9">
        <v>0</v>
      </c>
      <c r="S2124" s="9">
        <v>0.99300155586420991</v>
      </c>
      <c r="T2124" s="9">
        <v>0.62526459542505974</v>
      </c>
      <c r="U2124" s="16">
        <v>0</v>
      </c>
      <c r="V2124" s="16">
        <v>0</v>
      </c>
      <c r="W2124" s="16">
        <v>14645</v>
      </c>
      <c r="X2124" s="1" t="s">
        <v>3345</v>
      </c>
      <c r="Y2124" s="1" t="s">
        <v>3345</v>
      </c>
    </row>
    <row r="2125" spans="1:25" x14ac:dyDescent="0.25">
      <c r="A2125" t="str">
        <f t="shared" si="33"/>
        <v>Putnam , Ohio</v>
      </c>
      <c r="B2125" t="s">
        <v>787</v>
      </c>
      <c r="C2125" t="s">
        <v>2119</v>
      </c>
      <c r="E2125" t="s">
        <v>3881</v>
      </c>
      <c r="F2125" t="s">
        <v>2187</v>
      </c>
      <c r="G2125" s="7">
        <v>484.29895540990981</v>
      </c>
      <c r="H2125" s="8">
        <v>34499</v>
      </c>
      <c r="I2125" s="9">
        <v>0</v>
      </c>
      <c r="J2125" s="9">
        <v>0</v>
      </c>
      <c r="K2125" s="9">
        <v>0</v>
      </c>
      <c r="L2125" s="9">
        <v>0</v>
      </c>
      <c r="M2125" s="9">
        <v>8.3442159373754718E-5</v>
      </c>
      <c r="N2125" s="9">
        <v>6.3769964346792665E-4</v>
      </c>
      <c r="O2125" s="9">
        <v>1.0274264366211851E-2</v>
      </c>
      <c r="P2125" s="9">
        <v>0.15275805095799877</v>
      </c>
      <c r="Q2125" s="9">
        <v>0</v>
      </c>
      <c r="R2125" s="9">
        <v>0</v>
      </c>
      <c r="S2125" s="9">
        <v>0.98964229347441435</v>
      </c>
      <c r="T2125" s="9">
        <v>0.84660424939853329</v>
      </c>
      <c r="U2125" s="16">
        <v>0</v>
      </c>
      <c r="V2125" s="16">
        <v>22</v>
      </c>
      <c r="W2125" s="16">
        <v>34477</v>
      </c>
      <c r="X2125" s="1" t="s">
        <v>3345</v>
      </c>
      <c r="Y2125" s="1" t="s">
        <v>3345</v>
      </c>
    </row>
    <row r="2126" spans="1:25" x14ac:dyDescent="0.25">
      <c r="A2126" t="str">
        <f t="shared" si="33"/>
        <v>Meigs , Ohio</v>
      </c>
      <c r="B2126" t="s">
        <v>787</v>
      </c>
      <c r="C2126" t="s">
        <v>2119</v>
      </c>
      <c r="E2126" t="s">
        <v>4829</v>
      </c>
      <c r="F2126" t="s">
        <v>2171</v>
      </c>
      <c r="G2126" s="7">
        <v>433.00520465714106</v>
      </c>
      <c r="H2126" s="8">
        <v>23770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7.7936684737657715E-3</v>
      </c>
      <c r="P2126" s="9">
        <v>0.18704249053428693</v>
      </c>
      <c r="Q2126" s="9">
        <v>0</v>
      </c>
      <c r="R2126" s="9">
        <v>0</v>
      </c>
      <c r="S2126" s="9">
        <v>0.99220633151244886</v>
      </c>
      <c r="T2126" s="9">
        <v>0.8129575094657131</v>
      </c>
      <c r="U2126" s="16">
        <v>0</v>
      </c>
      <c r="V2126" s="16">
        <v>0</v>
      </c>
      <c r="W2126" s="16">
        <v>23770</v>
      </c>
      <c r="X2126" s="1" t="s">
        <v>3345</v>
      </c>
      <c r="Y2126" s="1" t="s">
        <v>3345</v>
      </c>
    </row>
    <row r="2127" spans="1:25" x14ac:dyDescent="0.25">
      <c r="A2127" t="str">
        <f t="shared" si="33"/>
        <v>Franklin , Ohio</v>
      </c>
      <c r="B2127" t="s">
        <v>787</v>
      </c>
      <c r="C2127" t="s">
        <v>2119</v>
      </c>
      <c r="E2127" t="s">
        <v>3649</v>
      </c>
      <c r="F2127" t="s">
        <v>2143</v>
      </c>
      <c r="G2127" s="7">
        <v>543.62364153188707</v>
      </c>
      <c r="H2127" s="8">
        <v>1163414</v>
      </c>
      <c r="I2127" s="9">
        <v>0.37439497577897102</v>
      </c>
      <c r="J2127" s="9">
        <v>0.66133551770908727</v>
      </c>
      <c r="K2127" s="9">
        <v>0.33625141149444909</v>
      </c>
      <c r="L2127" s="9">
        <v>0.32284036465093252</v>
      </c>
      <c r="M2127" s="9">
        <v>6.7091872279336088E-3</v>
      </c>
      <c r="N2127" s="9">
        <v>1.8514475500552685E-3</v>
      </c>
      <c r="O2127" s="9">
        <v>0</v>
      </c>
      <c r="P2127" s="9">
        <v>0</v>
      </c>
      <c r="Q2127" s="9">
        <v>0</v>
      </c>
      <c r="R2127" s="9">
        <v>0</v>
      </c>
      <c r="S2127" s="9">
        <v>0.28264442549864627</v>
      </c>
      <c r="T2127" s="9">
        <v>1.3972670089924996E-2</v>
      </c>
      <c r="U2127" s="16">
        <v>769407</v>
      </c>
      <c r="V2127" s="16">
        <v>377751</v>
      </c>
      <c r="W2127" s="16">
        <v>16256</v>
      </c>
      <c r="X2127" s="1" t="s">
        <v>3346</v>
      </c>
      <c r="Y2127" s="1" t="s">
        <v>3346</v>
      </c>
    </row>
    <row r="2128" spans="1:25" x14ac:dyDescent="0.25">
      <c r="A2128" t="str">
        <f t="shared" si="33"/>
        <v>Huron , Ohio</v>
      </c>
      <c r="B2128" t="s">
        <v>787</v>
      </c>
      <c r="C2128" t="s">
        <v>2119</v>
      </c>
      <c r="E2128" t="s">
        <v>4386</v>
      </c>
      <c r="F2128" t="s">
        <v>2157</v>
      </c>
      <c r="G2128" s="7">
        <v>494.82130718501423</v>
      </c>
      <c r="H2128" s="8">
        <v>59626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2.9810523322540472E-2</v>
      </c>
      <c r="P2128" s="9">
        <v>0.49696441149833964</v>
      </c>
      <c r="Q2128" s="9">
        <v>0</v>
      </c>
      <c r="R2128" s="9">
        <v>0</v>
      </c>
      <c r="S2128" s="9">
        <v>0.97018947667563527</v>
      </c>
      <c r="T2128" s="9">
        <v>0.5030355885016603</v>
      </c>
      <c r="U2128" s="16">
        <v>0</v>
      </c>
      <c r="V2128" s="16">
        <v>0</v>
      </c>
      <c r="W2128" s="16">
        <v>59626</v>
      </c>
      <c r="X2128" s="1" t="s">
        <v>3345</v>
      </c>
      <c r="Y2128" s="1" t="s">
        <v>3345</v>
      </c>
    </row>
    <row r="2129" spans="1:25" x14ac:dyDescent="0.25">
      <c r="A2129" t="str">
        <f t="shared" si="33"/>
        <v>Wood , Ohio</v>
      </c>
      <c r="B2129" t="s">
        <v>787</v>
      </c>
      <c r="C2129" t="s">
        <v>2119</v>
      </c>
      <c r="E2129" t="s">
        <v>4830</v>
      </c>
      <c r="F2129" t="s">
        <v>2205</v>
      </c>
      <c r="G2129" s="7">
        <v>620.48701683071374</v>
      </c>
      <c r="H2129" s="8">
        <v>125488</v>
      </c>
      <c r="I2129" s="9">
        <v>0</v>
      </c>
      <c r="J2129" s="9">
        <v>0</v>
      </c>
      <c r="K2129" s="9">
        <v>7.6243430658273534E-2</v>
      </c>
      <c r="L2129" s="9">
        <v>0.41968953206681114</v>
      </c>
      <c r="M2129" s="9">
        <v>1.9991193584707748E-2</v>
      </c>
      <c r="N2129" s="9">
        <v>0.24494772408517149</v>
      </c>
      <c r="O2129" s="9">
        <v>4.5528991568152049E-3</v>
      </c>
      <c r="P2129" s="9">
        <v>3.9900229504016317E-2</v>
      </c>
      <c r="Q2129" s="9">
        <v>0</v>
      </c>
      <c r="R2129" s="9">
        <v>0</v>
      </c>
      <c r="S2129" s="9">
        <v>0.89921247660020354</v>
      </c>
      <c r="T2129" s="9">
        <v>0.295462514344001</v>
      </c>
      <c r="U2129" s="16">
        <v>0</v>
      </c>
      <c r="V2129" s="16">
        <v>83404</v>
      </c>
      <c r="W2129" s="16">
        <v>42084</v>
      </c>
      <c r="X2129" s="1" t="s">
        <v>3345</v>
      </c>
      <c r="Y2129" s="1" t="s">
        <v>3347</v>
      </c>
    </row>
    <row r="2130" spans="1:25" x14ac:dyDescent="0.25">
      <c r="A2130" t="str">
        <f t="shared" si="33"/>
        <v>Seneca , Ohio</v>
      </c>
      <c r="B2130" t="s">
        <v>787</v>
      </c>
      <c r="C2130" t="s">
        <v>2119</v>
      </c>
      <c r="E2130" t="s">
        <v>4696</v>
      </c>
      <c r="F2130" t="s">
        <v>2192</v>
      </c>
      <c r="G2130" s="7">
        <v>552.79349770095405</v>
      </c>
      <c r="H2130" s="8">
        <v>56745</v>
      </c>
      <c r="I2130" s="9">
        <v>0</v>
      </c>
      <c r="J2130" s="9">
        <v>0</v>
      </c>
      <c r="K2130" s="9">
        <v>0</v>
      </c>
      <c r="L2130" s="9">
        <v>0</v>
      </c>
      <c r="M2130" s="9">
        <v>0</v>
      </c>
      <c r="N2130" s="9">
        <v>0</v>
      </c>
      <c r="O2130" s="9">
        <v>2.0585275940557275E-2</v>
      </c>
      <c r="P2130" s="9">
        <v>0.52490968367257029</v>
      </c>
      <c r="Q2130" s="9">
        <v>0</v>
      </c>
      <c r="R2130" s="9">
        <v>0</v>
      </c>
      <c r="S2130" s="9">
        <v>0.97706220227825746</v>
      </c>
      <c r="T2130" s="9">
        <v>0.47509031632742971</v>
      </c>
      <c r="U2130" s="16">
        <v>0</v>
      </c>
      <c r="V2130" s="16">
        <v>0</v>
      </c>
      <c r="W2130" s="16">
        <v>56745</v>
      </c>
      <c r="X2130" s="1" t="s">
        <v>3345</v>
      </c>
      <c r="Y2130" s="1" t="s">
        <v>3345</v>
      </c>
    </row>
    <row r="2131" spans="1:25" x14ac:dyDescent="0.25">
      <c r="A2131" t="str">
        <f t="shared" si="33"/>
        <v>Williams , Ohio</v>
      </c>
      <c r="B2131" t="s">
        <v>787</v>
      </c>
      <c r="C2131" t="s">
        <v>2119</v>
      </c>
      <c r="E2131" t="s">
        <v>4789</v>
      </c>
      <c r="F2131" t="s">
        <v>2204</v>
      </c>
      <c r="G2131" s="7">
        <v>423.09217774114819</v>
      </c>
      <c r="H2131" s="8">
        <v>37642</v>
      </c>
      <c r="I2131" s="9">
        <v>0</v>
      </c>
      <c r="J2131" s="9">
        <v>0</v>
      </c>
      <c r="K2131" s="9">
        <v>0</v>
      </c>
      <c r="L2131" s="9">
        <v>0</v>
      </c>
      <c r="M2131" s="9">
        <v>0</v>
      </c>
      <c r="N2131" s="9">
        <v>0</v>
      </c>
      <c r="O2131" s="9">
        <v>1.9783368859063517E-2</v>
      </c>
      <c r="P2131" s="9">
        <v>0.36371606184581051</v>
      </c>
      <c r="Q2131" s="9">
        <v>0</v>
      </c>
      <c r="R2131" s="9">
        <v>0</v>
      </c>
      <c r="S2131" s="9">
        <v>0.98021663113716495</v>
      </c>
      <c r="T2131" s="9">
        <v>0.63628393815418949</v>
      </c>
      <c r="U2131" s="16">
        <v>0</v>
      </c>
      <c r="V2131" s="16">
        <v>0</v>
      </c>
      <c r="W2131" s="16">
        <v>37642</v>
      </c>
      <c r="X2131" s="1" t="s">
        <v>3345</v>
      </c>
      <c r="Y2131" s="1" t="s">
        <v>3345</v>
      </c>
    </row>
    <row r="2132" spans="1:25" x14ac:dyDescent="0.25">
      <c r="A2132" t="str">
        <f t="shared" si="33"/>
        <v>Union , Ohio</v>
      </c>
      <c r="B2132" t="s">
        <v>787</v>
      </c>
      <c r="C2132" t="s">
        <v>2119</v>
      </c>
      <c r="E2132" t="s">
        <v>3730</v>
      </c>
      <c r="F2132" t="s">
        <v>2198</v>
      </c>
      <c r="G2132" s="7">
        <v>436.87202958264885</v>
      </c>
      <c r="H2132" s="8">
        <v>52300</v>
      </c>
      <c r="I2132" s="9">
        <v>0</v>
      </c>
      <c r="J2132" s="9">
        <v>0</v>
      </c>
      <c r="K2132" s="9">
        <v>5.280863850564161E-3</v>
      </c>
      <c r="L2132" s="9">
        <v>5.7456978967495222E-2</v>
      </c>
      <c r="M2132" s="9">
        <v>9.1074713049051938E-4</v>
      </c>
      <c r="N2132" s="9">
        <v>1.5717017208413002E-2</v>
      </c>
      <c r="O2132" s="9">
        <v>2.3980984860919031E-2</v>
      </c>
      <c r="P2132" s="9">
        <v>0.42730401529636713</v>
      </c>
      <c r="Q2132" s="9">
        <v>0</v>
      </c>
      <c r="R2132" s="9">
        <v>0</v>
      </c>
      <c r="S2132" s="9">
        <v>0.96982740415802626</v>
      </c>
      <c r="T2132" s="9">
        <v>0.49952198852772467</v>
      </c>
      <c r="U2132" s="16">
        <v>0</v>
      </c>
      <c r="V2132" s="16">
        <v>3827</v>
      </c>
      <c r="W2132" s="16">
        <v>48473</v>
      </c>
      <c r="X2132" s="1" t="s">
        <v>3345</v>
      </c>
      <c r="Y2132" s="1" t="s">
        <v>3345</v>
      </c>
    </row>
    <row r="2133" spans="1:25" x14ac:dyDescent="0.25">
      <c r="A2133" t="str">
        <f t="shared" si="33"/>
        <v>Cuyahoga , Ohio</v>
      </c>
      <c r="B2133" t="s">
        <v>787</v>
      </c>
      <c r="C2133" t="s">
        <v>2119</v>
      </c>
      <c r="E2133" t="s">
        <v>4831</v>
      </c>
      <c r="F2133" t="s">
        <v>2136</v>
      </c>
      <c r="G2133" s="7">
        <v>1245.5273834691766</v>
      </c>
      <c r="H2133" s="8">
        <v>1280122</v>
      </c>
      <c r="I2133" s="9">
        <v>6.2279760624780869E-2</v>
      </c>
      <c r="J2133" s="9">
        <v>0.3099821735740812</v>
      </c>
      <c r="K2133" s="9">
        <v>0.2719481387896921</v>
      </c>
      <c r="L2133" s="9">
        <v>0.68409964050301453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3.4169209010266995E-2</v>
      </c>
      <c r="T2133" s="9">
        <v>5.9181859229042229E-3</v>
      </c>
      <c r="U2133" s="16">
        <v>396815</v>
      </c>
      <c r="V2133" s="16">
        <v>875731</v>
      </c>
      <c r="W2133" s="16">
        <v>7576</v>
      </c>
      <c r="X2133" s="1" t="s">
        <v>3347</v>
      </c>
      <c r="Y2133" s="1" t="s">
        <v>3347</v>
      </c>
    </row>
    <row r="2134" spans="1:25" x14ac:dyDescent="0.25">
      <c r="A2134" t="str">
        <f t="shared" si="33"/>
        <v>Warren , Ohio</v>
      </c>
      <c r="B2134" t="s">
        <v>787</v>
      </c>
      <c r="C2134" t="s">
        <v>2119</v>
      </c>
      <c r="E2134" t="s">
        <v>3983</v>
      </c>
      <c r="F2134" t="s">
        <v>2201</v>
      </c>
      <c r="G2134" s="7">
        <v>407.31472430324101</v>
      </c>
      <c r="H2134" s="8">
        <v>212693</v>
      </c>
      <c r="I2134" s="9">
        <v>0</v>
      </c>
      <c r="J2134" s="9">
        <v>0</v>
      </c>
      <c r="K2134" s="9">
        <v>0.27751455986670454</v>
      </c>
      <c r="L2134" s="9">
        <v>0.82733799419821052</v>
      </c>
      <c r="M2134" s="9">
        <v>7.227904883658485E-6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0.72247821222173125</v>
      </c>
      <c r="T2134" s="9">
        <v>0.17266200580178942</v>
      </c>
      <c r="U2134" s="16">
        <v>0</v>
      </c>
      <c r="V2134" s="16">
        <v>175969</v>
      </c>
      <c r="W2134" s="16">
        <v>36724</v>
      </c>
      <c r="X2134" s="1" t="s">
        <v>3345</v>
      </c>
      <c r="Y2134" s="1" t="s">
        <v>3347</v>
      </c>
    </row>
    <row r="2135" spans="1:25" x14ac:dyDescent="0.25">
      <c r="A2135" t="str">
        <f t="shared" si="33"/>
        <v>Fairfield , Ohio</v>
      </c>
      <c r="B2135" t="s">
        <v>787</v>
      </c>
      <c r="C2135" t="s">
        <v>2119</v>
      </c>
      <c r="E2135" t="s">
        <v>3851</v>
      </c>
      <c r="F2135" t="s">
        <v>2141</v>
      </c>
      <c r="G2135" s="7">
        <v>508.56144981852214</v>
      </c>
      <c r="H2135" s="8">
        <v>146156</v>
      </c>
      <c r="I2135" s="9">
        <v>3.3283239051723995E-3</v>
      </c>
      <c r="J2135" s="9">
        <v>6.6134814855360033E-2</v>
      </c>
      <c r="K2135" s="9">
        <v>4.7234601419755676E-2</v>
      </c>
      <c r="L2135" s="9">
        <v>0.27160020799693479</v>
      </c>
      <c r="M2135" s="9">
        <v>5.2757969123000898E-3</v>
      </c>
      <c r="N2135" s="9">
        <v>2.3967541530966911E-2</v>
      </c>
      <c r="O2135" s="9">
        <v>4.2466241926168248E-2</v>
      </c>
      <c r="P2135" s="9">
        <v>0.29109992063274859</v>
      </c>
      <c r="Q2135" s="9">
        <v>0</v>
      </c>
      <c r="R2135" s="9">
        <v>0</v>
      </c>
      <c r="S2135" s="9">
        <v>0.90169503582291477</v>
      </c>
      <c r="T2135" s="9">
        <v>0.34719751498398971</v>
      </c>
      <c r="U2135" s="16">
        <v>9666</v>
      </c>
      <c r="V2135" s="16">
        <v>43199</v>
      </c>
      <c r="W2135" s="16">
        <v>93291</v>
      </c>
      <c r="X2135" s="1" t="s">
        <v>3345</v>
      </c>
      <c r="Y2135" s="1" t="s">
        <v>3345</v>
      </c>
    </row>
    <row r="2136" spans="1:25" x14ac:dyDescent="0.25">
      <c r="A2136" t="str">
        <f t="shared" si="33"/>
        <v>Knox , Ohio</v>
      </c>
      <c r="B2136" t="s">
        <v>787</v>
      </c>
      <c r="C2136" t="s">
        <v>2119</v>
      </c>
      <c r="E2136" t="s">
        <v>4101</v>
      </c>
      <c r="F2136" t="s">
        <v>2160</v>
      </c>
      <c r="G2136" s="7">
        <v>529.64448158058474</v>
      </c>
      <c r="H2136" s="8">
        <v>60921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3.5807987148147216E-2</v>
      </c>
      <c r="P2136" s="9">
        <v>0.44299995075589699</v>
      </c>
      <c r="Q2136" s="9">
        <v>0</v>
      </c>
      <c r="R2136" s="9">
        <v>0</v>
      </c>
      <c r="S2136" s="9">
        <v>0.96419201285076084</v>
      </c>
      <c r="T2136" s="9">
        <v>0.55700004924410307</v>
      </c>
      <c r="U2136" s="16">
        <v>0</v>
      </c>
      <c r="V2136" s="16">
        <v>0</v>
      </c>
      <c r="W2136" s="16">
        <v>60921</v>
      </c>
      <c r="X2136" s="1" t="s">
        <v>3345</v>
      </c>
      <c r="Y2136" s="1" t="s">
        <v>3345</v>
      </c>
    </row>
    <row r="2137" spans="1:25" x14ac:dyDescent="0.25">
      <c r="A2137" t="str">
        <f t="shared" si="33"/>
        <v>Licking , Ohio</v>
      </c>
      <c r="B2137" t="s">
        <v>787</v>
      </c>
      <c r="C2137" t="s">
        <v>2119</v>
      </c>
      <c r="E2137" t="s">
        <v>4832</v>
      </c>
      <c r="F2137" t="s">
        <v>2163</v>
      </c>
      <c r="G2137" s="7">
        <v>687.36305100940683</v>
      </c>
      <c r="H2137" s="8">
        <v>166492</v>
      </c>
      <c r="I2137" s="9">
        <v>0</v>
      </c>
      <c r="J2137" s="9">
        <v>0</v>
      </c>
      <c r="K2137" s="9">
        <v>8.7873938011208894E-2</v>
      </c>
      <c r="L2137" s="9">
        <v>0.61755519784734403</v>
      </c>
      <c r="M2137" s="9">
        <v>2.2789255993257546E-3</v>
      </c>
      <c r="N2137" s="9">
        <v>2.7166470461043174E-2</v>
      </c>
      <c r="O2137" s="9">
        <v>0</v>
      </c>
      <c r="P2137" s="9">
        <v>0</v>
      </c>
      <c r="Q2137" s="9">
        <v>0</v>
      </c>
      <c r="R2137" s="9">
        <v>0</v>
      </c>
      <c r="S2137" s="9">
        <v>0.90984713638938453</v>
      </c>
      <c r="T2137" s="9">
        <v>0.35527833169161283</v>
      </c>
      <c r="U2137" s="16">
        <v>0</v>
      </c>
      <c r="V2137" s="16">
        <v>107341</v>
      </c>
      <c r="W2137" s="16">
        <v>59151</v>
      </c>
      <c r="X2137" s="1" t="s">
        <v>3345</v>
      </c>
      <c r="Y2137" s="1" t="s">
        <v>3347</v>
      </c>
    </row>
    <row r="2138" spans="1:25" x14ac:dyDescent="0.25">
      <c r="A2138" t="str">
        <f t="shared" si="33"/>
        <v>Summit , Ohio</v>
      </c>
      <c r="B2138" t="s">
        <v>787</v>
      </c>
      <c r="C2138" t="s">
        <v>2119</v>
      </c>
      <c r="E2138" t="s">
        <v>3801</v>
      </c>
      <c r="F2138" t="s">
        <v>2195</v>
      </c>
      <c r="G2138" s="7">
        <v>420.13365493677674</v>
      </c>
      <c r="H2138" s="8">
        <v>541781</v>
      </c>
      <c r="I2138" s="9">
        <v>0.14675854177025155</v>
      </c>
      <c r="J2138" s="9">
        <v>0.36751011940248918</v>
      </c>
      <c r="K2138" s="9">
        <v>0.56169720193083639</v>
      </c>
      <c r="L2138" s="9">
        <v>0.59372329409853797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0.29154425629891212</v>
      </c>
      <c r="T2138" s="9">
        <v>3.8766586498972834E-2</v>
      </c>
      <c r="U2138" s="16">
        <v>199110</v>
      </c>
      <c r="V2138" s="16">
        <v>321668</v>
      </c>
      <c r="W2138" s="16">
        <v>21003</v>
      </c>
      <c r="X2138" s="1" t="s">
        <v>3347</v>
      </c>
      <c r="Y2138" s="1" t="s">
        <v>3347</v>
      </c>
    </row>
    <row r="2139" spans="1:25" x14ac:dyDescent="0.25">
      <c r="A2139" t="str">
        <f t="shared" si="33"/>
        <v>Shelby , Ohio</v>
      </c>
      <c r="B2139" t="s">
        <v>787</v>
      </c>
      <c r="C2139" t="s">
        <v>2119</v>
      </c>
      <c r="E2139" t="s">
        <v>3630</v>
      </c>
      <c r="F2139" t="s">
        <v>2193</v>
      </c>
      <c r="G2139" s="7">
        <v>410.70847409150616</v>
      </c>
      <c r="H2139" s="8">
        <v>49423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3.3971884330610963E-2</v>
      </c>
      <c r="P2139" s="9">
        <v>0.48888169475750159</v>
      </c>
      <c r="Q2139" s="9">
        <v>0</v>
      </c>
      <c r="R2139" s="9">
        <v>0</v>
      </c>
      <c r="S2139" s="9">
        <v>0.96602811566584168</v>
      </c>
      <c r="T2139" s="9">
        <v>0.51111830524249846</v>
      </c>
      <c r="U2139" s="16">
        <v>0</v>
      </c>
      <c r="V2139" s="16">
        <v>0</v>
      </c>
      <c r="W2139" s="16">
        <v>49423</v>
      </c>
      <c r="X2139" s="1" t="s">
        <v>3345</v>
      </c>
      <c r="Y2139" s="1" t="s">
        <v>3345</v>
      </c>
    </row>
    <row r="2140" spans="1:25" x14ac:dyDescent="0.25">
      <c r="A2140" t="str">
        <f t="shared" si="33"/>
        <v>Medina , Ohio</v>
      </c>
      <c r="B2140" t="s">
        <v>787</v>
      </c>
      <c r="C2140" t="s">
        <v>2119</v>
      </c>
      <c r="E2140" t="s">
        <v>4833</v>
      </c>
      <c r="F2140" t="s">
        <v>2170</v>
      </c>
      <c r="G2140" s="7">
        <v>423.01542257170922</v>
      </c>
      <c r="H2140" s="8">
        <v>172332</v>
      </c>
      <c r="I2140" s="9">
        <v>0</v>
      </c>
      <c r="J2140" s="9">
        <v>0</v>
      </c>
      <c r="K2140" s="9">
        <v>0.14957702234534936</v>
      </c>
      <c r="L2140" s="9">
        <v>0.65456792702458044</v>
      </c>
      <c r="M2140" s="9">
        <v>1.7131143422628059E-2</v>
      </c>
      <c r="N2140" s="9">
        <v>4.7489729127498083E-2</v>
      </c>
      <c r="O2140" s="9">
        <v>0</v>
      </c>
      <c r="P2140" s="9">
        <v>0</v>
      </c>
      <c r="Q2140" s="9">
        <v>0</v>
      </c>
      <c r="R2140" s="9">
        <v>0</v>
      </c>
      <c r="S2140" s="9">
        <v>0.83329183423202247</v>
      </c>
      <c r="T2140" s="9">
        <v>0.29794234384792145</v>
      </c>
      <c r="U2140" s="16">
        <v>0</v>
      </c>
      <c r="V2140" s="16">
        <v>120987</v>
      </c>
      <c r="W2140" s="16">
        <v>51345</v>
      </c>
      <c r="X2140" s="1" t="s">
        <v>3345</v>
      </c>
      <c r="Y2140" s="1" t="s">
        <v>3347</v>
      </c>
    </row>
    <row r="2141" spans="1:25" x14ac:dyDescent="0.25">
      <c r="A2141" t="str">
        <f t="shared" si="33"/>
        <v>Gallia , Ohio</v>
      </c>
      <c r="B2141" t="s">
        <v>787</v>
      </c>
      <c r="C2141" t="s">
        <v>2119</v>
      </c>
      <c r="E2141" t="s">
        <v>4834</v>
      </c>
      <c r="F2141" t="s">
        <v>2145</v>
      </c>
      <c r="G2141" s="7">
        <v>471.19645439853969</v>
      </c>
      <c r="H2141" s="8">
        <v>30934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1.0882741312563135E-2</v>
      </c>
      <c r="P2141" s="9">
        <v>0.18649382556410421</v>
      </c>
      <c r="Q2141" s="9">
        <v>0</v>
      </c>
      <c r="R2141" s="9">
        <v>0</v>
      </c>
      <c r="S2141" s="9">
        <v>0.98911725868743694</v>
      </c>
      <c r="T2141" s="9">
        <v>0.81350617443589579</v>
      </c>
      <c r="U2141" s="16">
        <v>0</v>
      </c>
      <c r="V2141" s="16">
        <v>0</v>
      </c>
      <c r="W2141" s="16">
        <v>30934</v>
      </c>
      <c r="X2141" s="1" t="s">
        <v>3345</v>
      </c>
      <c r="Y2141" s="1" t="s">
        <v>3345</v>
      </c>
    </row>
    <row r="2142" spans="1:25" x14ac:dyDescent="0.25">
      <c r="A2142" t="str">
        <f t="shared" si="33"/>
        <v>Coshocton , Ohio</v>
      </c>
      <c r="B2142" t="s">
        <v>787</v>
      </c>
      <c r="C2142" t="s">
        <v>2119</v>
      </c>
      <c r="E2142" t="s">
        <v>4835</v>
      </c>
      <c r="F2142" t="s">
        <v>2134</v>
      </c>
      <c r="G2142" s="7">
        <v>567.48296172927292</v>
      </c>
      <c r="H2142" s="8">
        <v>36901</v>
      </c>
      <c r="I2142" s="9">
        <v>0</v>
      </c>
      <c r="J2142" s="9">
        <v>0</v>
      </c>
      <c r="K2142" s="9">
        <v>0</v>
      </c>
      <c r="L2142" s="9">
        <v>0</v>
      </c>
      <c r="M2142" s="9">
        <v>0</v>
      </c>
      <c r="N2142" s="9">
        <v>0</v>
      </c>
      <c r="O2142" s="9">
        <v>1.1674934496127885E-2</v>
      </c>
      <c r="P2142" s="9">
        <v>0.38530121134928591</v>
      </c>
      <c r="Q2142" s="9">
        <v>0</v>
      </c>
      <c r="R2142" s="9">
        <v>0</v>
      </c>
      <c r="S2142" s="9">
        <v>0.98832506550360777</v>
      </c>
      <c r="T2142" s="9">
        <v>0.61469878865071403</v>
      </c>
      <c r="U2142" s="16">
        <v>0</v>
      </c>
      <c r="V2142" s="16">
        <v>0</v>
      </c>
      <c r="W2142" s="16">
        <v>36901</v>
      </c>
      <c r="X2142" s="1" t="s">
        <v>3345</v>
      </c>
      <c r="Y2142" s="1" t="s">
        <v>3345</v>
      </c>
    </row>
    <row r="2143" spans="1:25" x14ac:dyDescent="0.25">
      <c r="A2143" t="str">
        <f t="shared" si="33"/>
        <v>Wyandot , Ohio</v>
      </c>
      <c r="B2143" t="s">
        <v>787</v>
      </c>
      <c r="C2143" t="s">
        <v>2119</v>
      </c>
      <c r="E2143" t="s">
        <v>4836</v>
      </c>
      <c r="F2143" t="s">
        <v>2206</v>
      </c>
      <c r="G2143" s="7">
        <v>407.55297723751494</v>
      </c>
      <c r="H2143" s="8">
        <v>22615</v>
      </c>
      <c r="I2143" s="9">
        <v>0</v>
      </c>
      <c r="J2143" s="9">
        <v>0</v>
      </c>
      <c r="K2143" s="9">
        <v>0</v>
      </c>
      <c r="L2143" s="9">
        <v>0</v>
      </c>
      <c r="M2143" s="9">
        <v>0</v>
      </c>
      <c r="N2143" s="9">
        <v>0</v>
      </c>
      <c r="O2143" s="9">
        <v>7.5331130904187568E-3</v>
      </c>
      <c r="P2143" s="9">
        <v>0.26774264868450143</v>
      </c>
      <c r="Q2143" s="9">
        <v>3.5254109976926868E-3</v>
      </c>
      <c r="R2143" s="9">
        <v>0.15808091974353305</v>
      </c>
      <c r="S2143" s="9">
        <v>0.98894147591188852</v>
      </c>
      <c r="T2143" s="9">
        <v>0.57417643157196552</v>
      </c>
      <c r="U2143" s="16">
        <v>0</v>
      </c>
      <c r="V2143" s="16">
        <v>0</v>
      </c>
      <c r="W2143" s="16">
        <v>22615</v>
      </c>
      <c r="X2143" s="1" t="s">
        <v>3345</v>
      </c>
      <c r="Y2143" s="1" t="s">
        <v>3345</v>
      </c>
    </row>
    <row r="2144" spans="1:25" x14ac:dyDescent="0.25">
      <c r="A2144" t="str">
        <f t="shared" si="33"/>
        <v>Mercer , Ohio</v>
      </c>
      <c r="B2144" t="s">
        <v>787</v>
      </c>
      <c r="C2144" t="s">
        <v>2119</v>
      </c>
      <c r="E2144" t="s">
        <v>4059</v>
      </c>
      <c r="F2144" t="s">
        <v>2172</v>
      </c>
      <c r="G2144" s="7">
        <v>473.42469529935767</v>
      </c>
      <c r="H2144" s="8">
        <v>40814</v>
      </c>
      <c r="I2144" s="9">
        <v>0</v>
      </c>
      <c r="J2144" s="9">
        <v>0</v>
      </c>
      <c r="K2144" s="9">
        <v>0</v>
      </c>
      <c r="L2144" s="9">
        <v>0</v>
      </c>
      <c r="M2144" s="9">
        <v>0</v>
      </c>
      <c r="N2144" s="9">
        <v>0</v>
      </c>
      <c r="O2144" s="9">
        <v>1.3728956916562216E-2</v>
      </c>
      <c r="P2144" s="9">
        <v>0.38641152545695107</v>
      </c>
      <c r="Q2144" s="9">
        <v>0</v>
      </c>
      <c r="R2144" s="9">
        <v>0</v>
      </c>
      <c r="S2144" s="9">
        <v>0.98627104308343794</v>
      </c>
      <c r="T2144" s="9">
        <v>0.61358847454304899</v>
      </c>
      <c r="U2144" s="16">
        <v>0</v>
      </c>
      <c r="V2144" s="16">
        <v>0</v>
      </c>
      <c r="W2144" s="16">
        <v>40814</v>
      </c>
      <c r="X2144" s="1" t="s">
        <v>3345</v>
      </c>
      <c r="Y2144" s="1" t="s">
        <v>3345</v>
      </c>
    </row>
    <row r="2145" spans="1:25" x14ac:dyDescent="0.25">
      <c r="A2145" t="str">
        <f t="shared" si="33"/>
        <v>Adair , Oklahoma</v>
      </c>
      <c r="B2145" t="s">
        <v>2209</v>
      </c>
      <c r="C2145" t="s">
        <v>2208</v>
      </c>
      <c r="E2145" t="s">
        <v>4152</v>
      </c>
      <c r="F2145" t="s">
        <v>2207</v>
      </c>
      <c r="G2145" s="7">
        <v>577.05274677978787</v>
      </c>
      <c r="H2145" s="8">
        <v>22683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4.0548871118452137E-3</v>
      </c>
      <c r="P2145" s="9">
        <v>0.16704139664065601</v>
      </c>
      <c r="Q2145" s="9">
        <v>0</v>
      </c>
      <c r="R2145" s="9">
        <v>0</v>
      </c>
      <c r="S2145" s="9">
        <v>0.99594511277699171</v>
      </c>
      <c r="T2145" s="9">
        <v>0.83295860335934402</v>
      </c>
      <c r="U2145" s="16">
        <v>0</v>
      </c>
      <c r="V2145" s="16">
        <v>0</v>
      </c>
      <c r="W2145" s="16">
        <v>22683</v>
      </c>
      <c r="X2145" s="1" t="s">
        <v>3345</v>
      </c>
      <c r="Y2145" s="1" t="s">
        <v>3345</v>
      </c>
    </row>
    <row r="2146" spans="1:25" x14ac:dyDescent="0.25">
      <c r="A2146" t="str">
        <f t="shared" si="33"/>
        <v>Sequoyah , Oklahoma</v>
      </c>
      <c r="B2146" t="s">
        <v>2209</v>
      </c>
      <c r="C2146" t="s">
        <v>2208</v>
      </c>
      <c r="E2146" t="s">
        <v>4837</v>
      </c>
      <c r="F2146" t="s">
        <v>2276</v>
      </c>
      <c r="G2146" s="7">
        <v>714.13927559217143</v>
      </c>
      <c r="H2146" s="8">
        <v>42391</v>
      </c>
      <c r="I2146" s="9">
        <v>0</v>
      </c>
      <c r="J2146" s="9">
        <v>0</v>
      </c>
      <c r="K2146" s="9">
        <v>1.7402437733137077E-4</v>
      </c>
      <c r="L2146" s="9">
        <v>3.0195088580123142E-3</v>
      </c>
      <c r="M2146" s="9">
        <v>5.9890753860778589E-3</v>
      </c>
      <c r="N2146" s="9">
        <v>0.13778868155976504</v>
      </c>
      <c r="O2146" s="9">
        <v>7.5886098507006996E-3</v>
      </c>
      <c r="P2146" s="9">
        <v>0.19294189804439621</v>
      </c>
      <c r="Q2146" s="9">
        <v>0</v>
      </c>
      <c r="R2146" s="9">
        <v>0</v>
      </c>
      <c r="S2146" s="9">
        <v>0.98624829038589013</v>
      </c>
      <c r="T2146" s="9">
        <v>0.66624991153782642</v>
      </c>
      <c r="U2146" s="16">
        <v>0</v>
      </c>
      <c r="V2146" s="16">
        <v>5969</v>
      </c>
      <c r="W2146" s="16">
        <v>36422</v>
      </c>
      <c r="X2146" s="1" t="s">
        <v>3345</v>
      </c>
      <c r="Y2146" s="1" t="s">
        <v>3345</v>
      </c>
    </row>
    <row r="2147" spans="1:25" x14ac:dyDescent="0.25">
      <c r="A2147" t="str">
        <f t="shared" si="33"/>
        <v>Canadian , Oklahoma</v>
      </c>
      <c r="B2147" t="s">
        <v>2209</v>
      </c>
      <c r="C2147" t="s">
        <v>2208</v>
      </c>
      <c r="E2147" t="s">
        <v>4838</v>
      </c>
      <c r="F2147" t="s">
        <v>2217</v>
      </c>
      <c r="G2147" s="7">
        <v>905.60070298706432</v>
      </c>
      <c r="H2147" s="8">
        <v>115541</v>
      </c>
      <c r="I2147" s="9">
        <v>3.0792049563060156E-2</v>
      </c>
      <c r="J2147" s="9">
        <v>0.3054846331605231</v>
      </c>
      <c r="K2147" s="9">
        <v>1.9805721726902488E-2</v>
      </c>
      <c r="L2147" s="9">
        <v>0.33901385655308502</v>
      </c>
      <c r="M2147" s="9">
        <v>0</v>
      </c>
      <c r="N2147" s="9">
        <v>0</v>
      </c>
      <c r="O2147" s="9">
        <v>7.8786279135139772E-3</v>
      </c>
      <c r="P2147" s="9">
        <v>0.13042123575181105</v>
      </c>
      <c r="Q2147" s="9">
        <v>0</v>
      </c>
      <c r="R2147" s="9">
        <v>0</v>
      </c>
      <c r="S2147" s="9">
        <v>0.94152360079652342</v>
      </c>
      <c r="T2147" s="9">
        <v>0.22508027453458079</v>
      </c>
      <c r="U2147" s="16">
        <v>35296</v>
      </c>
      <c r="V2147" s="16">
        <v>39170</v>
      </c>
      <c r="W2147" s="16">
        <v>41075</v>
      </c>
      <c r="X2147" s="1" t="s">
        <v>3345</v>
      </c>
      <c r="Y2147" s="1" t="s">
        <v>3345</v>
      </c>
    </row>
    <row r="2148" spans="1:25" x14ac:dyDescent="0.25">
      <c r="A2148" t="str">
        <f t="shared" si="33"/>
        <v>Marshall , Oklahoma</v>
      </c>
      <c r="B2148" t="s">
        <v>2209</v>
      </c>
      <c r="C2148" t="s">
        <v>2208</v>
      </c>
      <c r="E2148" t="s">
        <v>3610</v>
      </c>
      <c r="F2148" t="s">
        <v>2256</v>
      </c>
      <c r="G2148" s="7">
        <v>426.93513075103425</v>
      </c>
      <c r="H2148" s="8">
        <v>15840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5.5143171229908869E-3</v>
      </c>
      <c r="P2148" s="9">
        <v>0.27897727272727274</v>
      </c>
      <c r="Q2148" s="9">
        <v>0</v>
      </c>
      <c r="R2148" s="9">
        <v>0</v>
      </c>
      <c r="S2148" s="9">
        <v>0.99448568287539929</v>
      </c>
      <c r="T2148" s="9">
        <v>0.72102272727272732</v>
      </c>
      <c r="U2148" s="16">
        <v>0</v>
      </c>
      <c r="V2148" s="16">
        <v>0</v>
      </c>
      <c r="W2148" s="16">
        <v>15840</v>
      </c>
      <c r="X2148" s="1" t="s">
        <v>3345</v>
      </c>
      <c r="Y2148" s="1" t="s">
        <v>3345</v>
      </c>
    </row>
    <row r="2149" spans="1:25" x14ac:dyDescent="0.25">
      <c r="A2149" t="str">
        <f t="shared" si="33"/>
        <v>Harper , Oklahoma</v>
      </c>
      <c r="B2149" t="s">
        <v>2209</v>
      </c>
      <c r="C2149" t="s">
        <v>2208</v>
      </c>
      <c r="E2149" t="s">
        <v>4240</v>
      </c>
      <c r="F2149" t="s">
        <v>2238</v>
      </c>
      <c r="G2149" s="7">
        <v>1041.0475742694978</v>
      </c>
      <c r="H2149" s="8">
        <v>3685</v>
      </c>
      <c r="I2149" s="9">
        <v>0</v>
      </c>
      <c r="J2149" s="9">
        <v>0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1</v>
      </c>
      <c r="T2149" s="9">
        <v>1</v>
      </c>
      <c r="U2149" s="16">
        <v>0</v>
      </c>
      <c r="V2149" s="16">
        <v>0</v>
      </c>
      <c r="W2149" s="16">
        <v>3685</v>
      </c>
      <c r="X2149" s="1" t="s">
        <v>3345</v>
      </c>
      <c r="Y2149" s="1" t="s">
        <v>3345</v>
      </c>
    </row>
    <row r="2150" spans="1:25" x14ac:dyDescent="0.25">
      <c r="A2150" t="str">
        <f t="shared" si="33"/>
        <v>Alfalfa , Oklahoma</v>
      </c>
      <c r="B2150" t="s">
        <v>2209</v>
      </c>
      <c r="C2150" t="s">
        <v>2208</v>
      </c>
      <c r="E2150" t="s">
        <v>4839</v>
      </c>
      <c r="F2150" t="s">
        <v>2210</v>
      </c>
      <c r="G2150" s="7">
        <v>881.33761793846259</v>
      </c>
      <c r="H2150" s="8">
        <v>5642</v>
      </c>
      <c r="I2150" s="9">
        <v>0</v>
      </c>
      <c r="J2150" s="9">
        <v>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1</v>
      </c>
      <c r="T2150" s="9">
        <v>1</v>
      </c>
      <c r="U2150" s="16">
        <v>0</v>
      </c>
      <c r="V2150" s="16">
        <v>0</v>
      </c>
      <c r="W2150" s="16">
        <v>5642</v>
      </c>
      <c r="X2150" s="1" t="s">
        <v>3345</v>
      </c>
      <c r="Y2150" s="1" t="s">
        <v>3345</v>
      </c>
    </row>
    <row r="2151" spans="1:25" x14ac:dyDescent="0.25">
      <c r="A2151" t="str">
        <f t="shared" si="33"/>
        <v>Lincoln , Oklahoma</v>
      </c>
      <c r="B2151" t="s">
        <v>2209</v>
      </c>
      <c r="C2151" t="s">
        <v>2208</v>
      </c>
      <c r="E2151" t="s">
        <v>3692</v>
      </c>
      <c r="F2151" t="s">
        <v>2249</v>
      </c>
      <c r="G2151" s="7">
        <v>965.67905982669402</v>
      </c>
      <c r="H2151" s="8">
        <v>34273</v>
      </c>
      <c r="I2151" s="9">
        <v>0</v>
      </c>
      <c r="J2151" s="9">
        <v>0</v>
      </c>
      <c r="K2151" s="9">
        <v>0</v>
      </c>
      <c r="L2151" s="9">
        <v>0</v>
      </c>
      <c r="M2151" s="9">
        <v>0</v>
      </c>
      <c r="N2151" s="9">
        <v>0</v>
      </c>
      <c r="O2151" s="9">
        <v>2.5341790694993114E-3</v>
      </c>
      <c r="P2151" s="9">
        <v>7.8895923905114809E-2</v>
      </c>
      <c r="Q2151" s="9">
        <v>0</v>
      </c>
      <c r="R2151" s="9">
        <v>0</v>
      </c>
      <c r="S2151" s="9">
        <v>0.99746582093050074</v>
      </c>
      <c r="T2151" s="9">
        <v>0.9211040760948852</v>
      </c>
      <c r="U2151" s="16">
        <v>0</v>
      </c>
      <c r="V2151" s="16">
        <v>0</v>
      </c>
      <c r="W2151" s="16">
        <v>34273</v>
      </c>
      <c r="X2151" s="1" t="s">
        <v>3345</v>
      </c>
      <c r="Y2151" s="1" t="s">
        <v>3345</v>
      </c>
    </row>
    <row r="2152" spans="1:25" x14ac:dyDescent="0.25">
      <c r="A2152" t="str">
        <f t="shared" si="33"/>
        <v>Hughes , Oklahoma</v>
      </c>
      <c r="B2152" t="s">
        <v>2209</v>
      </c>
      <c r="C2152" t="s">
        <v>2208</v>
      </c>
      <c r="E2152" t="s">
        <v>4840</v>
      </c>
      <c r="F2152" t="s">
        <v>2240</v>
      </c>
      <c r="G2152" s="7">
        <v>814.88063763289745</v>
      </c>
      <c r="H2152" s="8">
        <v>14003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4.0284048103927548E-3</v>
      </c>
      <c r="R2152" s="9">
        <v>0.41191173320002855</v>
      </c>
      <c r="S2152" s="9">
        <v>0.99597159518849865</v>
      </c>
      <c r="T2152" s="9">
        <v>0.58808826679997139</v>
      </c>
      <c r="U2152" s="16">
        <v>0</v>
      </c>
      <c r="V2152" s="16">
        <v>0</v>
      </c>
      <c r="W2152" s="16">
        <v>14003</v>
      </c>
      <c r="X2152" s="1" t="s">
        <v>3345</v>
      </c>
      <c r="Y2152" s="1" t="s">
        <v>3345</v>
      </c>
    </row>
    <row r="2153" spans="1:25" x14ac:dyDescent="0.25">
      <c r="A2153" t="str">
        <f t="shared" si="33"/>
        <v>Muskogee , Oklahoma</v>
      </c>
      <c r="B2153" t="s">
        <v>2209</v>
      </c>
      <c r="C2153" t="s">
        <v>2208</v>
      </c>
      <c r="E2153" t="s">
        <v>4841</v>
      </c>
      <c r="F2153" t="s">
        <v>2259</v>
      </c>
      <c r="G2153" s="7">
        <v>839.77994217847913</v>
      </c>
      <c r="H2153" s="8">
        <v>70990</v>
      </c>
      <c r="I2153" s="9">
        <v>0</v>
      </c>
      <c r="J2153" s="9">
        <v>0</v>
      </c>
      <c r="K2153" s="9">
        <v>0</v>
      </c>
      <c r="L2153" s="9">
        <v>0</v>
      </c>
      <c r="M2153" s="9">
        <v>0</v>
      </c>
      <c r="N2153" s="9">
        <v>0</v>
      </c>
      <c r="O2153" s="9">
        <v>3.3053661503586136E-2</v>
      </c>
      <c r="P2153" s="9">
        <v>0.588829412593323</v>
      </c>
      <c r="Q2153" s="9">
        <v>0</v>
      </c>
      <c r="R2153" s="9">
        <v>0</v>
      </c>
      <c r="S2153" s="9">
        <v>0.96694633849641387</v>
      </c>
      <c r="T2153" s="9">
        <v>0.411170587406677</v>
      </c>
      <c r="U2153" s="16">
        <v>0</v>
      </c>
      <c r="V2153" s="16">
        <v>0</v>
      </c>
      <c r="W2153" s="16">
        <v>70990</v>
      </c>
      <c r="X2153" s="1" t="s">
        <v>3345</v>
      </c>
      <c r="Y2153" s="1" t="s">
        <v>3345</v>
      </c>
    </row>
    <row r="2154" spans="1:25" x14ac:dyDescent="0.25">
      <c r="A2154" t="str">
        <f t="shared" si="33"/>
        <v>Ottawa , Oklahoma</v>
      </c>
      <c r="B2154" t="s">
        <v>2209</v>
      </c>
      <c r="C2154" t="s">
        <v>2208</v>
      </c>
      <c r="E2154" t="s">
        <v>4229</v>
      </c>
      <c r="F2154" t="s">
        <v>2266</v>
      </c>
      <c r="G2154" s="7">
        <v>484.6263510347942</v>
      </c>
      <c r="H2154" s="8">
        <v>31848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0</v>
      </c>
      <c r="O2154" s="9">
        <v>1.6586304179469498E-2</v>
      </c>
      <c r="P2154" s="9">
        <v>0.50690781210751068</v>
      </c>
      <c r="Q2154" s="9">
        <v>0</v>
      </c>
      <c r="R2154" s="9">
        <v>0</v>
      </c>
      <c r="S2154" s="9">
        <v>0.98341369582053051</v>
      </c>
      <c r="T2154" s="9">
        <v>0.49309218789248932</v>
      </c>
      <c r="U2154" s="16">
        <v>0</v>
      </c>
      <c r="V2154" s="16">
        <v>0</v>
      </c>
      <c r="W2154" s="16">
        <v>31848</v>
      </c>
      <c r="X2154" s="1" t="s">
        <v>3345</v>
      </c>
      <c r="Y2154" s="1" t="s">
        <v>3345</v>
      </c>
    </row>
    <row r="2155" spans="1:25" x14ac:dyDescent="0.25">
      <c r="A2155" t="str">
        <f t="shared" si="33"/>
        <v>Rogers , Oklahoma</v>
      </c>
      <c r="B2155" t="s">
        <v>2209</v>
      </c>
      <c r="C2155" t="s">
        <v>2208</v>
      </c>
      <c r="E2155" t="s">
        <v>4842</v>
      </c>
      <c r="F2155" t="s">
        <v>2274</v>
      </c>
      <c r="G2155" s="7">
        <v>711.49730561892466</v>
      </c>
      <c r="H2155" s="8">
        <v>86905</v>
      </c>
      <c r="I2155" s="9">
        <v>0</v>
      </c>
      <c r="J2155" s="9">
        <v>0</v>
      </c>
      <c r="K2155" s="9">
        <v>3.0968806554715109E-2</v>
      </c>
      <c r="L2155" s="9">
        <v>0.2056268338990852</v>
      </c>
      <c r="M2155" s="9">
        <v>2.9661714212543659E-2</v>
      </c>
      <c r="N2155" s="9">
        <v>0.29137564006673955</v>
      </c>
      <c r="O2155" s="9">
        <v>0</v>
      </c>
      <c r="P2155" s="9">
        <v>0</v>
      </c>
      <c r="Q2155" s="9">
        <v>0</v>
      </c>
      <c r="R2155" s="9">
        <v>0</v>
      </c>
      <c r="S2155" s="9">
        <v>0.93936947921552272</v>
      </c>
      <c r="T2155" s="9">
        <v>0.50299752603417525</v>
      </c>
      <c r="U2155" s="16">
        <v>0</v>
      </c>
      <c r="V2155" s="16">
        <v>43192</v>
      </c>
      <c r="W2155" s="16">
        <v>43713</v>
      </c>
      <c r="X2155" s="1" t="s">
        <v>3345</v>
      </c>
      <c r="Y2155" s="1" t="s">
        <v>3345</v>
      </c>
    </row>
    <row r="2156" spans="1:25" x14ac:dyDescent="0.25">
      <c r="A2156" t="str">
        <f t="shared" si="33"/>
        <v>Caddo , Oklahoma</v>
      </c>
      <c r="B2156" t="s">
        <v>2209</v>
      </c>
      <c r="C2156" t="s">
        <v>2208</v>
      </c>
      <c r="E2156" t="s">
        <v>4843</v>
      </c>
      <c r="F2156" t="s">
        <v>2216</v>
      </c>
      <c r="G2156" s="7">
        <v>1290.1857313176722</v>
      </c>
      <c r="H2156" s="8">
        <v>29600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1.8793768690342392E-3</v>
      </c>
      <c r="P2156" s="9">
        <v>0.20030405405405405</v>
      </c>
      <c r="Q2156" s="9">
        <v>0</v>
      </c>
      <c r="R2156" s="9">
        <v>0</v>
      </c>
      <c r="S2156" s="9">
        <v>0.99812062313043604</v>
      </c>
      <c r="T2156" s="9">
        <v>0.79969594594594595</v>
      </c>
      <c r="U2156" s="16">
        <v>0</v>
      </c>
      <c r="V2156" s="16">
        <v>0</v>
      </c>
      <c r="W2156" s="16">
        <v>29600</v>
      </c>
      <c r="X2156" s="1" t="s">
        <v>3345</v>
      </c>
      <c r="Y2156" s="1" t="s">
        <v>3345</v>
      </c>
    </row>
    <row r="2157" spans="1:25" x14ac:dyDescent="0.25">
      <c r="A2157" t="str">
        <f t="shared" si="33"/>
        <v>Mayes , Oklahoma</v>
      </c>
      <c r="B2157" t="s">
        <v>2209</v>
      </c>
      <c r="C2157" t="s">
        <v>2208</v>
      </c>
      <c r="E2157" t="s">
        <v>4844</v>
      </c>
      <c r="F2157" t="s">
        <v>2257</v>
      </c>
      <c r="G2157" s="7">
        <v>683.51183663317511</v>
      </c>
      <c r="H2157" s="8">
        <v>41259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0</v>
      </c>
      <c r="O2157" s="9">
        <v>8.0982516694091539E-3</v>
      </c>
      <c r="P2157" s="9">
        <v>0.22601129450544125</v>
      </c>
      <c r="Q2157" s="9">
        <v>0</v>
      </c>
      <c r="R2157" s="9">
        <v>0</v>
      </c>
      <c r="S2157" s="9">
        <v>0.99190174832884659</v>
      </c>
      <c r="T2157" s="9">
        <v>0.77398870549455878</v>
      </c>
      <c r="U2157" s="16">
        <v>0</v>
      </c>
      <c r="V2157" s="16">
        <v>0</v>
      </c>
      <c r="W2157" s="16">
        <v>41259</v>
      </c>
      <c r="X2157" s="1" t="s">
        <v>3345</v>
      </c>
      <c r="Y2157" s="1" t="s">
        <v>3345</v>
      </c>
    </row>
    <row r="2158" spans="1:25" x14ac:dyDescent="0.25">
      <c r="A2158" t="str">
        <f t="shared" si="33"/>
        <v>Coal , Oklahoma</v>
      </c>
      <c r="B2158" t="s">
        <v>2209</v>
      </c>
      <c r="C2158" t="s">
        <v>2208</v>
      </c>
      <c r="E2158" t="s">
        <v>4845</v>
      </c>
      <c r="F2158" t="s">
        <v>2223</v>
      </c>
      <c r="G2158" s="7">
        <v>521.34620456330435</v>
      </c>
      <c r="H2158" s="8">
        <v>5925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0.99999999999900768</v>
      </c>
      <c r="T2158" s="9">
        <v>1</v>
      </c>
      <c r="U2158" s="16">
        <v>0</v>
      </c>
      <c r="V2158" s="16">
        <v>0</v>
      </c>
      <c r="W2158" s="16">
        <v>5925</v>
      </c>
      <c r="X2158" s="1" t="s">
        <v>3345</v>
      </c>
      <c r="Y2158" s="1" t="s">
        <v>3345</v>
      </c>
    </row>
    <row r="2159" spans="1:25" x14ac:dyDescent="0.25">
      <c r="A2159" t="str">
        <f t="shared" si="33"/>
        <v>Carter , Oklahoma</v>
      </c>
      <c r="B2159" t="s">
        <v>2209</v>
      </c>
      <c r="C2159" t="s">
        <v>2208</v>
      </c>
      <c r="E2159" t="s">
        <v>4277</v>
      </c>
      <c r="F2159" t="s">
        <v>2218</v>
      </c>
      <c r="G2159" s="7">
        <v>833.76494021005942</v>
      </c>
      <c r="H2159" s="8">
        <v>47557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1.4035656064474239E-2</v>
      </c>
      <c r="R2159" s="9">
        <v>0.43922030405618523</v>
      </c>
      <c r="S2159" s="9">
        <v>0.98596434393441512</v>
      </c>
      <c r="T2159" s="9">
        <v>0.56077969594381483</v>
      </c>
      <c r="U2159" s="16">
        <v>0</v>
      </c>
      <c r="V2159" s="16">
        <v>0</v>
      </c>
      <c r="W2159" s="16">
        <v>47557</v>
      </c>
      <c r="X2159" s="1" t="s">
        <v>3345</v>
      </c>
      <c r="Y2159" s="1" t="s">
        <v>3345</v>
      </c>
    </row>
    <row r="2160" spans="1:25" x14ac:dyDescent="0.25">
      <c r="A2160" t="str">
        <f t="shared" si="33"/>
        <v>Greer , Oklahoma</v>
      </c>
      <c r="B2160" t="s">
        <v>2209</v>
      </c>
      <c r="C2160" t="s">
        <v>2208</v>
      </c>
      <c r="E2160" t="s">
        <v>4846</v>
      </c>
      <c r="F2160" t="s">
        <v>2236</v>
      </c>
      <c r="G2160" s="7">
        <v>643.63248218704155</v>
      </c>
      <c r="H2160" s="8">
        <v>6239</v>
      </c>
      <c r="I2160" s="9">
        <v>0</v>
      </c>
      <c r="J2160" s="9">
        <v>0</v>
      </c>
      <c r="K2160" s="9">
        <v>0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2.2122840266540623E-3</v>
      </c>
      <c r="R2160" s="9">
        <v>0.47347331303093443</v>
      </c>
      <c r="S2160" s="9">
        <v>0.99778771597225424</v>
      </c>
      <c r="T2160" s="9">
        <v>0.52652668696906557</v>
      </c>
      <c r="U2160" s="16">
        <v>0</v>
      </c>
      <c r="V2160" s="16">
        <v>0</v>
      </c>
      <c r="W2160" s="16">
        <v>6239</v>
      </c>
      <c r="X2160" s="1" t="s">
        <v>3345</v>
      </c>
      <c r="Y2160" s="1" t="s">
        <v>3345</v>
      </c>
    </row>
    <row r="2161" spans="1:25" x14ac:dyDescent="0.25">
      <c r="A2161" t="str">
        <f t="shared" si="33"/>
        <v>Cotton , Oklahoma</v>
      </c>
      <c r="B2161" t="s">
        <v>2209</v>
      </c>
      <c r="C2161" t="s">
        <v>2208</v>
      </c>
      <c r="E2161" t="s">
        <v>4847</v>
      </c>
      <c r="F2161" t="s">
        <v>2225</v>
      </c>
      <c r="G2161" s="7">
        <v>641.95741498754307</v>
      </c>
      <c r="H2161" s="8">
        <v>6193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2.0018707807166174E-3</v>
      </c>
      <c r="P2161" s="9">
        <v>0.4046504117552075</v>
      </c>
      <c r="Q2161" s="9">
        <v>0</v>
      </c>
      <c r="R2161" s="9">
        <v>0</v>
      </c>
      <c r="S2161" s="9">
        <v>0.99799812921928344</v>
      </c>
      <c r="T2161" s="9">
        <v>0.59534958824479256</v>
      </c>
      <c r="U2161" s="16">
        <v>0</v>
      </c>
      <c r="V2161" s="16">
        <v>0</v>
      </c>
      <c r="W2161" s="16">
        <v>6193</v>
      </c>
      <c r="X2161" s="1" t="s">
        <v>3345</v>
      </c>
      <c r="Y2161" s="1" t="s">
        <v>3345</v>
      </c>
    </row>
    <row r="2162" spans="1:25" x14ac:dyDescent="0.25">
      <c r="A2162" t="str">
        <f t="shared" si="33"/>
        <v>McCurtain , Oklahoma</v>
      </c>
      <c r="B2162" t="s">
        <v>2209</v>
      </c>
      <c r="C2162" t="s">
        <v>2208</v>
      </c>
      <c r="E2162" t="s">
        <v>4848</v>
      </c>
      <c r="F2162" t="s">
        <v>2253</v>
      </c>
      <c r="G2162" s="7">
        <v>1902.3751310698033</v>
      </c>
      <c r="H2162" s="8">
        <v>33151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4.1620036131439454E-3</v>
      </c>
      <c r="R2162" s="9">
        <v>0.30747187113510904</v>
      </c>
      <c r="S2162" s="9">
        <v>0.99583799638594361</v>
      </c>
      <c r="T2162" s="9">
        <v>0.6925281288648909</v>
      </c>
      <c r="U2162" s="16">
        <v>0</v>
      </c>
      <c r="V2162" s="16">
        <v>0</v>
      </c>
      <c r="W2162" s="16">
        <v>33151</v>
      </c>
      <c r="X2162" s="1" t="s">
        <v>3345</v>
      </c>
      <c r="Y2162" s="1" t="s">
        <v>3345</v>
      </c>
    </row>
    <row r="2163" spans="1:25" x14ac:dyDescent="0.25">
      <c r="A2163" t="str">
        <f t="shared" si="33"/>
        <v>Atoka , Oklahoma</v>
      </c>
      <c r="B2163" t="s">
        <v>2209</v>
      </c>
      <c r="C2163" t="s">
        <v>2208</v>
      </c>
      <c r="E2163" t="s">
        <v>4849</v>
      </c>
      <c r="F2163" t="s">
        <v>2211</v>
      </c>
      <c r="G2163" s="7">
        <v>989.91452850983194</v>
      </c>
      <c r="H2163" s="8">
        <v>14182</v>
      </c>
      <c r="I2163" s="9">
        <v>0</v>
      </c>
      <c r="J2163" s="9">
        <v>0</v>
      </c>
      <c r="K2163" s="9">
        <v>0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1</v>
      </c>
      <c r="T2163" s="9">
        <v>1</v>
      </c>
      <c r="U2163" s="16">
        <v>0</v>
      </c>
      <c r="V2163" s="16">
        <v>0</v>
      </c>
      <c r="W2163" s="16">
        <v>14182</v>
      </c>
      <c r="X2163" s="1" t="s">
        <v>3345</v>
      </c>
      <c r="Y2163" s="1" t="s">
        <v>3345</v>
      </c>
    </row>
    <row r="2164" spans="1:25" x14ac:dyDescent="0.25">
      <c r="A2164" t="str">
        <f t="shared" si="33"/>
        <v>Okmulgee , Oklahoma</v>
      </c>
      <c r="B2164" t="s">
        <v>2209</v>
      </c>
      <c r="C2164" t="s">
        <v>2208</v>
      </c>
      <c r="E2164" t="s">
        <v>4850</v>
      </c>
      <c r="F2164" t="s">
        <v>2264</v>
      </c>
      <c r="G2164" s="7">
        <v>702.33498816289739</v>
      </c>
      <c r="H2164" s="8">
        <v>40069</v>
      </c>
      <c r="I2164" s="9">
        <v>0</v>
      </c>
      <c r="J2164" s="9">
        <v>0</v>
      </c>
      <c r="K2164" s="9">
        <v>0</v>
      </c>
      <c r="L2164" s="9">
        <v>0</v>
      </c>
      <c r="M2164" s="9">
        <v>0</v>
      </c>
      <c r="N2164" s="9">
        <v>0</v>
      </c>
      <c r="O2164" s="9">
        <v>2.0087449880915254E-2</v>
      </c>
      <c r="P2164" s="9">
        <v>0.51448750904689411</v>
      </c>
      <c r="Q2164" s="9">
        <v>0</v>
      </c>
      <c r="R2164" s="9">
        <v>0</v>
      </c>
      <c r="S2164" s="9">
        <v>0.97991255011908485</v>
      </c>
      <c r="T2164" s="9">
        <v>0.48551249095310589</v>
      </c>
      <c r="U2164" s="16">
        <v>0</v>
      </c>
      <c r="V2164" s="16">
        <v>0</v>
      </c>
      <c r="W2164" s="16">
        <v>40069</v>
      </c>
      <c r="X2164" s="1" t="s">
        <v>3345</v>
      </c>
      <c r="Y2164" s="1" t="s">
        <v>3345</v>
      </c>
    </row>
    <row r="2165" spans="1:25" x14ac:dyDescent="0.25">
      <c r="A2165" t="str">
        <f t="shared" si="33"/>
        <v>Washington , Oklahoma</v>
      </c>
      <c r="B2165" t="s">
        <v>2209</v>
      </c>
      <c r="C2165" t="s">
        <v>2208</v>
      </c>
      <c r="E2165" t="s">
        <v>3641</v>
      </c>
      <c r="F2165" t="s">
        <v>2282</v>
      </c>
      <c r="G2165" s="7">
        <v>424.26802970560544</v>
      </c>
      <c r="H2165" s="8">
        <v>50976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5.5279415654888843E-2</v>
      </c>
      <c r="P2165" s="9">
        <v>0.76118173258003763</v>
      </c>
      <c r="Q2165" s="9">
        <v>0</v>
      </c>
      <c r="R2165" s="9">
        <v>0</v>
      </c>
      <c r="S2165" s="9">
        <v>0.94472058430144423</v>
      </c>
      <c r="T2165" s="9">
        <v>0.23881826741996234</v>
      </c>
      <c r="U2165" s="16">
        <v>0</v>
      </c>
      <c r="V2165" s="16">
        <v>0</v>
      </c>
      <c r="W2165" s="16">
        <v>50976</v>
      </c>
      <c r="X2165" s="1" t="s">
        <v>3345</v>
      </c>
      <c r="Y2165" s="1" t="s">
        <v>3345</v>
      </c>
    </row>
    <row r="2166" spans="1:25" x14ac:dyDescent="0.25">
      <c r="A2166" t="str">
        <f t="shared" si="33"/>
        <v>Seminole , Oklahoma</v>
      </c>
      <c r="B2166" t="s">
        <v>2209</v>
      </c>
      <c r="C2166" t="s">
        <v>2208</v>
      </c>
      <c r="E2166" t="s">
        <v>3874</v>
      </c>
      <c r="F2166" t="s">
        <v>2275</v>
      </c>
      <c r="G2166" s="7">
        <v>640.47390403835323</v>
      </c>
      <c r="H2166" s="8">
        <v>25482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5.3724737820053537E-3</v>
      </c>
      <c r="P2166" s="9">
        <v>0.23275253119849304</v>
      </c>
      <c r="Q2166" s="9">
        <v>2.4256253093279923E-3</v>
      </c>
      <c r="R2166" s="9">
        <v>0.12051644297935798</v>
      </c>
      <c r="S2166" s="9">
        <v>0.99220190090847971</v>
      </c>
      <c r="T2166" s="9">
        <v>0.64673102582214892</v>
      </c>
      <c r="U2166" s="16">
        <v>0</v>
      </c>
      <c r="V2166" s="16">
        <v>0</v>
      </c>
      <c r="W2166" s="16">
        <v>25482</v>
      </c>
      <c r="X2166" s="1" t="s">
        <v>3345</v>
      </c>
      <c r="Y2166" s="1" t="s">
        <v>3345</v>
      </c>
    </row>
    <row r="2167" spans="1:25" x14ac:dyDescent="0.25">
      <c r="A2167" t="str">
        <f t="shared" si="33"/>
        <v>Woods , Oklahoma</v>
      </c>
      <c r="B2167" t="s">
        <v>2209</v>
      </c>
      <c r="C2167" t="s">
        <v>2208</v>
      </c>
      <c r="E2167" t="s">
        <v>4851</v>
      </c>
      <c r="F2167" t="s">
        <v>2284</v>
      </c>
      <c r="G2167" s="7">
        <v>1289.964374084771</v>
      </c>
      <c r="H2167" s="8">
        <v>8878</v>
      </c>
      <c r="I2167" s="9">
        <v>0</v>
      </c>
      <c r="J2167" s="9">
        <v>0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2.0366709915492988E-3</v>
      </c>
      <c r="R2167" s="9">
        <v>0.63302545618382522</v>
      </c>
      <c r="S2167" s="9">
        <v>0.99796332900716078</v>
      </c>
      <c r="T2167" s="9">
        <v>0.36697454381617484</v>
      </c>
      <c r="U2167" s="16">
        <v>0</v>
      </c>
      <c r="V2167" s="16">
        <v>0</v>
      </c>
      <c r="W2167" s="16">
        <v>8878</v>
      </c>
      <c r="X2167" s="1" t="s">
        <v>3345</v>
      </c>
      <c r="Y2167" s="1" t="s">
        <v>3345</v>
      </c>
    </row>
    <row r="2168" spans="1:25" x14ac:dyDescent="0.25">
      <c r="A2168" t="str">
        <f t="shared" si="33"/>
        <v>Harmon , Oklahoma</v>
      </c>
      <c r="B2168" t="s">
        <v>2209</v>
      </c>
      <c r="C2168" t="s">
        <v>2208</v>
      </c>
      <c r="E2168" t="s">
        <v>4852</v>
      </c>
      <c r="F2168" t="s">
        <v>2237</v>
      </c>
      <c r="G2168" s="7">
        <v>538.66150924028977</v>
      </c>
      <c r="H2168" s="8">
        <v>2922</v>
      </c>
      <c r="I2168" s="9">
        <v>0</v>
      </c>
      <c r="J2168" s="9">
        <v>0</v>
      </c>
      <c r="K2168" s="9">
        <v>0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0.99999999999949829</v>
      </c>
      <c r="T2168" s="9">
        <v>1</v>
      </c>
      <c r="U2168" s="16">
        <v>0</v>
      </c>
      <c r="V2168" s="16">
        <v>0</v>
      </c>
      <c r="W2168" s="16">
        <v>2922</v>
      </c>
      <c r="X2168" s="1" t="s">
        <v>3345</v>
      </c>
      <c r="Y2168" s="1" t="s">
        <v>3345</v>
      </c>
    </row>
    <row r="2169" spans="1:25" x14ac:dyDescent="0.25">
      <c r="A2169" t="str">
        <f t="shared" si="33"/>
        <v>Kay , Oklahoma</v>
      </c>
      <c r="B2169" t="s">
        <v>2209</v>
      </c>
      <c r="C2169" t="s">
        <v>2208</v>
      </c>
      <c r="E2169" t="s">
        <v>4853</v>
      </c>
      <c r="F2169" t="s">
        <v>2244</v>
      </c>
      <c r="G2169" s="7">
        <v>944.96485872383653</v>
      </c>
      <c r="H2169" s="8">
        <v>46562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2.4002946685493153E-2</v>
      </c>
      <c r="R2169" s="9">
        <v>0.75525106309866419</v>
      </c>
      <c r="S2169" s="9">
        <v>0.9759970533129374</v>
      </c>
      <c r="T2169" s="9">
        <v>0.24474893690133584</v>
      </c>
      <c r="U2169" s="16">
        <v>0</v>
      </c>
      <c r="V2169" s="16">
        <v>0</v>
      </c>
      <c r="W2169" s="16">
        <v>46562</v>
      </c>
      <c r="X2169" s="1" t="s">
        <v>3345</v>
      </c>
      <c r="Y2169" s="1" t="s">
        <v>3345</v>
      </c>
    </row>
    <row r="2170" spans="1:25" x14ac:dyDescent="0.25">
      <c r="A2170" t="str">
        <f t="shared" si="33"/>
        <v>Blaine , Oklahoma</v>
      </c>
      <c r="B2170" t="s">
        <v>2209</v>
      </c>
      <c r="C2170" t="s">
        <v>2208</v>
      </c>
      <c r="E2170" t="s">
        <v>4025</v>
      </c>
      <c r="F2170" t="s">
        <v>2214</v>
      </c>
      <c r="G2170" s="7">
        <v>938.79105016895528</v>
      </c>
      <c r="H2170" s="8">
        <v>11943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2.2296102439757423E-3</v>
      </c>
      <c r="R2170" s="9">
        <v>0.42568868793435483</v>
      </c>
      <c r="S2170" s="9">
        <v>0.99777038975602428</v>
      </c>
      <c r="T2170" s="9">
        <v>0.57431131206564512</v>
      </c>
      <c r="U2170" s="16">
        <v>0</v>
      </c>
      <c r="V2170" s="16">
        <v>0</v>
      </c>
      <c r="W2170" s="16">
        <v>11943</v>
      </c>
      <c r="X2170" s="1" t="s">
        <v>3345</v>
      </c>
      <c r="Y2170" s="1" t="s">
        <v>3345</v>
      </c>
    </row>
    <row r="2171" spans="1:25" x14ac:dyDescent="0.25">
      <c r="A2171" t="str">
        <f t="shared" si="33"/>
        <v>Pontotoc , Oklahoma</v>
      </c>
      <c r="B2171" t="s">
        <v>2209</v>
      </c>
      <c r="C2171" t="s">
        <v>2208</v>
      </c>
      <c r="E2171" t="s">
        <v>4486</v>
      </c>
      <c r="F2171" t="s">
        <v>2270</v>
      </c>
      <c r="G2171" s="7">
        <v>725.21849144971782</v>
      </c>
      <c r="H2171" s="8">
        <v>37492</v>
      </c>
      <c r="I2171" s="9">
        <v>0</v>
      </c>
      <c r="J2171" s="9">
        <v>0</v>
      </c>
      <c r="K2171" s="9">
        <v>0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1.6505653993214367E-2</v>
      </c>
      <c r="R2171" s="9">
        <v>0.46409900778832819</v>
      </c>
      <c r="S2171" s="9">
        <v>0.98349434600678565</v>
      </c>
      <c r="T2171" s="9">
        <v>0.53590099221167187</v>
      </c>
      <c r="U2171" s="16">
        <v>0</v>
      </c>
      <c r="V2171" s="16">
        <v>0</v>
      </c>
      <c r="W2171" s="16">
        <v>37492</v>
      </c>
      <c r="X2171" s="1" t="s">
        <v>3345</v>
      </c>
      <c r="Y2171" s="1" t="s">
        <v>3345</v>
      </c>
    </row>
    <row r="2172" spans="1:25" x14ac:dyDescent="0.25">
      <c r="A2172" t="str">
        <f t="shared" si="33"/>
        <v>Creek , Oklahoma</v>
      </c>
      <c r="B2172" t="s">
        <v>2209</v>
      </c>
      <c r="C2172" t="s">
        <v>2208</v>
      </c>
      <c r="E2172" t="s">
        <v>4854</v>
      </c>
      <c r="F2172" t="s">
        <v>2227</v>
      </c>
      <c r="G2172" s="7">
        <v>969.82489406174648</v>
      </c>
      <c r="H2172" s="8">
        <v>69967</v>
      </c>
      <c r="I2172" s="9">
        <v>0</v>
      </c>
      <c r="J2172" s="9">
        <v>0</v>
      </c>
      <c r="K2172" s="9">
        <v>2.4699677525428974E-2</v>
      </c>
      <c r="L2172" s="9">
        <v>0.35914073777638028</v>
      </c>
      <c r="M2172" s="9">
        <v>3.3101637910797135E-3</v>
      </c>
      <c r="N2172" s="9">
        <v>4.2677262137864991E-2</v>
      </c>
      <c r="O2172" s="9">
        <v>1.9038652438328357E-3</v>
      </c>
      <c r="P2172" s="9">
        <v>5.8741978361227437E-2</v>
      </c>
      <c r="Q2172" s="9">
        <v>0</v>
      </c>
      <c r="R2172" s="9">
        <v>0</v>
      </c>
      <c r="S2172" s="9">
        <v>0.97008629343965858</v>
      </c>
      <c r="T2172" s="9">
        <v>0.53944002172452732</v>
      </c>
      <c r="U2172" s="16">
        <v>0</v>
      </c>
      <c r="V2172" s="16">
        <v>28114</v>
      </c>
      <c r="W2172" s="16">
        <v>41853</v>
      </c>
      <c r="X2172" s="1" t="s">
        <v>3345</v>
      </c>
      <c r="Y2172" s="1" t="s">
        <v>3345</v>
      </c>
    </row>
    <row r="2173" spans="1:25" x14ac:dyDescent="0.25">
      <c r="A2173" t="str">
        <f t="shared" si="33"/>
        <v>Pottawatomie , Oklahoma</v>
      </c>
      <c r="B2173" t="s">
        <v>2209</v>
      </c>
      <c r="C2173" t="s">
        <v>2208</v>
      </c>
      <c r="E2173" t="s">
        <v>4205</v>
      </c>
      <c r="F2173" t="s">
        <v>2271</v>
      </c>
      <c r="G2173" s="7">
        <v>793.40252880042419</v>
      </c>
      <c r="H2173" s="8">
        <v>69442</v>
      </c>
      <c r="I2173" s="9">
        <v>0</v>
      </c>
      <c r="J2173" s="9">
        <v>0</v>
      </c>
      <c r="K2173" s="9">
        <v>0</v>
      </c>
      <c r="L2173" s="9">
        <v>0</v>
      </c>
      <c r="M2173" s="9">
        <v>0</v>
      </c>
      <c r="N2173" s="9">
        <v>0</v>
      </c>
      <c r="O2173" s="9">
        <v>2.8041467885809461E-2</v>
      </c>
      <c r="P2173" s="9">
        <v>0.49328936378560523</v>
      </c>
      <c r="Q2173" s="9">
        <v>0</v>
      </c>
      <c r="R2173" s="9">
        <v>0</v>
      </c>
      <c r="S2173" s="9">
        <v>0.97195853211406402</v>
      </c>
      <c r="T2173" s="9">
        <v>0.50671063621439472</v>
      </c>
      <c r="U2173" s="16">
        <v>0</v>
      </c>
      <c r="V2173" s="16">
        <v>0</v>
      </c>
      <c r="W2173" s="16">
        <v>69442</v>
      </c>
      <c r="X2173" s="1" t="s">
        <v>3345</v>
      </c>
      <c r="Y2173" s="1" t="s">
        <v>3345</v>
      </c>
    </row>
    <row r="2174" spans="1:25" x14ac:dyDescent="0.25">
      <c r="A2174" t="str">
        <f t="shared" si="33"/>
        <v>Kiowa , Oklahoma</v>
      </c>
      <c r="B2174" t="s">
        <v>2209</v>
      </c>
      <c r="C2174" t="s">
        <v>2208</v>
      </c>
      <c r="E2174" t="s">
        <v>3835</v>
      </c>
      <c r="F2174" t="s">
        <v>2246</v>
      </c>
      <c r="G2174" s="7">
        <v>1030.7022782830741</v>
      </c>
      <c r="H2174" s="8">
        <v>9446</v>
      </c>
      <c r="I2174" s="9">
        <v>0</v>
      </c>
      <c r="J2174" s="9">
        <v>0</v>
      </c>
      <c r="K2174" s="9">
        <v>0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1.6786754240425248E-3</v>
      </c>
      <c r="R2174" s="9">
        <v>0.38344272708024563</v>
      </c>
      <c r="S2174" s="9">
        <v>0.99832132457595735</v>
      </c>
      <c r="T2174" s="9">
        <v>0.61655727291975437</v>
      </c>
      <c r="U2174" s="16">
        <v>0</v>
      </c>
      <c r="V2174" s="16">
        <v>0</v>
      </c>
      <c r="W2174" s="16">
        <v>9446</v>
      </c>
      <c r="X2174" s="1" t="s">
        <v>3345</v>
      </c>
      <c r="Y2174" s="1" t="s">
        <v>3345</v>
      </c>
    </row>
    <row r="2175" spans="1:25" x14ac:dyDescent="0.25">
      <c r="A2175" t="str">
        <f t="shared" si="33"/>
        <v>Love , Oklahoma</v>
      </c>
      <c r="B2175" t="s">
        <v>2209</v>
      </c>
      <c r="C2175" t="s">
        <v>2208</v>
      </c>
      <c r="E2175" t="s">
        <v>4855</v>
      </c>
      <c r="F2175" t="s">
        <v>2251</v>
      </c>
      <c r="G2175" s="7">
        <v>532.33207098364301</v>
      </c>
      <c r="H2175" s="8">
        <v>9423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0.9999999999991297</v>
      </c>
      <c r="T2175" s="9">
        <v>1</v>
      </c>
      <c r="U2175" s="16">
        <v>0</v>
      </c>
      <c r="V2175" s="16">
        <v>0</v>
      </c>
      <c r="W2175" s="16">
        <v>9423</v>
      </c>
      <c r="X2175" s="1" t="s">
        <v>3345</v>
      </c>
      <c r="Y2175" s="1" t="s">
        <v>3345</v>
      </c>
    </row>
    <row r="2176" spans="1:25" x14ac:dyDescent="0.25">
      <c r="A2176" t="str">
        <f t="shared" si="33"/>
        <v>Noble , Oklahoma</v>
      </c>
      <c r="B2176" t="s">
        <v>2209</v>
      </c>
      <c r="C2176" t="s">
        <v>2208</v>
      </c>
      <c r="E2176" t="s">
        <v>4137</v>
      </c>
      <c r="F2176" t="s">
        <v>2260</v>
      </c>
      <c r="G2176" s="7">
        <v>742.53078732867084</v>
      </c>
      <c r="H2176" s="8">
        <v>11561</v>
      </c>
      <c r="I2176" s="9">
        <v>0</v>
      </c>
      <c r="J2176" s="9">
        <v>0</v>
      </c>
      <c r="K2176" s="9">
        <v>0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3.570309310313032E-3</v>
      </c>
      <c r="R2176" s="9">
        <v>0.43698641985987369</v>
      </c>
      <c r="S2176" s="9">
        <v>0.99642969068865228</v>
      </c>
      <c r="T2176" s="9">
        <v>0.56301358014012626</v>
      </c>
      <c r="U2176" s="16">
        <v>0</v>
      </c>
      <c r="V2176" s="16">
        <v>0</v>
      </c>
      <c r="W2176" s="16">
        <v>11561</v>
      </c>
      <c r="X2176" s="1" t="s">
        <v>3345</v>
      </c>
      <c r="Y2176" s="1" t="s">
        <v>3345</v>
      </c>
    </row>
    <row r="2177" spans="1:25" x14ac:dyDescent="0.25">
      <c r="A2177" t="str">
        <f t="shared" si="33"/>
        <v>Washita , Oklahoma</v>
      </c>
      <c r="B2177" t="s">
        <v>2209</v>
      </c>
      <c r="C2177" t="s">
        <v>2208</v>
      </c>
      <c r="E2177" t="s">
        <v>4856</v>
      </c>
      <c r="F2177" t="s">
        <v>2283</v>
      </c>
      <c r="G2177" s="7">
        <v>1008.7957158543688</v>
      </c>
      <c r="H2177" s="8">
        <v>11629</v>
      </c>
      <c r="I2177" s="9">
        <v>0</v>
      </c>
      <c r="J2177" s="9">
        <v>0</v>
      </c>
      <c r="K2177" s="9">
        <v>0</v>
      </c>
      <c r="L2177" s="9">
        <v>0</v>
      </c>
      <c r="M2177" s="9">
        <v>0</v>
      </c>
      <c r="N2177" s="9">
        <v>0</v>
      </c>
      <c r="O2177" s="9">
        <v>0</v>
      </c>
      <c r="P2177" s="9">
        <v>0</v>
      </c>
      <c r="Q2177" s="9">
        <v>1.7519685152460236E-3</v>
      </c>
      <c r="R2177" s="9">
        <v>0.24731275260125549</v>
      </c>
      <c r="S2177" s="9">
        <v>0.99824803148396557</v>
      </c>
      <c r="T2177" s="9">
        <v>0.75268724739874449</v>
      </c>
      <c r="U2177" s="16">
        <v>0</v>
      </c>
      <c r="V2177" s="16">
        <v>0</v>
      </c>
      <c r="W2177" s="16">
        <v>11629</v>
      </c>
      <c r="X2177" s="1" t="s">
        <v>3345</v>
      </c>
      <c r="Y2177" s="1" t="s">
        <v>3345</v>
      </c>
    </row>
    <row r="2178" spans="1:25" x14ac:dyDescent="0.25">
      <c r="A2178" t="str">
        <f t="shared" si="33"/>
        <v>Jackson , Oklahoma</v>
      </c>
      <c r="B2178" t="s">
        <v>2209</v>
      </c>
      <c r="C2178" t="s">
        <v>2208</v>
      </c>
      <c r="E2178" t="s">
        <v>3622</v>
      </c>
      <c r="F2178" t="s">
        <v>2241</v>
      </c>
      <c r="G2178" s="7">
        <v>804.23937328072873</v>
      </c>
      <c r="H2178" s="8">
        <v>26446</v>
      </c>
      <c r="I2178" s="9">
        <v>0</v>
      </c>
      <c r="J2178" s="9">
        <v>0</v>
      </c>
      <c r="K2178" s="9">
        <v>0</v>
      </c>
      <c r="L2178" s="9">
        <v>0</v>
      </c>
      <c r="M2178" s="9">
        <v>0</v>
      </c>
      <c r="N2178" s="9">
        <v>0</v>
      </c>
      <c r="O2178" s="9">
        <v>0</v>
      </c>
      <c r="P2178" s="9">
        <v>0</v>
      </c>
      <c r="Q2178" s="9">
        <v>1.5359470061455976E-2</v>
      </c>
      <c r="R2178" s="9">
        <v>0.75247674506541629</v>
      </c>
      <c r="S2178" s="9">
        <v>0.98464052993854401</v>
      </c>
      <c r="T2178" s="9">
        <v>0.24752325493458369</v>
      </c>
      <c r="U2178" s="16">
        <v>0</v>
      </c>
      <c r="V2178" s="16">
        <v>0</v>
      </c>
      <c r="W2178" s="16">
        <v>26446</v>
      </c>
      <c r="X2178" s="1" t="s">
        <v>3345</v>
      </c>
      <c r="Y2178" s="1" t="s">
        <v>3345</v>
      </c>
    </row>
    <row r="2179" spans="1:25" x14ac:dyDescent="0.25">
      <c r="A2179" t="str">
        <f t="shared" si="33"/>
        <v>Major , Oklahoma</v>
      </c>
      <c r="B2179" t="s">
        <v>2209</v>
      </c>
      <c r="C2179" t="s">
        <v>2208</v>
      </c>
      <c r="E2179" t="s">
        <v>4857</v>
      </c>
      <c r="F2179" t="s">
        <v>2255</v>
      </c>
      <c r="G2179" s="7">
        <v>957.94234124731304</v>
      </c>
      <c r="H2179" s="8">
        <v>7527</v>
      </c>
      <c r="I2179" s="9">
        <v>0</v>
      </c>
      <c r="J2179" s="9">
        <v>0</v>
      </c>
      <c r="K2179" s="9">
        <v>0</v>
      </c>
      <c r="L2179" s="9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1</v>
      </c>
      <c r="T2179" s="9">
        <v>1</v>
      </c>
      <c r="U2179" s="16">
        <v>0</v>
      </c>
      <c r="V2179" s="16">
        <v>0</v>
      </c>
      <c r="W2179" s="16">
        <v>7527</v>
      </c>
      <c r="X2179" s="1" t="s">
        <v>3345</v>
      </c>
      <c r="Y2179" s="1" t="s">
        <v>3345</v>
      </c>
    </row>
    <row r="2180" spans="1:25" x14ac:dyDescent="0.25">
      <c r="A2180" t="str">
        <f t="shared" si="33"/>
        <v>Delaware , Oklahoma</v>
      </c>
      <c r="B2180" t="s">
        <v>2209</v>
      </c>
      <c r="C2180" t="s">
        <v>2208</v>
      </c>
      <c r="E2180" t="s">
        <v>4132</v>
      </c>
      <c r="F2180" t="s">
        <v>2229</v>
      </c>
      <c r="G2180" s="7">
        <v>792.30197602547105</v>
      </c>
      <c r="H2180" s="8">
        <v>41487</v>
      </c>
      <c r="I2180" s="9">
        <v>0</v>
      </c>
      <c r="J2180" s="9">
        <v>0</v>
      </c>
      <c r="K2180" s="9">
        <v>0</v>
      </c>
      <c r="L2180" s="9">
        <v>0</v>
      </c>
      <c r="M2180" s="9">
        <v>0</v>
      </c>
      <c r="N2180" s="9">
        <v>0</v>
      </c>
      <c r="O2180" s="9">
        <v>1.3600926665184934E-2</v>
      </c>
      <c r="P2180" s="9">
        <v>0.18883023597753512</v>
      </c>
      <c r="Q2180" s="9">
        <v>0</v>
      </c>
      <c r="R2180" s="9">
        <v>0</v>
      </c>
      <c r="S2180" s="9">
        <v>0.98639907333481514</v>
      </c>
      <c r="T2180" s="9">
        <v>0.81116976402246488</v>
      </c>
      <c r="U2180" s="16">
        <v>0</v>
      </c>
      <c r="V2180" s="16">
        <v>0</v>
      </c>
      <c r="W2180" s="16">
        <v>41487</v>
      </c>
      <c r="X2180" s="1" t="s">
        <v>3345</v>
      </c>
      <c r="Y2180" s="1" t="s">
        <v>3345</v>
      </c>
    </row>
    <row r="2181" spans="1:25" x14ac:dyDescent="0.25">
      <c r="A2181" t="str">
        <f t="shared" ref="A2181:A2244" si="34">E2181&amp;", "&amp;B2181</f>
        <v>Custer , Oklahoma</v>
      </c>
      <c r="B2181" t="s">
        <v>2209</v>
      </c>
      <c r="C2181" t="s">
        <v>2208</v>
      </c>
      <c r="E2181" t="s">
        <v>3793</v>
      </c>
      <c r="F2181" t="s">
        <v>2228</v>
      </c>
      <c r="G2181" s="7">
        <v>1002.0719806213675</v>
      </c>
      <c r="H2181" s="8">
        <v>27469</v>
      </c>
      <c r="I2181" s="9">
        <v>0</v>
      </c>
      <c r="J2181" s="9">
        <v>0</v>
      </c>
      <c r="K2181" s="9">
        <v>0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7.2964522943939451E-3</v>
      </c>
      <c r="R2181" s="9">
        <v>0.6967490625796352</v>
      </c>
      <c r="S2181" s="9">
        <v>0.99270354770548253</v>
      </c>
      <c r="T2181" s="9">
        <v>0.3032509374203648</v>
      </c>
      <c r="U2181" s="16">
        <v>0</v>
      </c>
      <c r="V2181" s="16">
        <v>0</v>
      </c>
      <c r="W2181" s="16">
        <v>27469</v>
      </c>
      <c r="X2181" s="1" t="s">
        <v>3345</v>
      </c>
      <c r="Y2181" s="1" t="s">
        <v>3345</v>
      </c>
    </row>
    <row r="2182" spans="1:25" x14ac:dyDescent="0.25">
      <c r="A2182" t="str">
        <f t="shared" si="34"/>
        <v>Ellis , Oklahoma</v>
      </c>
      <c r="B2182" t="s">
        <v>2209</v>
      </c>
      <c r="C2182" t="s">
        <v>2208</v>
      </c>
      <c r="E2182" t="s">
        <v>4196</v>
      </c>
      <c r="F2182" t="s">
        <v>2231</v>
      </c>
      <c r="G2182" s="7">
        <v>1231.8815653382137</v>
      </c>
      <c r="H2182" s="8">
        <v>4151</v>
      </c>
      <c r="I2182" s="9">
        <v>0</v>
      </c>
      <c r="J2182" s="9">
        <v>0</v>
      </c>
      <c r="K2182" s="9">
        <v>0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1</v>
      </c>
      <c r="T2182" s="9">
        <v>1</v>
      </c>
      <c r="U2182" s="16">
        <v>0</v>
      </c>
      <c r="V2182" s="16">
        <v>0</v>
      </c>
      <c r="W2182" s="16">
        <v>4151</v>
      </c>
      <c r="X2182" s="1" t="s">
        <v>3345</v>
      </c>
      <c r="Y2182" s="1" t="s">
        <v>3345</v>
      </c>
    </row>
    <row r="2183" spans="1:25" x14ac:dyDescent="0.25">
      <c r="A2183" t="str">
        <f t="shared" si="34"/>
        <v>Oklahoma , Oklahoma</v>
      </c>
      <c r="B2183" t="s">
        <v>2209</v>
      </c>
      <c r="C2183" t="s">
        <v>2208</v>
      </c>
      <c r="E2183" t="s">
        <v>4858</v>
      </c>
      <c r="F2183" t="s">
        <v>2263</v>
      </c>
      <c r="G2183" s="7">
        <v>718.37251110728812</v>
      </c>
      <c r="H2183" s="8">
        <v>718633</v>
      </c>
      <c r="I2183" s="9">
        <v>0.28470813257497973</v>
      </c>
      <c r="J2183" s="9">
        <v>0.63063622182671819</v>
      </c>
      <c r="K2183" s="9">
        <v>0.14960768220544024</v>
      </c>
      <c r="L2183" s="9">
        <v>0.30117737426474989</v>
      </c>
      <c r="M2183" s="9">
        <v>7.4763645117303466E-3</v>
      </c>
      <c r="N2183" s="9">
        <v>5.4325364963757582E-3</v>
      </c>
      <c r="O2183" s="9">
        <v>0</v>
      </c>
      <c r="P2183" s="9">
        <v>0</v>
      </c>
      <c r="Q2183" s="9">
        <v>0</v>
      </c>
      <c r="R2183" s="9">
        <v>0</v>
      </c>
      <c r="S2183" s="9">
        <v>0.55820782065727126</v>
      </c>
      <c r="T2183" s="9">
        <v>6.2753867412156134E-2</v>
      </c>
      <c r="U2183" s="16">
        <v>453196</v>
      </c>
      <c r="V2183" s="16">
        <v>220340</v>
      </c>
      <c r="W2183" s="16">
        <v>45097</v>
      </c>
      <c r="X2183" s="1" t="s">
        <v>3345</v>
      </c>
      <c r="Y2183" s="1" t="s">
        <v>3346</v>
      </c>
    </row>
    <row r="2184" spans="1:25" x14ac:dyDescent="0.25">
      <c r="A2184" t="str">
        <f t="shared" si="34"/>
        <v>Johnston , Oklahoma</v>
      </c>
      <c r="B2184" t="s">
        <v>2209</v>
      </c>
      <c r="C2184" t="s">
        <v>2208</v>
      </c>
      <c r="E2184" t="s">
        <v>4746</v>
      </c>
      <c r="F2184" t="s">
        <v>2243</v>
      </c>
      <c r="G2184" s="7">
        <v>658.24450709227585</v>
      </c>
      <c r="H2184" s="8">
        <v>10957</v>
      </c>
      <c r="I2184" s="9">
        <v>0</v>
      </c>
      <c r="J2184" s="9">
        <v>0</v>
      </c>
      <c r="K2184" s="9">
        <v>0</v>
      </c>
      <c r="L2184" s="9">
        <v>0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1</v>
      </c>
      <c r="T2184" s="9">
        <v>1</v>
      </c>
      <c r="U2184" s="16">
        <v>0</v>
      </c>
      <c r="V2184" s="16">
        <v>0</v>
      </c>
      <c r="W2184" s="16">
        <v>10957</v>
      </c>
      <c r="X2184" s="1" t="s">
        <v>3345</v>
      </c>
      <c r="Y2184" s="1" t="s">
        <v>3345</v>
      </c>
    </row>
    <row r="2185" spans="1:25" x14ac:dyDescent="0.25">
      <c r="A2185" t="str">
        <f t="shared" si="34"/>
        <v>Comanche , Oklahoma</v>
      </c>
      <c r="B2185" t="s">
        <v>2209</v>
      </c>
      <c r="C2185" t="s">
        <v>2208</v>
      </c>
      <c r="E2185" t="s">
        <v>4215</v>
      </c>
      <c r="F2185" t="s">
        <v>2224</v>
      </c>
      <c r="G2185" s="7">
        <v>1083.7032738245045</v>
      </c>
      <c r="H2185" s="8">
        <v>124098</v>
      </c>
      <c r="I2185" s="9">
        <v>3.9267599320166782E-2</v>
      </c>
      <c r="J2185" s="9">
        <v>0.7486744347209463</v>
      </c>
      <c r="K2185" s="9">
        <v>1.4008421759881826E-3</v>
      </c>
      <c r="L2185" s="9">
        <v>1.2474012474012475E-2</v>
      </c>
      <c r="M2185" s="9">
        <v>1.4204567097886188E-3</v>
      </c>
      <c r="N2185" s="9">
        <v>2.0951183741881416E-2</v>
      </c>
      <c r="O2185" s="9">
        <v>0</v>
      </c>
      <c r="P2185" s="9">
        <v>0</v>
      </c>
      <c r="Q2185" s="9">
        <v>0</v>
      </c>
      <c r="R2185" s="9">
        <v>0</v>
      </c>
      <c r="S2185" s="9">
        <v>0.95791110179357108</v>
      </c>
      <c r="T2185" s="9">
        <v>0.21790036906315977</v>
      </c>
      <c r="U2185" s="16">
        <v>92909</v>
      </c>
      <c r="V2185" s="16">
        <v>4148</v>
      </c>
      <c r="W2185" s="16">
        <v>27041</v>
      </c>
      <c r="X2185" s="1" t="s">
        <v>3345</v>
      </c>
      <c r="Y2185" s="1" t="s">
        <v>3346</v>
      </c>
    </row>
    <row r="2186" spans="1:25" x14ac:dyDescent="0.25">
      <c r="A2186" t="str">
        <f t="shared" si="34"/>
        <v>Pushmataha , Oklahoma</v>
      </c>
      <c r="B2186" t="s">
        <v>2209</v>
      </c>
      <c r="C2186" t="s">
        <v>2208</v>
      </c>
      <c r="E2186" t="s">
        <v>4859</v>
      </c>
      <c r="F2186" t="s">
        <v>2272</v>
      </c>
      <c r="G2186" s="7">
        <v>1422.8588247187167</v>
      </c>
      <c r="H2186" s="8">
        <v>11572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1</v>
      </c>
      <c r="T2186" s="9">
        <v>1</v>
      </c>
      <c r="U2186" s="16">
        <v>0</v>
      </c>
      <c r="V2186" s="16">
        <v>0</v>
      </c>
      <c r="W2186" s="16">
        <v>11572</v>
      </c>
      <c r="X2186" s="1" t="s">
        <v>3345</v>
      </c>
      <c r="Y2186" s="1" t="s">
        <v>3345</v>
      </c>
    </row>
    <row r="2187" spans="1:25" x14ac:dyDescent="0.25">
      <c r="A2187" t="str">
        <f t="shared" si="34"/>
        <v>Cleveland , Oklahoma</v>
      </c>
      <c r="B2187" t="s">
        <v>2209</v>
      </c>
      <c r="C2187" t="s">
        <v>2208</v>
      </c>
      <c r="E2187" t="s">
        <v>3721</v>
      </c>
      <c r="F2187" t="s">
        <v>2222</v>
      </c>
      <c r="G2187" s="7">
        <v>558.08649445434833</v>
      </c>
      <c r="H2187" s="8">
        <v>255755</v>
      </c>
      <c r="I2187" s="9">
        <v>3.9284753661890097E-2</v>
      </c>
      <c r="J2187" s="9">
        <v>0.20361283259369317</v>
      </c>
      <c r="K2187" s="9">
        <v>0.11789943134740828</v>
      </c>
      <c r="L2187" s="9">
        <v>0.61949913002678347</v>
      </c>
      <c r="M2187" s="9">
        <v>2.4975436012902338E-3</v>
      </c>
      <c r="N2187" s="9">
        <v>8.0506734961193326E-3</v>
      </c>
      <c r="O2187" s="9">
        <v>0</v>
      </c>
      <c r="P2187" s="9">
        <v>0</v>
      </c>
      <c r="Q2187" s="9">
        <v>0</v>
      </c>
      <c r="R2187" s="9">
        <v>0</v>
      </c>
      <c r="S2187" s="9">
        <v>0.8403182713894114</v>
      </c>
      <c r="T2187" s="9">
        <v>0.16883736388340403</v>
      </c>
      <c r="U2187" s="16">
        <v>52075</v>
      </c>
      <c r="V2187" s="16">
        <v>160499</v>
      </c>
      <c r="W2187" s="16">
        <v>43181</v>
      </c>
      <c r="X2187" s="1" t="s">
        <v>3345</v>
      </c>
      <c r="Y2187" s="1" t="s">
        <v>3347</v>
      </c>
    </row>
    <row r="2188" spans="1:25" x14ac:dyDescent="0.25">
      <c r="A2188" t="str">
        <f t="shared" si="34"/>
        <v>Wagoner , Oklahoma</v>
      </c>
      <c r="B2188" t="s">
        <v>2209</v>
      </c>
      <c r="C2188" t="s">
        <v>2208</v>
      </c>
      <c r="E2188" t="s">
        <v>4860</v>
      </c>
      <c r="F2188" t="s">
        <v>2281</v>
      </c>
      <c r="G2188" s="7">
        <v>590.67016308233792</v>
      </c>
      <c r="H2188" s="8">
        <v>73085</v>
      </c>
      <c r="I2188" s="9">
        <v>8.09646389027008E-4</v>
      </c>
      <c r="J2188" s="9">
        <v>0</v>
      </c>
      <c r="K2188" s="9">
        <v>4.9039278459193654E-2</v>
      </c>
      <c r="L2188" s="9">
        <v>0.51526304987343508</v>
      </c>
      <c r="M2188" s="9">
        <v>0</v>
      </c>
      <c r="N2188" s="9">
        <v>0</v>
      </c>
      <c r="O2188" s="9">
        <v>8.0251163402553314E-3</v>
      </c>
      <c r="P2188" s="9">
        <v>0.11004994184853253</v>
      </c>
      <c r="Q2188" s="9">
        <v>0</v>
      </c>
      <c r="R2188" s="9">
        <v>0</v>
      </c>
      <c r="S2188" s="9">
        <v>0.94212595876686123</v>
      </c>
      <c r="T2188" s="9">
        <v>0.37468700827803242</v>
      </c>
      <c r="U2188" s="16">
        <v>0</v>
      </c>
      <c r="V2188" s="16">
        <v>37658</v>
      </c>
      <c r="W2188" s="16">
        <v>35427</v>
      </c>
      <c r="X2188" s="1" t="s">
        <v>3345</v>
      </c>
      <c r="Y2188" s="1" t="s">
        <v>3347</v>
      </c>
    </row>
    <row r="2189" spans="1:25" x14ac:dyDescent="0.25">
      <c r="A2189" t="str">
        <f t="shared" si="34"/>
        <v>Beckham , Oklahoma</v>
      </c>
      <c r="B2189" t="s">
        <v>2209</v>
      </c>
      <c r="C2189" t="s">
        <v>2208</v>
      </c>
      <c r="E2189" t="s">
        <v>4861</v>
      </c>
      <c r="F2189" t="s">
        <v>2213</v>
      </c>
      <c r="G2189" s="7">
        <v>903.93949957176903</v>
      </c>
      <c r="H2189" s="8">
        <v>22119</v>
      </c>
      <c r="I2189" s="9">
        <v>0</v>
      </c>
      <c r="J2189" s="9">
        <v>0</v>
      </c>
      <c r="K2189" s="9">
        <v>0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8.668845454968566E-3</v>
      </c>
      <c r="R2189" s="9">
        <v>0.67344816673448171</v>
      </c>
      <c r="S2189" s="9">
        <v>0.99133115454503162</v>
      </c>
      <c r="T2189" s="9">
        <v>0.32655183326551834</v>
      </c>
      <c r="U2189" s="16">
        <v>0</v>
      </c>
      <c r="V2189" s="16">
        <v>0</v>
      </c>
      <c r="W2189" s="16">
        <v>22119</v>
      </c>
      <c r="X2189" s="1" t="s">
        <v>3345</v>
      </c>
      <c r="Y2189" s="1" t="s">
        <v>3345</v>
      </c>
    </row>
    <row r="2190" spans="1:25" x14ac:dyDescent="0.25">
      <c r="A2190" t="str">
        <f t="shared" si="34"/>
        <v>Garvin , Oklahoma</v>
      </c>
      <c r="B2190" t="s">
        <v>2209</v>
      </c>
      <c r="C2190" t="s">
        <v>2208</v>
      </c>
      <c r="E2190" t="s">
        <v>4862</v>
      </c>
      <c r="F2190" t="s">
        <v>2233</v>
      </c>
      <c r="G2190" s="7">
        <v>813.68887531548273</v>
      </c>
      <c r="H2190" s="8">
        <v>27576</v>
      </c>
      <c r="I2190" s="9">
        <v>0</v>
      </c>
      <c r="J2190" s="9">
        <v>0</v>
      </c>
      <c r="K2190" s="9">
        <v>0</v>
      </c>
      <c r="L2190" s="9">
        <v>0</v>
      </c>
      <c r="M2190" s="9">
        <v>0</v>
      </c>
      <c r="N2190" s="9">
        <v>0</v>
      </c>
      <c r="O2190" s="9">
        <v>6.4348242244439005E-3</v>
      </c>
      <c r="P2190" s="9">
        <v>0.31298955613577023</v>
      </c>
      <c r="Q2190" s="9">
        <v>0</v>
      </c>
      <c r="R2190" s="9">
        <v>0</v>
      </c>
      <c r="S2190" s="9">
        <v>0.99356517577555625</v>
      </c>
      <c r="T2190" s="9">
        <v>0.68701044386422971</v>
      </c>
      <c r="U2190" s="16">
        <v>0</v>
      </c>
      <c r="V2190" s="16">
        <v>0</v>
      </c>
      <c r="W2190" s="16">
        <v>27576</v>
      </c>
      <c r="X2190" s="1" t="s">
        <v>3345</v>
      </c>
      <c r="Y2190" s="1" t="s">
        <v>3345</v>
      </c>
    </row>
    <row r="2191" spans="1:25" x14ac:dyDescent="0.25">
      <c r="A2191" t="str">
        <f t="shared" si="34"/>
        <v>Craig , Oklahoma</v>
      </c>
      <c r="B2191" t="s">
        <v>2209</v>
      </c>
      <c r="C2191" t="s">
        <v>2208</v>
      </c>
      <c r="E2191" t="s">
        <v>4863</v>
      </c>
      <c r="F2191" t="s">
        <v>2226</v>
      </c>
      <c r="G2191" s="7">
        <v>762.78147072234174</v>
      </c>
      <c r="H2191" s="8">
        <v>15029</v>
      </c>
      <c r="I2191" s="9">
        <v>0</v>
      </c>
      <c r="J2191" s="9">
        <v>0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4.7047479262990726E-3</v>
      </c>
      <c r="R2191" s="9">
        <v>0.39936123494577153</v>
      </c>
      <c r="S2191" s="9">
        <v>0.99529525207368097</v>
      </c>
      <c r="T2191" s="9">
        <v>0.60063876505422853</v>
      </c>
      <c r="U2191" s="16">
        <v>0</v>
      </c>
      <c r="V2191" s="16">
        <v>0</v>
      </c>
      <c r="W2191" s="16">
        <v>15029</v>
      </c>
      <c r="X2191" s="1" t="s">
        <v>3345</v>
      </c>
      <c r="Y2191" s="1" t="s">
        <v>3345</v>
      </c>
    </row>
    <row r="2192" spans="1:25" x14ac:dyDescent="0.25">
      <c r="A2192" t="str">
        <f t="shared" si="34"/>
        <v>Cherokee , Oklahoma</v>
      </c>
      <c r="B2192" t="s">
        <v>2209</v>
      </c>
      <c r="C2192" t="s">
        <v>2208</v>
      </c>
      <c r="E2192" t="s">
        <v>3598</v>
      </c>
      <c r="F2192" t="s">
        <v>2219</v>
      </c>
      <c r="G2192" s="7">
        <v>776.29023300927963</v>
      </c>
      <c r="H2192" s="8">
        <v>46987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3.8981219125817836E-4</v>
      </c>
      <c r="P2192" s="9">
        <v>5.3419030795752017E-3</v>
      </c>
      <c r="Q2192" s="9">
        <v>1.5679506624906959E-2</v>
      </c>
      <c r="R2192" s="9">
        <v>0.39417285632196142</v>
      </c>
      <c r="S2192" s="9">
        <v>0.98393068118383475</v>
      </c>
      <c r="T2192" s="9">
        <v>0.60048524059846342</v>
      </c>
      <c r="U2192" s="16">
        <v>0</v>
      </c>
      <c r="V2192" s="16">
        <v>0</v>
      </c>
      <c r="W2192" s="16">
        <v>46987</v>
      </c>
      <c r="X2192" s="1" t="s">
        <v>3345</v>
      </c>
      <c r="Y2192" s="1" t="s">
        <v>3345</v>
      </c>
    </row>
    <row r="2193" spans="1:25" x14ac:dyDescent="0.25">
      <c r="A2193" t="str">
        <f t="shared" si="34"/>
        <v>Osage , Oklahoma</v>
      </c>
      <c r="B2193" t="s">
        <v>2209</v>
      </c>
      <c r="C2193" t="s">
        <v>2208</v>
      </c>
      <c r="E2193" t="s">
        <v>4203</v>
      </c>
      <c r="F2193" t="s">
        <v>2265</v>
      </c>
      <c r="G2193" s="7">
        <v>2303.9787073539087</v>
      </c>
      <c r="H2193" s="8">
        <v>47472</v>
      </c>
      <c r="I2193" s="9">
        <v>1.3017043878710613E-3</v>
      </c>
      <c r="J2193" s="9">
        <v>0.12116616110549376</v>
      </c>
      <c r="K2193" s="9">
        <v>1.0729404375565964E-4</v>
      </c>
      <c r="L2193" s="9">
        <v>5.3926525109538256E-3</v>
      </c>
      <c r="M2193" s="9">
        <v>1.2967809521943058E-3</v>
      </c>
      <c r="N2193" s="9">
        <v>0.10753707448601281</v>
      </c>
      <c r="O2193" s="9">
        <v>2.360663130319423E-3</v>
      </c>
      <c r="P2193" s="9">
        <v>0.15141557128412539</v>
      </c>
      <c r="Q2193" s="9">
        <v>5.6977780203182479E-4</v>
      </c>
      <c r="R2193" s="9">
        <v>1.9759015840916751E-2</v>
      </c>
      <c r="S2193" s="9">
        <v>0.99436377968382783</v>
      </c>
      <c r="T2193" s="9">
        <v>0.59472952477249752</v>
      </c>
      <c r="U2193" s="16">
        <v>5752</v>
      </c>
      <c r="V2193" s="16">
        <v>5361</v>
      </c>
      <c r="W2193" s="16">
        <v>36359</v>
      </c>
      <c r="X2193" s="1" t="s">
        <v>3345</v>
      </c>
      <c r="Y2193" s="1" t="s">
        <v>3345</v>
      </c>
    </row>
    <row r="2194" spans="1:25" x14ac:dyDescent="0.25">
      <c r="A2194" t="str">
        <f t="shared" si="34"/>
        <v>Tillman , Oklahoma</v>
      </c>
      <c r="B2194" t="s">
        <v>2209</v>
      </c>
      <c r="C2194" t="s">
        <v>2208</v>
      </c>
      <c r="E2194" t="s">
        <v>4864</v>
      </c>
      <c r="F2194" t="s">
        <v>2279</v>
      </c>
      <c r="G2194" s="7">
        <v>879.20143020058902</v>
      </c>
      <c r="H2194" s="8">
        <v>7992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2.5346879402886433E-3</v>
      </c>
      <c r="P2194" s="9">
        <v>0.48786286286286284</v>
      </c>
      <c r="Q2194" s="9">
        <v>0</v>
      </c>
      <c r="R2194" s="9">
        <v>0</v>
      </c>
      <c r="S2194" s="9">
        <v>0.99746531205861777</v>
      </c>
      <c r="T2194" s="9">
        <v>0.51213713713713716</v>
      </c>
      <c r="U2194" s="16">
        <v>0</v>
      </c>
      <c r="V2194" s="16">
        <v>0</v>
      </c>
      <c r="W2194" s="16">
        <v>7992</v>
      </c>
      <c r="X2194" s="1" t="s">
        <v>3345</v>
      </c>
      <c r="Y2194" s="1" t="s">
        <v>3345</v>
      </c>
    </row>
    <row r="2195" spans="1:25" x14ac:dyDescent="0.25">
      <c r="A2195" t="str">
        <f t="shared" si="34"/>
        <v>Logan , Oklahoma</v>
      </c>
      <c r="B2195" t="s">
        <v>2209</v>
      </c>
      <c r="C2195" t="s">
        <v>2208</v>
      </c>
      <c r="E2195" t="s">
        <v>3683</v>
      </c>
      <c r="F2195" t="s">
        <v>2250</v>
      </c>
      <c r="G2195" s="7">
        <v>748.82504279626608</v>
      </c>
      <c r="H2195" s="8">
        <v>41848</v>
      </c>
      <c r="I2195" s="9">
        <v>0</v>
      </c>
      <c r="J2195" s="9">
        <v>0</v>
      </c>
      <c r="K2195" s="9">
        <v>2.3803648337211145E-2</v>
      </c>
      <c r="L2195" s="9">
        <v>0.25052571210093671</v>
      </c>
      <c r="M2195" s="9">
        <v>7.0981516199867993E-3</v>
      </c>
      <c r="N2195" s="9">
        <v>0.19573217358057732</v>
      </c>
      <c r="O2195" s="9">
        <v>0</v>
      </c>
      <c r="P2195" s="9">
        <v>0</v>
      </c>
      <c r="Q2195" s="9">
        <v>0</v>
      </c>
      <c r="R2195" s="9">
        <v>0</v>
      </c>
      <c r="S2195" s="9">
        <v>0.96909820004003921</v>
      </c>
      <c r="T2195" s="9">
        <v>0.55374211431848597</v>
      </c>
      <c r="U2195" s="16">
        <v>0</v>
      </c>
      <c r="V2195" s="16">
        <v>18675</v>
      </c>
      <c r="W2195" s="16">
        <v>23173</v>
      </c>
      <c r="X2195" s="1" t="s">
        <v>3345</v>
      </c>
      <c r="Y2195" s="1" t="s">
        <v>3345</v>
      </c>
    </row>
    <row r="2196" spans="1:25" x14ac:dyDescent="0.25">
      <c r="A2196" t="str">
        <f t="shared" si="34"/>
        <v>Pittsburg , Oklahoma</v>
      </c>
      <c r="B2196" t="s">
        <v>2209</v>
      </c>
      <c r="C2196" t="s">
        <v>2208</v>
      </c>
      <c r="E2196" t="s">
        <v>4865</v>
      </c>
      <c r="F2196" t="s">
        <v>2269</v>
      </c>
      <c r="G2196" s="7">
        <v>1377.8257269009932</v>
      </c>
      <c r="H2196" s="8">
        <v>45837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8.9089228842676137E-3</v>
      </c>
      <c r="R2196" s="9">
        <v>0.48083426053188472</v>
      </c>
      <c r="S2196" s="9">
        <v>0.99109107711573241</v>
      </c>
      <c r="T2196" s="9">
        <v>0.51916573946811528</v>
      </c>
      <c r="U2196" s="16">
        <v>0</v>
      </c>
      <c r="V2196" s="16">
        <v>0</v>
      </c>
      <c r="W2196" s="16">
        <v>45837</v>
      </c>
      <c r="X2196" s="1" t="s">
        <v>3345</v>
      </c>
      <c r="Y2196" s="1" t="s">
        <v>3345</v>
      </c>
    </row>
    <row r="2197" spans="1:25" x14ac:dyDescent="0.25">
      <c r="A2197" t="str">
        <f t="shared" si="34"/>
        <v>Jefferson , Oklahoma</v>
      </c>
      <c r="B2197" t="s">
        <v>2209</v>
      </c>
      <c r="C2197" t="s">
        <v>2208</v>
      </c>
      <c r="E2197" t="s">
        <v>3652</v>
      </c>
      <c r="F2197" t="s">
        <v>2242</v>
      </c>
      <c r="G2197" s="7">
        <v>774.08187936102684</v>
      </c>
      <c r="H2197" s="8">
        <v>6472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0.99999999999881295</v>
      </c>
      <c r="T2197" s="9">
        <v>1</v>
      </c>
      <c r="U2197" s="16">
        <v>0</v>
      </c>
      <c r="V2197" s="16">
        <v>0</v>
      </c>
      <c r="W2197" s="16">
        <v>6472</v>
      </c>
      <c r="X2197" s="1" t="s">
        <v>3345</v>
      </c>
      <c r="Y2197" s="1" t="s">
        <v>3345</v>
      </c>
    </row>
    <row r="2198" spans="1:25" x14ac:dyDescent="0.25">
      <c r="A2198" t="str">
        <f t="shared" si="34"/>
        <v>Pawnee , Oklahoma</v>
      </c>
      <c r="B2198" t="s">
        <v>2209</v>
      </c>
      <c r="C2198" t="s">
        <v>2208</v>
      </c>
      <c r="E2198" t="s">
        <v>4216</v>
      </c>
      <c r="F2198" t="s">
        <v>2267</v>
      </c>
      <c r="G2198" s="7">
        <v>594.75806348334925</v>
      </c>
      <c r="H2198" s="8">
        <v>16577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2.6103283584452178E-3</v>
      </c>
      <c r="P2198" s="9">
        <v>0.18869518006876998</v>
      </c>
      <c r="Q2198" s="9">
        <v>0</v>
      </c>
      <c r="R2198" s="9">
        <v>0</v>
      </c>
      <c r="S2198" s="9">
        <v>0.99738967163975134</v>
      </c>
      <c r="T2198" s="9">
        <v>0.81130481993123005</v>
      </c>
      <c r="U2198" s="16">
        <v>0</v>
      </c>
      <c r="V2198" s="16">
        <v>0</v>
      </c>
      <c r="W2198" s="16">
        <v>16577</v>
      </c>
      <c r="X2198" s="1" t="s">
        <v>3345</v>
      </c>
      <c r="Y2198" s="1" t="s">
        <v>3345</v>
      </c>
    </row>
    <row r="2199" spans="1:25" x14ac:dyDescent="0.25">
      <c r="A2199" t="str">
        <f t="shared" si="34"/>
        <v>Okfuskee , Oklahoma</v>
      </c>
      <c r="B2199" t="s">
        <v>2209</v>
      </c>
      <c r="C2199" t="s">
        <v>2208</v>
      </c>
      <c r="E2199" t="s">
        <v>4866</v>
      </c>
      <c r="F2199" t="s">
        <v>2262</v>
      </c>
      <c r="G2199" s="7">
        <v>628.87035603880304</v>
      </c>
      <c r="H2199" s="8">
        <v>12191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2.4873869523268344E-3</v>
      </c>
      <c r="R2199" s="9">
        <v>0.25855139036994507</v>
      </c>
      <c r="S2199" s="9">
        <v>0.99751261304682892</v>
      </c>
      <c r="T2199" s="9">
        <v>0.74144860963005499</v>
      </c>
      <c r="U2199" s="16">
        <v>0</v>
      </c>
      <c r="V2199" s="16">
        <v>0</v>
      </c>
      <c r="W2199" s="16">
        <v>12191</v>
      </c>
      <c r="X2199" s="1" t="s">
        <v>3345</v>
      </c>
      <c r="Y2199" s="1" t="s">
        <v>3345</v>
      </c>
    </row>
    <row r="2200" spans="1:25" x14ac:dyDescent="0.25">
      <c r="A2200" t="str">
        <f t="shared" si="34"/>
        <v>McClain , Oklahoma</v>
      </c>
      <c r="B2200" t="s">
        <v>2209</v>
      </c>
      <c r="C2200" t="s">
        <v>2208</v>
      </c>
      <c r="E2200" t="s">
        <v>4867</v>
      </c>
      <c r="F2200" t="s">
        <v>2252</v>
      </c>
      <c r="G2200" s="7">
        <v>580.25328087178673</v>
      </c>
      <c r="H2200" s="8">
        <v>34506</v>
      </c>
      <c r="I2200" s="9">
        <v>0</v>
      </c>
      <c r="J2200" s="9">
        <v>0</v>
      </c>
      <c r="K2200" s="9">
        <v>1.3899954119660721E-3</v>
      </c>
      <c r="L2200" s="9">
        <v>8.8680229525299956E-3</v>
      </c>
      <c r="M2200" s="9">
        <v>8.6768002235274536E-3</v>
      </c>
      <c r="N2200" s="9">
        <v>0.2194690778415348</v>
      </c>
      <c r="O2200" s="9">
        <v>0</v>
      </c>
      <c r="P2200" s="9">
        <v>0</v>
      </c>
      <c r="Q2200" s="9">
        <v>0</v>
      </c>
      <c r="R2200" s="9">
        <v>0</v>
      </c>
      <c r="S2200" s="9">
        <v>0.98993320421327324</v>
      </c>
      <c r="T2200" s="9">
        <v>0.77166289920593523</v>
      </c>
      <c r="U2200" s="16">
        <v>0</v>
      </c>
      <c r="V2200" s="16">
        <v>7879</v>
      </c>
      <c r="W2200" s="16">
        <v>26627</v>
      </c>
      <c r="X2200" s="1" t="s">
        <v>3345</v>
      </c>
      <c r="Y2200" s="1" t="s">
        <v>3345</v>
      </c>
    </row>
    <row r="2201" spans="1:25" x14ac:dyDescent="0.25">
      <c r="A2201" t="str">
        <f t="shared" si="34"/>
        <v>Le Flore , Oklahoma</v>
      </c>
      <c r="B2201" t="s">
        <v>2209</v>
      </c>
      <c r="C2201" t="s">
        <v>2208</v>
      </c>
      <c r="E2201" t="s">
        <v>4868</v>
      </c>
      <c r="F2201" t="s">
        <v>2248</v>
      </c>
      <c r="G2201" s="7">
        <v>1608.5971290909301</v>
      </c>
      <c r="H2201" s="8">
        <v>50384</v>
      </c>
      <c r="I2201" s="9">
        <v>0</v>
      </c>
      <c r="J2201" s="9">
        <v>0</v>
      </c>
      <c r="K2201" s="9">
        <v>1.1971298870449923E-3</v>
      </c>
      <c r="L2201" s="9">
        <v>4.1779136233724992E-2</v>
      </c>
      <c r="M2201" s="9">
        <v>0</v>
      </c>
      <c r="N2201" s="9">
        <v>0</v>
      </c>
      <c r="O2201" s="9">
        <v>5.005530008872253E-3</v>
      </c>
      <c r="P2201" s="9">
        <v>0.22925928866306763</v>
      </c>
      <c r="Q2201" s="9">
        <v>0</v>
      </c>
      <c r="R2201" s="9">
        <v>0</v>
      </c>
      <c r="S2201" s="9">
        <v>0.99379734010408283</v>
      </c>
      <c r="T2201" s="9">
        <v>0.72896157510320736</v>
      </c>
      <c r="U2201" s="16">
        <v>0</v>
      </c>
      <c r="V2201" s="16">
        <v>2105</v>
      </c>
      <c r="W2201" s="16">
        <v>48279</v>
      </c>
      <c r="X2201" s="1" t="s">
        <v>3345</v>
      </c>
      <c r="Y2201" s="1" t="s">
        <v>3345</v>
      </c>
    </row>
    <row r="2202" spans="1:25" x14ac:dyDescent="0.25">
      <c r="A2202" t="str">
        <f t="shared" si="34"/>
        <v>Beaver , Oklahoma</v>
      </c>
      <c r="B2202" t="s">
        <v>2209</v>
      </c>
      <c r="C2202" t="s">
        <v>2208</v>
      </c>
      <c r="E2202" t="s">
        <v>4869</v>
      </c>
      <c r="F2202" t="s">
        <v>2212</v>
      </c>
      <c r="G2202" s="7">
        <v>1817.533529466863</v>
      </c>
      <c r="H2202" s="8">
        <v>5636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0.99999999999912881</v>
      </c>
      <c r="T2202" s="9">
        <v>1</v>
      </c>
      <c r="U2202" s="16">
        <v>0</v>
      </c>
      <c r="V2202" s="16">
        <v>0</v>
      </c>
      <c r="W2202" s="16">
        <v>5636</v>
      </c>
      <c r="X2202" s="1" t="s">
        <v>3345</v>
      </c>
      <c r="Y2202" s="1" t="s">
        <v>3345</v>
      </c>
    </row>
    <row r="2203" spans="1:25" x14ac:dyDescent="0.25">
      <c r="A2203" t="str">
        <f t="shared" si="34"/>
        <v>Dewey , Oklahoma</v>
      </c>
      <c r="B2203" t="s">
        <v>2209</v>
      </c>
      <c r="C2203" t="s">
        <v>2208</v>
      </c>
      <c r="E2203" t="s">
        <v>4870</v>
      </c>
      <c r="F2203" t="s">
        <v>2230</v>
      </c>
      <c r="G2203" s="7">
        <v>1008.2371486082897</v>
      </c>
      <c r="H2203" s="8">
        <v>4810</v>
      </c>
      <c r="I2203" s="9">
        <v>0</v>
      </c>
      <c r="J2203" s="9">
        <v>0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0.99999999999867872</v>
      </c>
      <c r="T2203" s="9">
        <v>1</v>
      </c>
      <c r="U2203" s="16">
        <v>0</v>
      </c>
      <c r="V2203" s="16">
        <v>0</v>
      </c>
      <c r="W2203" s="16">
        <v>4810</v>
      </c>
      <c r="X2203" s="1" t="s">
        <v>3345</v>
      </c>
      <c r="Y2203" s="1" t="s">
        <v>3345</v>
      </c>
    </row>
    <row r="2204" spans="1:25" x14ac:dyDescent="0.25">
      <c r="A2204" t="str">
        <f t="shared" si="34"/>
        <v>Choctaw , Oklahoma</v>
      </c>
      <c r="B2204" t="s">
        <v>2209</v>
      </c>
      <c r="C2204" t="s">
        <v>2208</v>
      </c>
      <c r="E2204" t="s">
        <v>3628</v>
      </c>
      <c r="F2204" t="s">
        <v>2220</v>
      </c>
      <c r="G2204" s="7">
        <v>799.57218316959018</v>
      </c>
      <c r="H2204" s="8">
        <v>15205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4.0845611490821073E-3</v>
      </c>
      <c r="R2204" s="9">
        <v>0.33068069713909898</v>
      </c>
      <c r="S2204" s="9">
        <v>0.99591543884906852</v>
      </c>
      <c r="T2204" s="9">
        <v>0.66931930286090102</v>
      </c>
      <c r="U2204" s="16">
        <v>0</v>
      </c>
      <c r="V2204" s="16">
        <v>0</v>
      </c>
      <c r="W2204" s="16">
        <v>15205</v>
      </c>
      <c r="X2204" s="1" t="s">
        <v>3345</v>
      </c>
      <c r="Y2204" s="1" t="s">
        <v>3345</v>
      </c>
    </row>
    <row r="2205" spans="1:25" x14ac:dyDescent="0.25">
      <c r="A2205" t="str">
        <f t="shared" si="34"/>
        <v>Roger Mills , Oklahoma</v>
      </c>
      <c r="B2205" t="s">
        <v>2209</v>
      </c>
      <c r="C2205" t="s">
        <v>2208</v>
      </c>
      <c r="E2205" t="s">
        <v>4871</v>
      </c>
      <c r="F2205" t="s">
        <v>2273</v>
      </c>
      <c r="G2205" s="7">
        <v>1146.4236428448294</v>
      </c>
      <c r="H2205" s="8">
        <v>3647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1</v>
      </c>
      <c r="T2205" s="9">
        <v>1</v>
      </c>
      <c r="U2205" s="16">
        <v>0</v>
      </c>
      <c r="V2205" s="16">
        <v>0</v>
      </c>
      <c r="W2205" s="16">
        <v>3647</v>
      </c>
      <c r="X2205" s="1" t="s">
        <v>3345</v>
      </c>
      <c r="Y2205" s="1" t="s">
        <v>3345</v>
      </c>
    </row>
    <row r="2206" spans="1:25" x14ac:dyDescent="0.25">
      <c r="A2206" t="str">
        <f t="shared" si="34"/>
        <v>Bryan , Oklahoma</v>
      </c>
      <c r="B2206" t="s">
        <v>2209</v>
      </c>
      <c r="C2206" t="s">
        <v>2208</v>
      </c>
      <c r="E2206" t="s">
        <v>3973</v>
      </c>
      <c r="F2206" t="s">
        <v>2215</v>
      </c>
      <c r="G2206" s="7">
        <v>943.94086656428658</v>
      </c>
      <c r="H2206" s="8">
        <v>42416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1.0752574828951313E-2</v>
      </c>
      <c r="P2206" s="9">
        <v>0.38669370049038099</v>
      </c>
      <c r="Q2206" s="9">
        <v>0</v>
      </c>
      <c r="R2206" s="9">
        <v>0</v>
      </c>
      <c r="S2206" s="9">
        <v>0.98924742517104869</v>
      </c>
      <c r="T2206" s="9">
        <v>0.61330629950961901</v>
      </c>
      <c r="U2206" s="16">
        <v>0</v>
      </c>
      <c r="V2206" s="16">
        <v>0</v>
      </c>
      <c r="W2206" s="16">
        <v>42416</v>
      </c>
      <c r="X2206" s="1" t="s">
        <v>3345</v>
      </c>
      <c r="Y2206" s="1" t="s">
        <v>3345</v>
      </c>
    </row>
    <row r="2207" spans="1:25" x14ac:dyDescent="0.25">
      <c r="A2207" t="str">
        <f t="shared" si="34"/>
        <v>Latimer , Oklahoma</v>
      </c>
      <c r="B2207" t="s">
        <v>2209</v>
      </c>
      <c r="C2207" t="s">
        <v>2208</v>
      </c>
      <c r="E2207" t="s">
        <v>4872</v>
      </c>
      <c r="F2207" t="s">
        <v>2247</v>
      </c>
      <c r="G2207" s="7">
        <v>729.11304843072992</v>
      </c>
      <c r="H2207" s="8">
        <v>11154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3.293959320752811E-3</v>
      </c>
      <c r="R2207" s="9">
        <v>0.26707907477138249</v>
      </c>
      <c r="S2207" s="9">
        <v>0.99670604067924706</v>
      </c>
      <c r="T2207" s="9">
        <v>0.73292092522861751</v>
      </c>
      <c r="U2207" s="16">
        <v>0</v>
      </c>
      <c r="V2207" s="16">
        <v>0</v>
      </c>
      <c r="W2207" s="16">
        <v>11154</v>
      </c>
      <c r="X2207" s="1" t="s">
        <v>3345</v>
      </c>
      <c r="Y2207" s="1" t="s">
        <v>3345</v>
      </c>
    </row>
    <row r="2208" spans="1:25" x14ac:dyDescent="0.25">
      <c r="A2208" t="str">
        <f t="shared" si="34"/>
        <v>Texas , Oklahoma</v>
      </c>
      <c r="B2208" t="s">
        <v>2209</v>
      </c>
      <c r="C2208" t="s">
        <v>2208</v>
      </c>
      <c r="E2208" t="s">
        <v>4535</v>
      </c>
      <c r="F2208" t="s">
        <v>2278</v>
      </c>
      <c r="G2208" s="7">
        <v>2048.7128536725245</v>
      </c>
      <c r="H2208" s="8">
        <v>20640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2.3581441637755122E-3</v>
      </c>
      <c r="R2208" s="9">
        <v>0.54932170542635661</v>
      </c>
      <c r="S2208" s="9">
        <v>0.9976418558361293</v>
      </c>
      <c r="T2208" s="9">
        <v>0.45067829457364339</v>
      </c>
      <c r="U2208" s="16">
        <v>0</v>
      </c>
      <c r="V2208" s="16">
        <v>0</v>
      </c>
      <c r="W2208" s="16">
        <v>20640</v>
      </c>
      <c r="X2208" s="1" t="s">
        <v>3345</v>
      </c>
      <c r="Y2208" s="1" t="s">
        <v>3345</v>
      </c>
    </row>
    <row r="2209" spans="1:25" x14ac:dyDescent="0.25">
      <c r="A2209" t="str">
        <f t="shared" si="34"/>
        <v>Woodward , Oklahoma</v>
      </c>
      <c r="B2209" t="s">
        <v>2209</v>
      </c>
      <c r="C2209" t="s">
        <v>2208</v>
      </c>
      <c r="E2209" t="s">
        <v>4873</v>
      </c>
      <c r="F2209" t="s">
        <v>2285</v>
      </c>
      <c r="G2209" s="7">
        <v>1246.1416744561204</v>
      </c>
      <c r="H2209" s="8">
        <v>20081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6.7569988509320646E-3</v>
      </c>
      <c r="R2209" s="9">
        <v>0.5649121059708182</v>
      </c>
      <c r="S2209" s="9">
        <v>0.99324300114835529</v>
      </c>
      <c r="T2209" s="9">
        <v>0.4350878940291818</v>
      </c>
      <c r="U2209" s="16">
        <v>0</v>
      </c>
      <c r="V2209" s="16">
        <v>0</v>
      </c>
      <c r="W2209" s="16">
        <v>20081</v>
      </c>
      <c r="X2209" s="1" t="s">
        <v>3345</v>
      </c>
      <c r="Y2209" s="1" t="s">
        <v>3345</v>
      </c>
    </row>
    <row r="2210" spans="1:25" x14ac:dyDescent="0.25">
      <c r="A2210" t="str">
        <f t="shared" si="34"/>
        <v>Stephens , Oklahoma</v>
      </c>
      <c r="B2210" t="s">
        <v>2209</v>
      </c>
      <c r="C2210" t="s">
        <v>2208</v>
      </c>
      <c r="E2210" t="s">
        <v>3960</v>
      </c>
      <c r="F2210" t="s">
        <v>2277</v>
      </c>
      <c r="G2210" s="7">
        <v>891.36384677600699</v>
      </c>
      <c r="H2210" s="8">
        <v>45048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1.5292105480026319E-2</v>
      </c>
      <c r="P2210" s="9">
        <v>0.56675102113301368</v>
      </c>
      <c r="Q2210" s="9">
        <v>0</v>
      </c>
      <c r="R2210" s="9">
        <v>0</v>
      </c>
      <c r="S2210" s="9">
        <v>0.98470789451874396</v>
      </c>
      <c r="T2210" s="9">
        <v>0.43324897886698632</v>
      </c>
      <c r="U2210" s="16">
        <v>0</v>
      </c>
      <c r="V2210" s="16">
        <v>0</v>
      </c>
      <c r="W2210" s="16">
        <v>45048</v>
      </c>
      <c r="X2210" s="1" t="s">
        <v>3345</v>
      </c>
      <c r="Y2210" s="1" t="s">
        <v>3345</v>
      </c>
    </row>
    <row r="2211" spans="1:25" x14ac:dyDescent="0.25">
      <c r="A2211" t="str">
        <f t="shared" si="34"/>
        <v>Tulsa , Oklahoma</v>
      </c>
      <c r="B2211" t="s">
        <v>2209</v>
      </c>
      <c r="C2211" t="s">
        <v>2208</v>
      </c>
      <c r="E2211" t="s">
        <v>4874</v>
      </c>
      <c r="F2211" t="s">
        <v>2280</v>
      </c>
      <c r="G2211" s="7">
        <v>587.02313925637156</v>
      </c>
      <c r="H2211" s="8">
        <v>603403</v>
      </c>
      <c r="I2211" s="9">
        <v>0.24192543668360503</v>
      </c>
      <c r="J2211" s="9">
        <v>0.63651821419515642</v>
      </c>
      <c r="K2211" s="9">
        <v>0.20238415926883807</v>
      </c>
      <c r="L2211" s="9">
        <v>0.30613205436499319</v>
      </c>
      <c r="M2211" s="9">
        <v>5.5856671360107711E-3</v>
      </c>
      <c r="N2211" s="9">
        <v>9.534258198915152E-3</v>
      </c>
      <c r="O2211" s="9">
        <v>0</v>
      </c>
      <c r="P2211" s="9">
        <v>0</v>
      </c>
      <c r="Q2211" s="9">
        <v>0</v>
      </c>
      <c r="R2211" s="9">
        <v>0</v>
      </c>
      <c r="S2211" s="9">
        <v>0.55010473691154615</v>
      </c>
      <c r="T2211" s="9">
        <v>4.7815473240935165E-2</v>
      </c>
      <c r="U2211" s="16">
        <v>384077</v>
      </c>
      <c r="V2211" s="16">
        <v>190474</v>
      </c>
      <c r="W2211" s="16">
        <v>28852</v>
      </c>
      <c r="X2211" s="1" t="s">
        <v>3345</v>
      </c>
      <c r="Y2211" s="1" t="s">
        <v>3346</v>
      </c>
    </row>
    <row r="2212" spans="1:25" x14ac:dyDescent="0.25">
      <c r="A2212" t="str">
        <f t="shared" si="34"/>
        <v>McIntosh , Oklahoma</v>
      </c>
      <c r="B2212" t="s">
        <v>2209</v>
      </c>
      <c r="C2212" t="s">
        <v>2208</v>
      </c>
      <c r="E2212" t="s">
        <v>4008</v>
      </c>
      <c r="F2212" t="s">
        <v>2254</v>
      </c>
      <c r="G2212" s="7">
        <v>712.28587664203826</v>
      </c>
      <c r="H2212" s="8">
        <v>20252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1.766838263416975E-3</v>
      </c>
      <c r="P2212" s="9">
        <v>0.12699980248864309</v>
      </c>
      <c r="Q2212" s="9">
        <v>0</v>
      </c>
      <c r="R2212" s="9">
        <v>0</v>
      </c>
      <c r="S2212" s="9">
        <v>0.99823316173544663</v>
      </c>
      <c r="T2212" s="9">
        <v>0.87300019751135693</v>
      </c>
      <c r="U2212" s="16">
        <v>0</v>
      </c>
      <c r="V2212" s="16">
        <v>0</v>
      </c>
      <c r="W2212" s="16">
        <v>20252</v>
      </c>
      <c r="X2212" s="1" t="s">
        <v>3345</v>
      </c>
      <c r="Y2212" s="1" t="s">
        <v>3345</v>
      </c>
    </row>
    <row r="2213" spans="1:25" x14ac:dyDescent="0.25">
      <c r="A2213" t="str">
        <f t="shared" si="34"/>
        <v>Kingfisher , Oklahoma</v>
      </c>
      <c r="B2213" t="s">
        <v>2209</v>
      </c>
      <c r="C2213" t="s">
        <v>2208</v>
      </c>
      <c r="E2213" t="s">
        <v>4875</v>
      </c>
      <c r="F2213" t="s">
        <v>2245</v>
      </c>
      <c r="G2213" s="7">
        <v>906.01687749242967</v>
      </c>
      <c r="H2213" s="8">
        <v>15034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2.4059985023613668E-3</v>
      </c>
      <c r="P2213" s="9">
        <v>0.27564187840893972</v>
      </c>
      <c r="Q2213" s="9">
        <v>0</v>
      </c>
      <c r="R2213" s="9">
        <v>0</v>
      </c>
      <c r="S2213" s="9">
        <v>0.99759400149640698</v>
      </c>
      <c r="T2213" s="9">
        <v>0.72435812159106028</v>
      </c>
      <c r="U2213" s="16">
        <v>0</v>
      </c>
      <c r="V2213" s="16">
        <v>0</v>
      </c>
      <c r="W2213" s="16">
        <v>15034</v>
      </c>
      <c r="X2213" s="1" t="s">
        <v>3345</v>
      </c>
      <c r="Y2213" s="1" t="s">
        <v>3345</v>
      </c>
    </row>
    <row r="2214" spans="1:25" x14ac:dyDescent="0.25">
      <c r="A2214" t="str">
        <f t="shared" si="34"/>
        <v>Grant , Oklahoma</v>
      </c>
      <c r="B2214" t="s">
        <v>2209</v>
      </c>
      <c r="C2214" t="s">
        <v>2208</v>
      </c>
      <c r="E2214" t="s">
        <v>3719</v>
      </c>
      <c r="F2214" t="s">
        <v>2235</v>
      </c>
      <c r="G2214" s="7">
        <v>1003.5825500030815</v>
      </c>
      <c r="H2214" s="8">
        <v>4527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1</v>
      </c>
      <c r="T2214" s="9">
        <v>1</v>
      </c>
      <c r="U2214" s="16">
        <v>0</v>
      </c>
      <c r="V2214" s="16">
        <v>0</v>
      </c>
      <c r="W2214" s="16">
        <v>4527</v>
      </c>
      <c r="X2214" s="1" t="s">
        <v>3345</v>
      </c>
      <c r="Y2214" s="1" t="s">
        <v>3345</v>
      </c>
    </row>
    <row r="2215" spans="1:25" x14ac:dyDescent="0.25">
      <c r="A2215" t="str">
        <f t="shared" si="34"/>
        <v>Murray , Oklahoma</v>
      </c>
      <c r="B2215" t="s">
        <v>2209</v>
      </c>
      <c r="C2215" t="s">
        <v>2208</v>
      </c>
      <c r="E2215" t="s">
        <v>3977</v>
      </c>
      <c r="F2215" t="s">
        <v>2258</v>
      </c>
      <c r="G2215" s="7">
        <v>425.09459423997475</v>
      </c>
      <c r="H2215" s="8">
        <v>13488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1.2595777319221853E-2</v>
      </c>
      <c r="R2215" s="9">
        <v>0.54300118623962035</v>
      </c>
      <c r="S2215" s="9">
        <v>0.98740422267865025</v>
      </c>
      <c r="T2215" s="9">
        <v>0.4569988137603796</v>
      </c>
      <c r="U2215" s="16">
        <v>0</v>
      </c>
      <c r="V2215" s="16">
        <v>0</v>
      </c>
      <c r="W2215" s="16">
        <v>13488</v>
      </c>
      <c r="X2215" s="1" t="s">
        <v>3345</v>
      </c>
      <c r="Y2215" s="1" t="s">
        <v>3345</v>
      </c>
    </row>
    <row r="2216" spans="1:25" x14ac:dyDescent="0.25">
      <c r="A2216" t="str">
        <f t="shared" si="34"/>
        <v>Nowata , Oklahoma</v>
      </c>
      <c r="B2216" t="s">
        <v>2209</v>
      </c>
      <c r="C2216" t="s">
        <v>2208</v>
      </c>
      <c r="E2216" t="s">
        <v>4876</v>
      </c>
      <c r="F2216" t="s">
        <v>2261</v>
      </c>
      <c r="G2216" s="7">
        <v>580.78568171676523</v>
      </c>
      <c r="H2216" s="8">
        <v>10536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3.9473493727740887E-3</v>
      </c>
      <c r="P2216" s="9">
        <v>0.34472285497342448</v>
      </c>
      <c r="Q2216" s="9">
        <v>1.1146422608063408E-3</v>
      </c>
      <c r="R2216" s="9">
        <v>7.5930144267274111E-2</v>
      </c>
      <c r="S2216" s="9">
        <v>0.99493800836150414</v>
      </c>
      <c r="T2216" s="9">
        <v>0.57934700075930146</v>
      </c>
      <c r="U2216" s="16">
        <v>0</v>
      </c>
      <c r="V2216" s="16">
        <v>0</v>
      </c>
      <c r="W2216" s="16">
        <v>10536</v>
      </c>
      <c r="X2216" s="1" t="s">
        <v>3345</v>
      </c>
      <c r="Y2216" s="1" t="s">
        <v>3345</v>
      </c>
    </row>
    <row r="2217" spans="1:25" x14ac:dyDescent="0.25">
      <c r="A2217" t="str">
        <f t="shared" si="34"/>
        <v>Haskell , Oklahoma</v>
      </c>
      <c r="B2217" t="s">
        <v>2209</v>
      </c>
      <c r="C2217" t="s">
        <v>2208</v>
      </c>
      <c r="E2217" t="s">
        <v>4234</v>
      </c>
      <c r="F2217" t="s">
        <v>2239</v>
      </c>
      <c r="G2217" s="7">
        <v>625.27281780097553</v>
      </c>
      <c r="H2217" s="8">
        <v>12769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3.6994656759050367E-3</v>
      </c>
      <c r="R2217" s="9">
        <v>0.22264860208317017</v>
      </c>
      <c r="S2217" s="9">
        <v>0.99630053432173682</v>
      </c>
      <c r="T2217" s="9">
        <v>0.77735139791682983</v>
      </c>
      <c r="U2217" s="16">
        <v>0</v>
      </c>
      <c r="V2217" s="16">
        <v>0</v>
      </c>
      <c r="W2217" s="16">
        <v>12769</v>
      </c>
      <c r="X2217" s="1" t="s">
        <v>3345</v>
      </c>
      <c r="Y2217" s="1" t="s">
        <v>3345</v>
      </c>
    </row>
    <row r="2218" spans="1:25" x14ac:dyDescent="0.25">
      <c r="A2218" t="str">
        <f t="shared" si="34"/>
        <v>Grady , Oklahoma</v>
      </c>
      <c r="B2218" t="s">
        <v>2209</v>
      </c>
      <c r="C2218" t="s">
        <v>2208</v>
      </c>
      <c r="E2218" t="s">
        <v>3998</v>
      </c>
      <c r="F2218" t="s">
        <v>2234</v>
      </c>
      <c r="G2218" s="7">
        <v>1104.8996230682476</v>
      </c>
      <c r="H2218" s="8">
        <v>52431</v>
      </c>
      <c r="I2218" s="9">
        <v>0</v>
      </c>
      <c r="J2218" s="9">
        <v>0</v>
      </c>
      <c r="K2218" s="9">
        <v>0</v>
      </c>
      <c r="L2218" s="9">
        <v>0</v>
      </c>
      <c r="M2218" s="9">
        <v>4.3269174637855868E-3</v>
      </c>
      <c r="N2218" s="9">
        <v>6.0956304476359406E-2</v>
      </c>
      <c r="O2218" s="9">
        <v>9.0978863264936597E-3</v>
      </c>
      <c r="P2218" s="9">
        <v>0.30018500505426177</v>
      </c>
      <c r="Q2218" s="9">
        <v>0</v>
      </c>
      <c r="R2218" s="9">
        <v>0</v>
      </c>
      <c r="S2218" s="9">
        <v>0.98657519620972078</v>
      </c>
      <c r="T2218" s="9">
        <v>0.63885869046937882</v>
      </c>
      <c r="U2218" s="16">
        <v>0</v>
      </c>
      <c r="V2218" s="16">
        <v>3196</v>
      </c>
      <c r="W2218" s="16">
        <v>49235</v>
      </c>
      <c r="X2218" s="1" t="s">
        <v>3345</v>
      </c>
      <c r="Y2218" s="1" t="s">
        <v>3345</v>
      </c>
    </row>
    <row r="2219" spans="1:25" x14ac:dyDescent="0.25">
      <c r="A2219" t="str">
        <f t="shared" si="34"/>
        <v>Payne , Oklahoma</v>
      </c>
      <c r="B2219" t="s">
        <v>2209</v>
      </c>
      <c r="C2219" t="s">
        <v>2208</v>
      </c>
      <c r="E2219" t="s">
        <v>4877</v>
      </c>
      <c r="F2219" t="s">
        <v>2268</v>
      </c>
      <c r="G2219" s="7">
        <v>696.97819245301616</v>
      </c>
      <c r="H2219" s="8">
        <v>77350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3.6014202940891242E-2</v>
      </c>
      <c r="P2219" s="9">
        <v>0.66266321913380732</v>
      </c>
      <c r="Q2219" s="9">
        <v>0</v>
      </c>
      <c r="R2219" s="9">
        <v>0</v>
      </c>
      <c r="S2219" s="9">
        <v>0.96398579705387155</v>
      </c>
      <c r="T2219" s="9">
        <v>0.33733678086619262</v>
      </c>
      <c r="U2219" s="16">
        <v>0</v>
      </c>
      <c r="V2219" s="16">
        <v>0</v>
      </c>
      <c r="W2219" s="16">
        <v>77350</v>
      </c>
      <c r="X2219" s="1" t="s">
        <v>3345</v>
      </c>
      <c r="Y2219" s="1" t="s">
        <v>3345</v>
      </c>
    </row>
    <row r="2220" spans="1:25" x14ac:dyDescent="0.25">
      <c r="A2220" t="str">
        <f t="shared" si="34"/>
        <v>Cimarron , Oklahoma</v>
      </c>
      <c r="B2220" t="s">
        <v>2209</v>
      </c>
      <c r="C2220" t="s">
        <v>2208</v>
      </c>
      <c r="E2220" t="s">
        <v>4878</v>
      </c>
      <c r="F2220" t="s">
        <v>2221</v>
      </c>
      <c r="G2220" s="7">
        <v>1840.9498882492931</v>
      </c>
      <c r="H2220" s="8">
        <v>2475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1</v>
      </c>
      <c r="T2220" s="9">
        <v>1</v>
      </c>
      <c r="U2220" s="16">
        <v>0</v>
      </c>
      <c r="V2220" s="16">
        <v>0</v>
      </c>
      <c r="W2220" s="16">
        <v>2475</v>
      </c>
      <c r="X2220" s="1" t="s">
        <v>3345</v>
      </c>
      <c r="Y2220" s="1" t="s">
        <v>3345</v>
      </c>
    </row>
    <row r="2221" spans="1:25" x14ac:dyDescent="0.25">
      <c r="A2221" t="str">
        <f t="shared" si="34"/>
        <v>Garfield , Oklahoma</v>
      </c>
      <c r="B2221" t="s">
        <v>2209</v>
      </c>
      <c r="C2221" t="s">
        <v>2208</v>
      </c>
      <c r="E2221" t="s">
        <v>3815</v>
      </c>
      <c r="F2221" t="s">
        <v>2232</v>
      </c>
      <c r="G2221" s="7">
        <v>1060.0647458690246</v>
      </c>
      <c r="H2221" s="8">
        <v>60580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2.2646610893932561E-2</v>
      </c>
      <c r="R2221" s="9">
        <v>0.78588643116540113</v>
      </c>
      <c r="S2221" s="9">
        <v>0.9773533891060675</v>
      </c>
      <c r="T2221" s="9">
        <v>0.21411356883459887</v>
      </c>
      <c r="U2221" s="16">
        <v>0</v>
      </c>
      <c r="V2221" s="16">
        <v>0</v>
      </c>
      <c r="W2221" s="16">
        <v>60580</v>
      </c>
      <c r="X2221" s="1" t="s">
        <v>3345</v>
      </c>
      <c r="Y2221" s="1" t="s">
        <v>3345</v>
      </c>
    </row>
    <row r="2222" spans="1:25" x14ac:dyDescent="0.25">
      <c r="A2222" t="str">
        <f t="shared" si="34"/>
        <v>Wallowa , Oregon</v>
      </c>
      <c r="B2222" t="s">
        <v>1612</v>
      </c>
      <c r="C2222" t="s">
        <v>2287</v>
      </c>
      <c r="E2222" t="s">
        <v>4879</v>
      </c>
      <c r="F2222" t="s">
        <v>2318</v>
      </c>
      <c r="G2222" s="7">
        <v>3151.3772694197805</v>
      </c>
      <c r="H2222" s="8">
        <v>7008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0.99999999999991784</v>
      </c>
      <c r="T2222" s="9">
        <v>1</v>
      </c>
      <c r="U2222" s="16">
        <v>0</v>
      </c>
      <c r="V2222" s="16">
        <v>0</v>
      </c>
      <c r="W2222" s="16">
        <v>7008</v>
      </c>
      <c r="X2222" s="1" t="s">
        <v>3345</v>
      </c>
      <c r="Y2222" s="1" t="s">
        <v>3345</v>
      </c>
    </row>
    <row r="2223" spans="1:25" x14ac:dyDescent="0.25">
      <c r="A2223" t="str">
        <f t="shared" si="34"/>
        <v>Crook , Oregon</v>
      </c>
      <c r="B2223" t="s">
        <v>1612</v>
      </c>
      <c r="C2223" t="s">
        <v>2287</v>
      </c>
      <c r="E2223" t="s">
        <v>4880</v>
      </c>
      <c r="F2223" t="s">
        <v>2293</v>
      </c>
      <c r="G2223" s="7">
        <v>2987.0376134268736</v>
      </c>
      <c r="H2223" s="8">
        <v>20978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2.1190638632907224E-3</v>
      </c>
      <c r="P2223" s="9">
        <v>0.51983029840785588</v>
      </c>
      <c r="Q2223" s="9">
        <v>0</v>
      </c>
      <c r="R2223" s="9">
        <v>0</v>
      </c>
      <c r="S2223" s="9">
        <v>0.99788093613670936</v>
      </c>
      <c r="T2223" s="9">
        <v>0.48016970159214417</v>
      </c>
      <c r="U2223" s="16">
        <v>0</v>
      </c>
      <c r="V2223" s="16">
        <v>0</v>
      </c>
      <c r="W2223" s="16">
        <v>20978</v>
      </c>
      <c r="X2223" s="1" t="s">
        <v>3345</v>
      </c>
      <c r="Y2223" s="1" t="s">
        <v>3345</v>
      </c>
    </row>
    <row r="2224" spans="1:25" x14ac:dyDescent="0.25">
      <c r="A2224" t="str">
        <f t="shared" si="34"/>
        <v>Clackamas , Oregon</v>
      </c>
      <c r="B2224" t="s">
        <v>1612</v>
      </c>
      <c r="C2224" t="s">
        <v>2287</v>
      </c>
      <c r="E2224" t="s">
        <v>4881</v>
      </c>
      <c r="F2224" t="s">
        <v>2289</v>
      </c>
      <c r="G2224" s="7">
        <v>1882.9754075409005</v>
      </c>
      <c r="H2224" s="8">
        <v>375992</v>
      </c>
      <c r="I2224" s="9">
        <v>2.7146160968317777E-4</v>
      </c>
      <c r="J2224" s="9">
        <v>1.9787655056490564E-3</v>
      </c>
      <c r="K2224" s="9">
        <v>5.8985880106628245E-2</v>
      </c>
      <c r="L2224" s="9">
        <v>0.70207078874018591</v>
      </c>
      <c r="M2224" s="9">
        <v>7.7810485810181776E-3</v>
      </c>
      <c r="N2224" s="9">
        <v>0.10548894657333134</v>
      </c>
      <c r="O2224" s="9">
        <v>2.2634298646304158E-3</v>
      </c>
      <c r="P2224" s="9">
        <v>9.6757377816549285E-3</v>
      </c>
      <c r="Q2224" s="9">
        <v>0</v>
      </c>
      <c r="R2224" s="9">
        <v>0</v>
      </c>
      <c r="S2224" s="9">
        <v>0.93069817956739365</v>
      </c>
      <c r="T2224" s="9">
        <v>0.18078576139917871</v>
      </c>
      <c r="U2224" s="16">
        <v>744</v>
      </c>
      <c r="V2224" s="16">
        <v>303636</v>
      </c>
      <c r="W2224" s="16">
        <v>71612</v>
      </c>
      <c r="X2224" s="1" t="s">
        <v>3345</v>
      </c>
      <c r="Y2224" s="1" t="s">
        <v>3347</v>
      </c>
    </row>
    <row r="2225" spans="1:25" x14ac:dyDescent="0.25">
      <c r="A2225" t="str">
        <f t="shared" si="34"/>
        <v>Clatsop , Oregon</v>
      </c>
      <c r="B2225" t="s">
        <v>1612</v>
      </c>
      <c r="C2225" t="s">
        <v>2287</v>
      </c>
      <c r="E2225" t="s">
        <v>4882</v>
      </c>
      <c r="F2225" t="s">
        <v>2290</v>
      </c>
      <c r="G2225" s="7">
        <v>1083.5963478043307</v>
      </c>
      <c r="H2225" s="8">
        <v>37034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1.3366001713903501E-2</v>
      </c>
      <c r="R2225" s="9">
        <v>0.61035804936004756</v>
      </c>
      <c r="S2225" s="9">
        <v>0.75064093620640304</v>
      </c>
      <c r="T2225" s="9">
        <v>0.38964195063995249</v>
      </c>
      <c r="U2225" s="16">
        <v>0</v>
      </c>
      <c r="V2225" s="16">
        <v>0</v>
      </c>
      <c r="W2225" s="16">
        <v>37034</v>
      </c>
      <c r="X2225" s="1" t="s">
        <v>3345</v>
      </c>
      <c r="Y2225" s="1" t="s">
        <v>3345</v>
      </c>
    </row>
    <row r="2226" spans="1:25" x14ac:dyDescent="0.25">
      <c r="A2226" t="str">
        <f t="shared" si="34"/>
        <v>Klamath , Oregon</v>
      </c>
      <c r="B2226" t="s">
        <v>1612</v>
      </c>
      <c r="C2226" t="s">
        <v>2287</v>
      </c>
      <c r="E2226" t="s">
        <v>4883</v>
      </c>
      <c r="F2226" t="s">
        <v>2304</v>
      </c>
      <c r="G2226" s="7">
        <v>6137.2202047917845</v>
      </c>
      <c r="H2226" s="8">
        <v>66380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3.5740761301251709E-3</v>
      </c>
      <c r="R2226" s="9">
        <v>0.62419403434769505</v>
      </c>
      <c r="S2226" s="9">
        <v>0.99642592386902518</v>
      </c>
      <c r="T2226" s="9">
        <v>0.3758059656523049</v>
      </c>
      <c r="U2226" s="16">
        <v>0</v>
      </c>
      <c r="V2226" s="16">
        <v>0</v>
      </c>
      <c r="W2226" s="16">
        <v>66380</v>
      </c>
      <c r="X2226" s="1" t="s">
        <v>3345</v>
      </c>
      <c r="Y2226" s="1" t="s">
        <v>3345</v>
      </c>
    </row>
    <row r="2227" spans="1:25" x14ac:dyDescent="0.25">
      <c r="A2227" t="str">
        <f t="shared" si="34"/>
        <v>Morrow , Oregon</v>
      </c>
      <c r="B2227" t="s">
        <v>1612</v>
      </c>
      <c r="C2227" t="s">
        <v>2287</v>
      </c>
      <c r="E2227" t="s">
        <v>4818</v>
      </c>
      <c r="F2227" t="s">
        <v>2311</v>
      </c>
      <c r="G2227" s="7">
        <v>2047.6628631418573</v>
      </c>
      <c r="H2227" s="8">
        <v>11173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2.2461591361757254E-3</v>
      </c>
      <c r="P2227" s="9">
        <v>0.54130493153137027</v>
      </c>
      <c r="Q2227" s="9">
        <v>0</v>
      </c>
      <c r="R2227" s="9">
        <v>0</v>
      </c>
      <c r="S2227" s="9">
        <v>0.99775384086382424</v>
      </c>
      <c r="T2227" s="9">
        <v>0.45869506846862973</v>
      </c>
      <c r="U2227" s="16">
        <v>0</v>
      </c>
      <c r="V2227" s="16">
        <v>0</v>
      </c>
      <c r="W2227" s="16">
        <v>11173</v>
      </c>
      <c r="X2227" s="1" t="s">
        <v>3345</v>
      </c>
      <c r="Y2227" s="1" t="s">
        <v>3345</v>
      </c>
    </row>
    <row r="2228" spans="1:25" x14ac:dyDescent="0.25">
      <c r="A2228" t="str">
        <f t="shared" si="34"/>
        <v>Jackson , Oregon</v>
      </c>
      <c r="B2228" t="s">
        <v>1612</v>
      </c>
      <c r="C2228" t="s">
        <v>2287</v>
      </c>
      <c r="E2228" t="s">
        <v>3622</v>
      </c>
      <c r="F2228" t="s">
        <v>2301</v>
      </c>
      <c r="G2228" s="7">
        <v>2801.3104886699234</v>
      </c>
      <c r="H2228" s="8">
        <v>203206</v>
      </c>
      <c r="I2228" s="9">
        <v>8.6804269463451097E-3</v>
      </c>
      <c r="J2228" s="9">
        <v>0.36782870584529986</v>
      </c>
      <c r="K2228" s="9">
        <v>1.5872507738879219E-2</v>
      </c>
      <c r="L2228" s="9">
        <v>0.41501727311201442</v>
      </c>
      <c r="M2228" s="9">
        <v>9.2769339322369801E-4</v>
      </c>
      <c r="N2228" s="9">
        <v>1.6628446010452446E-2</v>
      </c>
      <c r="O2228" s="9">
        <v>0</v>
      </c>
      <c r="P2228" s="9">
        <v>0</v>
      </c>
      <c r="Q2228" s="9">
        <v>0</v>
      </c>
      <c r="R2228" s="9">
        <v>0</v>
      </c>
      <c r="S2228" s="9">
        <v>0.97451937192116389</v>
      </c>
      <c r="T2228" s="9">
        <v>0.20052557503223331</v>
      </c>
      <c r="U2228" s="16">
        <v>74745</v>
      </c>
      <c r="V2228" s="16">
        <v>87713</v>
      </c>
      <c r="W2228" s="16">
        <v>40748</v>
      </c>
      <c r="X2228" s="1" t="s">
        <v>3345</v>
      </c>
      <c r="Y2228" s="1" t="s">
        <v>3347</v>
      </c>
    </row>
    <row r="2229" spans="1:25" x14ac:dyDescent="0.25">
      <c r="A2229" t="str">
        <f t="shared" si="34"/>
        <v>Multnomah , Oregon</v>
      </c>
      <c r="B2229" t="s">
        <v>1612</v>
      </c>
      <c r="C2229" t="s">
        <v>2287</v>
      </c>
      <c r="E2229" t="s">
        <v>4884</v>
      </c>
      <c r="F2229" t="s">
        <v>2312</v>
      </c>
      <c r="G2229" s="7">
        <v>465.18003290895865</v>
      </c>
      <c r="H2229" s="8">
        <v>735224</v>
      </c>
      <c r="I2229" s="9">
        <v>0.27061170357687564</v>
      </c>
      <c r="J2229" s="9">
        <v>0.78897315648020194</v>
      </c>
      <c r="K2229" s="9">
        <v>9.1344096813758657E-2</v>
      </c>
      <c r="L2229" s="9">
        <v>0.1973629805338237</v>
      </c>
      <c r="M2229" s="9">
        <v>6.0518595049842525E-4</v>
      </c>
      <c r="N2229" s="9">
        <v>2.3938282754643484E-4</v>
      </c>
      <c r="O2229" s="9">
        <v>0</v>
      </c>
      <c r="P2229" s="9">
        <v>0</v>
      </c>
      <c r="Q2229" s="9">
        <v>0</v>
      </c>
      <c r="R2229" s="9">
        <v>0</v>
      </c>
      <c r="S2229" s="9">
        <v>0.58495808233180413</v>
      </c>
      <c r="T2229" s="9">
        <v>1.3424480158427907E-2</v>
      </c>
      <c r="U2229" s="16">
        <v>580072</v>
      </c>
      <c r="V2229" s="16">
        <v>145282</v>
      </c>
      <c r="W2229" s="16">
        <v>9870</v>
      </c>
      <c r="X2229" s="1" t="s">
        <v>3345</v>
      </c>
      <c r="Y2229" s="1" t="s">
        <v>3346</v>
      </c>
    </row>
    <row r="2230" spans="1:25" x14ac:dyDescent="0.25">
      <c r="A2230" t="str">
        <f t="shared" si="34"/>
        <v>Baker , Oregon</v>
      </c>
      <c r="B2230" t="s">
        <v>1612</v>
      </c>
      <c r="C2230" t="s">
        <v>2287</v>
      </c>
      <c r="E2230" t="s">
        <v>3888</v>
      </c>
      <c r="F2230" t="s">
        <v>2286</v>
      </c>
      <c r="G2230" s="7">
        <v>3087.9794787382466</v>
      </c>
      <c r="H2230" s="8">
        <v>16134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1.648498988286318E-3</v>
      </c>
      <c r="R2230" s="9">
        <v>0.58993430023552751</v>
      </c>
      <c r="S2230" s="9">
        <v>0.99835150101152126</v>
      </c>
      <c r="T2230" s="9">
        <v>0.41006569976447255</v>
      </c>
      <c r="U2230" s="16">
        <v>0</v>
      </c>
      <c r="V2230" s="16">
        <v>0</v>
      </c>
      <c r="W2230" s="16">
        <v>16134</v>
      </c>
      <c r="X2230" s="1" t="s">
        <v>3345</v>
      </c>
      <c r="Y2230" s="1" t="s">
        <v>3345</v>
      </c>
    </row>
    <row r="2231" spans="1:25" x14ac:dyDescent="0.25">
      <c r="A2231" t="str">
        <f t="shared" si="34"/>
        <v>Benton , Oregon</v>
      </c>
      <c r="B2231" t="s">
        <v>1612</v>
      </c>
      <c r="C2231" t="s">
        <v>2287</v>
      </c>
      <c r="E2231" t="s">
        <v>3720</v>
      </c>
      <c r="F2231" t="s">
        <v>2288</v>
      </c>
      <c r="G2231" s="7">
        <v>678.17025708692927</v>
      </c>
      <c r="H2231" s="8">
        <v>85579</v>
      </c>
      <c r="I2231" s="9">
        <v>2.489472861925128E-2</v>
      </c>
      <c r="J2231" s="9">
        <v>0.71073511024900971</v>
      </c>
      <c r="K2231" s="9">
        <v>1.3537032148681551E-2</v>
      </c>
      <c r="L2231" s="9">
        <v>0.10162539875436731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0.96156823923134938</v>
      </c>
      <c r="T2231" s="9">
        <v>0.187639490996623</v>
      </c>
      <c r="U2231" s="16">
        <v>60824</v>
      </c>
      <c r="V2231" s="16">
        <v>8697</v>
      </c>
      <c r="W2231" s="16">
        <v>16058</v>
      </c>
      <c r="X2231" s="1" t="s">
        <v>3345</v>
      </c>
      <c r="Y2231" s="1" t="s">
        <v>3346</v>
      </c>
    </row>
    <row r="2232" spans="1:25" x14ac:dyDescent="0.25">
      <c r="A2232" t="str">
        <f t="shared" si="34"/>
        <v>Marion , Oregon</v>
      </c>
      <c r="B2232" t="s">
        <v>1612</v>
      </c>
      <c r="C2232" t="s">
        <v>2287</v>
      </c>
      <c r="E2232" t="s">
        <v>3615</v>
      </c>
      <c r="F2232" t="s">
        <v>2310</v>
      </c>
      <c r="G2232" s="7">
        <v>1190.8081581784447</v>
      </c>
      <c r="H2232" s="8">
        <v>315335</v>
      </c>
      <c r="I2232" s="9">
        <v>3.397248280129514E-2</v>
      </c>
      <c r="J2232" s="9">
        <v>0.41395975708373633</v>
      </c>
      <c r="K2232" s="9">
        <v>2.4434934896918156E-2</v>
      </c>
      <c r="L2232" s="9">
        <v>0.26448697417032679</v>
      </c>
      <c r="M2232" s="9">
        <v>1.7901612821174206E-2</v>
      </c>
      <c r="N2232" s="9">
        <v>0.19061632866633899</v>
      </c>
      <c r="O2232" s="9">
        <v>0</v>
      </c>
      <c r="P2232" s="9">
        <v>0</v>
      </c>
      <c r="Q2232" s="9">
        <v>0</v>
      </c>
      <c r="R2232" s="9">
        <v>0</v>
      </c>
      <c r="S2232" s="9">
        <v>0.92369096947939078</v>
      </c>
      <c r="T2232" s="9">
        <v>0.13093694007959789</v>
      </c>
      <c r="U2232" s="16">
        <v>130536</v>
      </c>
      <c r="V2232" s="16">
        <v>143510</v>
      </c>
      <c r="W2232" s="16">
        <v>41289</v>
      </c>
      <c r="X2232" s="1" t="s">
        <v>3345</v>
      </c>
      <c r="Y2232" s="1" t="s">
        <v>3347</v>
      </c>
    </row>
    <row r="2233" spans="1:25" x14ac:dyDescent="0.25">
      <c r="A2233" t="str">
        <f t="shared" si="34"/>
        <v>Grant , Oregon</v>
      </c>
      <c r="B2233" t="s">
        <v>1612</v>
      </c>
      <c r="C2233" t="s">
        <v>2287</v>
      </c>
      <c r="E2233" t="s">
        <v>3719</v>
      </c>
      <c r="F2233" t="s">
        <v>2298</v>
      </c>
      <c r="G2233" s="7">
        <v>4528.5238075305642</v>
      </c>
      <c r="H2233" s="8">
        <v>7445</v>
      </c>
      <c r="I2233" s="9">
        <v>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0.99999999999589062</v>
      </c>
      <c r="T2233" s="9">
        <v>1</v>
      </c>
      <c r="U2233" s="16">
        <v>0</v>
      </c>
      <c r="V2233" s="16">
        <v>0</v>
      </c>
      <c r="W2233" s="16">
        <v>7445</v>
      </c>
      <c r="X2233" s="1" t="s">
        <v>3345</v>
      </c>
      <c r="Y2233" s="1" t="s">
        <v>3345</v>
      </c>
    </row>
    <row r="2234" spans="1:25" x14ac:dyDescent="0.25">
      <c r="A2234" t="str">
        <f t="shared" si="34"/>
        <v>Coos , Oregon</v>
      </c>
      <c r="B2234" t="s">
        <v>1612</v>
      </c>
      <c r="C2234" t="s">
        <v>2287</v>
      </c>
      <c r="E2234" t="s">
        <v>4636</v>
      </c>
      <c r="F2234" t="s">
        <v>2292</v>
      </c>
      <c r="G2234" s="7">
        <v>1806.3569929912528</v>
      </c>
      <c r="H2234" s="8">
        <v>63043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1.2449008076942531E-2</v>
      </c>
      <c r="R2234" s="9">
        <v>0.61646812493060288</v>
      </c>
      <c r="S2234" s="9">
        <v>0.87719379517700158</v>
      </c>
      <c r="T2234" s="9">
        <v>0.38353187506939707</v>
      </c>
      <c r="U2234" s="16">
        <v>0</v>
      </c>
      <c r="V2234" s="16">
        <v>0</v>
      </c>
      <c r="W2234" s="16">
        <v>63043</v>
      </c>
      <c r="X2234" s="1" t="s">
        <v>3345</v>
      </c>
      <c r="Y2234" s="1" t="s">
        <v>3345</v>
      </c>
    </row>
    <row r="2235" spans="1:25" x14ac:dyDescent="0.25">
      <c r="A2235" t="str">
        <f t="shared" si="34"/>
        <v>Linn , Oregon</v>
      </c>
      <c r="B2235" t="s">
        <v>1612</v>
      </c>
      <c r="C2235" t="s">
        <v>2287</v>
      </c>
      <c r="E2235" t="s">
        <v>4156</v>
      </c>
      <c r="F2235" t="s">
        <v>2308</v>
      </c>
      <c r="G2235" s="7">
        <v>2306.571037191346</v>
      </c>
      <c r="H2235" s="8">
        <v>116672</v>
      </c>
      <c r="I2235" s="9">
        <v>5.6498763477978832E-3</v>
      </c>
      <c r="J2235" s="9">
        <v>0.37431431705979157</v>
      </c>
      <c r="K2235" s="9">
        <v>2.328562042015449E-3</v>
      </c>
      <c r="L2235" s="9">
        <v>2.6887342292923753E-2</v>
      </c>
      <c r="M2235" s="9">
        <v>5.0949819421086178E-3</v>
      </c>
      <c r="N2235" s="9">
        <v>0.20039941031267142</v>
      </c>
      <c r="O2235" s="9">
        <v>2.7133369385341508E-3</v>
      </c>
      <c r="P2235" s="9">
        <v>8.201625068568294E-2</v>
      </c>
      <c r="Q2235" s="9">
        <v>0</v>
      </c>
      <c r="R2235" s="9">
        <v>0</v>
      </c>
      <c r="S2235" s="9">
        <v>0.98421324272932009</v>
      </c>
      <c r="T2235" s="9">
        <v>0.31638267964893035</v>
      </c>
      <c r="U2235" s="16">
        <v>43672</v>
      </c>
      <c r="V2235" s="16">
        <v>26518</v>
      </c>
      <c r="W2235" s="16">
        <v>46482</v>
      </c>
      <c r="X2235" s="1" t="s">
        <v>3345</v>
      </c>
      <c r="Y2235" s="1" t="s">
        <v>3345</v>
      </c>
    </row>
    <row r="2236" spans="1:25" x14ac:dyDescent="0.25">
      <c r="A2236" t="str">
        <f t="shared" si="34"/>
        <v>Lake , Oregon</v>
      </c>
      <c r="B2236" t="s">
        <v>1612</v>
      </c>
      <c r="C2236" t="s">
        <v>2287</v>
      </c>
      <c r="E2236" t="s">
        <v>3784</v>
      </c>
      <c r="F2236" t="s">
        <v>2305</v>
      </c>
      <c r="G2236" s="7">
        <v>8358.1049925818043</v>
      </c>
      <c r="H2236" s="8">
        <v>7895</v>
      </c>
      <c r="I2236" s="9">
        <v>0</v>
      </c>
      <c r="J2236" s="9">
        <v>0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1.5506205040257654E-4</v>
      </c>
      <c r="R2236" s="9">
        <v>0.36668777707409755</v>
      </c>
      <c r="S2236" s="9">
        <v>0.99984493794831308</v>
      </c>
      <c r="T2236" s="9">
        <v>0.6333122229259025</v>
      </c>
      <c r="U2236" s="16">
        <v>0</v>
      </c>
      <c r="V2236" s="16">
        <v>0</v>
      </c>
      <c r="W2236" s="16">
        <v>7895</v>
      </c>
      <c r="X2236" s="1" t="s">
        <v>3345</v>
      </c>
      <c r="Y2236" s="1" t="s">
        <v>3345</v>
      </c>
    </row>
    <row r="2237" spans="1:25" x14ac:dyDescent="0.25">
      <c r="A2237" t="str">
        <f t="shared" si="34"/>
        <v>Wheeler , Oregon</v>
      </c>
      <c r="B2237" t="s">
        <v>1612</v>
      </c>
      <c r="C2237" t="s">
        <v>2287</v>
      </c>
      <c r="E2237" t="s">
        <v>3951</v>
      </c>
      <c r="F2237" t="s">
        <v>2321</v>
      </c>
      <c r="G2237" s="7">
        <v>1716.5014881291429</v>
      </c>
      <c r="H2237" s="8">
        <v>1441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0.99999999999965139</v>
      </c>
      <c r="T2237" s="9">
        <v>1</v>
      </c>
      <c r="U2237" s="16">
        <v>0</v>
      </c>
      <c r="V2237" s="16">
        <v>0</v>
      </c>
      <c r="W2237" s="16">
        <v>1441</v>
      </c>
      <c r="X2237" s="1" t="s">
        <v>3345</v>
      </c>
      <c r="Y2237" s="1" t="s">
        <v>3345</v>
      </c>
    </row>
    <row r="2238" spans="1:25" x14ac:dyDescent="0.25">
      <c r="A2238" t="str">
        <f t="shared" si="34"/>
        <v>Malheur , Oregon</v>
      </c>
      <c r="B2238" t="s">
        <v>1612</v>
      </c>
      <c r="C2238" t="s">
        <v>2287</v>
      </c>
      <c r="E2238" t="s">
        <v>4885</v>
      </c>
      <c r="F2238" t="s">
        <v>2309</v>
      </c>
      <c r="G2238" s="7">
        <v>9929.7928677757773</v>
      </c>
      <c r="H2238" s="8">
        <v>31313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8.2364829658441313E-4</v>
      </c>
      <c r="P2238" s="9">
        <v>0.51237505189537891</v>
      </c>
      <c r="Q2238" s="9">
        <v>1.648897640136713E-5</v>
      </c>
      <c r="R2238" s="9">
        <v>3.4490467218088335E-3</v>
      </c>
      <c r="S2238" s="9">
        <v>0.99915986272701418</v>
      </c>
      <c r="T2238" s="9">
        <v>0.48417590138281225</v>
      </c>
      <c r="U2238" s="16">
        <v>0</v>
      </c>
      <c r="V2238" s="16">
        <v>0</v>
      </c>
      <c r="W2238" s="16">
        <v>31313</v>
      </c>
      <c r="X2238" s="1" t="s">
        <v>3345</v>
      </c>
      <c r="Y2238" s="1" t="s">
        <v>3345</v>
      </c>
    </row>
    <row r="2239" spans="1:25" x14ac:dyDescent="0.25">
      <c r="A2239" t="str">
        <f t="shared" si="34"/>
        <v>Tillamook , Oregon</v>
      </c>
      <c r="B2239" t="s">
        <v>1612</v>
      </c>
      <c r="C2239" t="s">
        <v>2287</v>
      </c>
      <c r="E2239" t="s">
        <v>4886</v>
      </c>
      <c r="F2239" t="s">
        <v>2315</v>
      </c>
      <c r="G2239" s="7">
        <v>1332.4085470840321</v>
      </c>
      <c r="H2239" s="8">
        <v>25250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3.2829455845140684E-3</v>
      </c>
      <c r="P2239" s="9">
        <v>0.30396039603960395</v>
      </c>
      <c r="Q2239" s="9">
        <v>0</v>
      </c>
      <c r="R2239" s="9">
        <v>0</v>
      </c>
      <c r="S2239" s="9">
        <v>0.82670793953138832</v>
      </c>
      <c r="T2239" s="9">
        <v>0.69603960396039599</v>
      </c>
      <c r="U2239" s="16">
        <v>0</v>
      </c>
      <c r="V2239" s="16">
        <v>0</v>
      </c>
      <c r="W2239" s="16">
        <v>25250</v>
      </c>
      <c r="X2239" s="1" t="s">
        <v>3345</v>
      </c>
      <c r="Y2239" s="1" t="s">
        <v>3345</v>
      </c>
    </row>
    <row r="2240" spans="1:25" x14ac:dyDescent="0.25">
      <c r="A2240" t="str">
        <f t="shared" si="34"/>
        <v>Lane , Oregon</v>
      </c>
      <c r="B2240" t="s">
        <v>1612</v>
      </c>
      <c r="C2240" t="s">
        <v>2287</v>
      </c>
      <c r="E2240" t="s">
        <v>4198</v>
      </c>
      <c r="F2240" t="s">
        <v>2306</v>
      </c>
      <c r="G2240" s="7">
        <v>4724.4814806128516</v>
      </c>
      <c r="H2240" s="8">
        <v>351715</v>
      </c>
      <c r="I2240" s="9">
        <v>8.9880686431379388E-3</v>
      </c>
      <c r="J2240" s="9">
        <v>0.44461282572537425</v>
      </c>
      <c r="K2240" s="9">
        <v>9.4352516203820257E-3</v>
      </c>
      <c r="L2240" s="9">
        <v>0.25885731344981022</v>
      </c>
      <c r="M2240" s="9">
        <v>2.0959571865751679E-3</v>
      </c>
      <c r="N2240" s="9">
        <v>5.1931251155054516E-2</v>
      </c>
      <c r="O2240" s="9">
        <v>1.4578084821414282E-3</v>
      </c>
      <c r="P2240" s="9">
        <v>4.0276928763345321E-2</v>
      </c>
      <c r="Q2240" s="9">
        <v>1.5072368830915011E-3</v>
      </c>
      <c r="R2240" s="9">
        <v>2.8935359595126737E-2</v>
      </c>
      <c r="S2240" s="9">
        <v>0.95381419899078501</v>
      </c>
      <c r="T2240" s="9">
        <v>0.17538632131128898</v>
      </c>
      <c r="U2240" s="16">
        <v>156377</v>
      </c>
      <c r="V2240" s="16">
        <v>109309</v>
      </c>
      <c r="W2240" s="16">
        <v>86029</v>
      </c>
      <c r="X2240" s="1" t="s">
        <v>3345</v>
      </c>
      <c r="Y2240" s="1" t="s">
        <v>3346</v>
      </c>
    </row>
    <row r="2241" spans="1:25" x14ac:dyDescent="0.25">
      <c r="A2241" t="str">
        <f t="shared" si="34"/>
        <v>Union , Oregon</v>
      </c>
      <c r="B2241" t="s">
        <v>1612</v>
      </c>
      <c r="C2241" t="s">
        <v>2287</v>
      </c>
      <c r="E2241" t="s">
        <v>3730</v>
      </c>
      <c r="F2241" t="s">
        <v>2317</v>
      </c>
      <c r="G2241" s="7">
        <v>2038.8461580294638</v>
      </c>
      <c r="H2241" s="8">
        <v>25748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2.9813655254411825E-3</v>
      </c>
      <c r="R2241" s="9">
        <v>0.57903526487494172</v>
      </c>
      <c r="S2241" s="9">
        <v>0.99701863447397476</v>
      </c>
      <c r="T2241" s="9">
        <v>0.42096473512505828</v>
      </c>
      <c r="U2241" s="16">
        <v>0</v>
      </c>
      <c r="V2241" s="16">
        <v>0</v>
      </c>
      <c r="W2241" s="16">
        <v>25748</v>
      </c>
      <c r="X2241" s="1" t="s">
        <v>3345</v>
      </c>
      <c r="Y2241" s="1" t="s">
        <v>3345</v>
      </c>
    </row>
    <row r="2242" spans="1:25" x14ac:dyDescent="0.25">
      <c r="A2242" t="str">
        <f t="shared" si="34"/>
        <v>Douglas , Oregon</v>
      </c>
      <c r="B2242" t="s">
        <v>1612</v>
      </c>
      <c r="C2242" t="s">
        <v>2287</v>
      </c>
      <c r="E2242" t="s">
        <v>3832</v>
      </c>
      <c r="F2242" t="s">
        <v>2296</v>
      </c>
      <c r="G2242" s="7">
        <v>5132.958424677915</v>
      </c>
      <c r="H2242" s="8">
        <v>107667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9.5105831543547046E-4</v>
      </c>
      <c r="P2242" s="9">
        <v>7.8872820827180098E-2</v>
      </c>
      <c r="Q2242" s="9">
        <v>5.0875872285058767E-3</v>
      </c>
      <c r="R2242" s="9">
        <v>0.50934826827161528</v>
      </c>
      <c r="S2242" s="9">
        <v>0.9794857345544975</v>
      </c>
      <c r="T2242" s="9">
        <v>0.41177891090120466</v>
      </c>
      <c r="U2242" s="16">
        <v>0</v>
      </c>
      <c r="V2242" s="16">
        <v>0</v>
      </c>
      <c r="W2242" s="16">
        <v>107667</v>
      </c>
      <c r="X2242" s="1" t="s">
        <v>3345</v>
      </c>
      <c r="Y2242" s="1" t="s">
        <v>3345</v>
      </c>
    </row>
    <row r="2243" spans="1:25" x14ac:dyDescent="0.25">
      <c r="A2243" t="str">
        <f t="shared" si="34"/>
        <v>Columbia , Oregon</v>
      </c>
      <c r="B2243" t="s">
        <v>1612</v>
      </c>
      <c r="C2243" t="s">
        <v>2287</v>
      </c>
      <c r="E2243" t="s">
        <v>3697</v>
      </c>
      <c r="F2243" t="s">
        <v>2291</v>
      </c>
      <c r="G2243" s="7">
        <v>688.9755242901972</v>
      </c>
      <c r="H2243" s="8">
        <v>49356</v>
      </c>
      <c r="I2243" s="9">
        <v>0</v>
      </c>
      <c r="J2243" s="9">
        <v>0</v>
      </c>
      <c r="K2243" s="9">
        <v>2.9258493075652327E-3</v>
      </c>
      <c r="L2243" s="9">
        <v>4.7694302617716178E-2</v>
      </c>
      <c r="M2243" s="9">
        <v>1.864358869433309E-2</v>
      </c>
      <c r="N2243" s="9">
        <v>0.51612772509927873</v>
      </c>
      <c r="O2243" s="9">
        <v>0</v>
      </c>
      <c r="P2243" s="9">
        <v>0</v>
      </c>
      <c r="Q2243" s="9">
        <v>0</v>
      </c>
      <c r="R2243" s="9">
        <v>0</v>
      </c>
      <c r="S2243" s="9">
        <v>0.93565189917072233</v>
      </c>
      <c r="T2243" s="9">
        <v>0.43617797228300514</v>
      </c>
      <c r="U2243" s="16">
        <v>0</v>
      </c>
      <c r="V2243" s="16">
        <v>27828</v>
      </c>
      <c r="W2243" s="16">
        <v>21528</v>
      </c>
      <c r="X2243" s="1" t="s">
        <v>3345</v>
      </c>
      <c r="Y2243" s="1" t="s">
        <v>3347</v>
      </c>
    </row>
    <row r="2244" spans="1:25" x14ac:dyDescent="0.25">
      <c r="A2244" t="str">
        <f t="shared" si="34"/>
        <v>Hood River , Oregon</v>
      </c>
      <c r="B2244" t="s">
        <v>1612</v>
      </c>
      <c r="C2244" t="s">
        <v>2287</v>
      </c>
      <c r="E2244" t="s">
        <v>4887</v>
      </c>
      <c r="F2244" t="s">
        <v>2300</v>
      </c>
      <c r="G2244" s="7">
        <v>533.30125864495767</v>
      </c>
      <c r="H2244" s="8">
        <v>22346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1.4148177918378592E-2</v>
      </c>
      <c r="R2244" s="9">
        <v>0.47825114114382888</v>
      </c>
      <c r="S2244" s="9">
        <v>0.98585182017416162</v>
      </c>
      <c r="T2244" s="9">
        <v>0.52174885885617117</v>
      </c>
      <c r="U2244" s="16">
        <v>0</v>
      </c>
      <c r="V2244" s="16">
        <v>0</v>
      </c>
      <c r="W2244" s="16">
        <v>22346</v>
      </c>
      <c r="X2244" s="1" t="s">
        <v>3345</v>
      </c>
      <c r="Y2244" s="1" t="s">
        <v>3345</v>
      </c>
    </row>
    <row r="2245" spans="1:25" x14ac:dyDescent="0.25">
      <c r="A2245" t="str">
        <f t="shared" ref="A2245:A2308" si="35">E2245&amp;", "&amp;B2245</f>
        <v>Harney , Oregon</v>
      </c>
      <c r="B2245" t="s">
        <v>1612</v>
      </c>
      <c r="C2245" t="s">
        <v>2287</v>
      </c>
      <c r="E2245" t="s">
        <v>4888</v>
      </c>
      <c r="F2245" t="s">
        <v>2299</v>
      </c>
      <c r="G2245" s="7">
        <v>10227.708202901311</v>
      </c>
      <c r="H2245" s="8">
        <v>7422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2.4593541516608643E-4</v>
      </c>
      <c r="R2245" s="9">
        <v>0.55658852061438968</v>
      </c>
      <c r="S2245" s="9">
        <v>0.99975406458401894</v>
      </c>
      <c r="T2245" s="9">
        <v>0.44341147938561037</v>
      </c>
      <c r="U2245" s="16">
        <v>0</v>
      </c>
      <c r="V2245" s="16">
        <v>0</v>
      </c>
      <c r="W2245" s="16">
        <v>7422</v>
      </c>
      <c r="X2245" s="1" t="s">
        <v>3345</v>
      </c>
      <c r="Y2245" s="1" t="s">
        <v>3345</v>
      </c>
    </row>
    <row r="2246" spans="1:25" x14ac:dyDescent="0.25">
      <c r="A2246" t="str">
        <f t="shared" si="35"/>
        <v>Lincoln , Oregon</v>
      </c>
      <c r="B2246" t="s">
        <v>1612</v>
      </c>
      <c r="C2246" t="s">
        <v>2287</v>
      </c>
      <c r="E2246" t="s">
        <v>3692</v>
      </c>
      <c r="F2246" t="s">
        <v>2307</v>
      </c>
      <c r="G2246" s="7">
        <v>1194.5532431277502</v>
      </c>
      <c r="H2246" s="8">
        <v>46034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1.0390623232216463E-2</v>
      </c>
      <c r="P2246" s="9">
        <v>0.39544684363731153</v>
      </c>
      <c r="Q2246" s="9">
        <v>6.7348749166107639E-3</v>
      </c>
      <c r="R2246" s="9">
        <v>0.22865707954989789</v>
      </c>
      <c r="S2246" s="9">
        <v>0.80511308652927571</v>
      </c>
      <c r="T2246" s="9">
        <v>0.37589607681279052</v>
      </c>
      <c r="U2246" s="16">
        <v>0</v>
      </c>
      <c r="V2246" s="16">
        <v>0</v>
      </c>
      <c r="W2246" s="16">
        <v>46034</v>
      </c>
      <c r="X2246" s="1" t="s">
        <v>3345</v>
      </c>
      <c r="Y2246" s="1" t="s">
        <v>3345</v>
      </c>
    </row>
    <row r="2247" spans="1:25" x14ac:dyDescent="0.25">
      <c r="A2247" t="str">
        <f t="shared" si="35"/>
        <v>Josephine , Oregon</v>
      </c>
      <c r="B2247" t="s">
        <v>1612</v>
      </c>
      <c r="C2247" t="s">
        <v>2287</v>
      </c>
      <c r="E2247" t="s">
        <v>4889</v>
      </c>
      <c r="F2247" t="s">
        <v>2303</v>
      </c>
      <c r="G2247" s="7">
        <v>1640.8250505296562</v>
      </c>
      <c r="H2247" s="8">
        <v>82713</v>
      </c>
      <c r="I2247" s="9">
        <v>6.7075273666905759E-3</v>
      </c>
      <c r="J2247" s="9">
        <v>0.42903775706358133</v>
      </c>
      <c r="K2247" s="9">
        <v>7.7267718038732834E-3</v>
      </c>
      <c r="L2247" s="9">
        <v>0.12132312937506801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0.98556570082864825</v>
      </c>
      <c r="T2247" s="9">
        <v>0.44963911356135067</v>
      </c>
      <c r="U2247" s="16">
        <v>35487</v>
      </c>
      <c r="V2247" s="16">
        <v>10035</v>
      </c>
      <c r="W2247" s="16">
        <v>37191</v>
      </c>
      <c r="X2247" s="1" t="s">
        <v>3345</v>
      </c>
      <c r="Y2247" s="1" t="s">
        <v>3345</v>
      </c>
    </row>
    <row r="2248" spans="1:25" x14ac:dyDescent="0.25">
      <c r="A2248" t="str">
        <f t="shared" si="35"/>
        <v>Gilliam , Oregon</v>
      </c>
      <c r="B2248" t="s">
        <v>1612</v>
      </c>
      <c r="C2248" t="s">
        <v>2287</v>
      </c>
      <c r="E2248" t="s">
        <v>4890</v>
      </c>
      <c r="F2248" t="s">
        <v>2297</v>
      </c>
      <c r="G2248" s="7">
        <v>1222.83534811307</v>
      </c>
      <c r="H2248" s="8">
        <v>1871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1</v>
      </c>
      <c r="T2248" s="9">
        <v>1</v>
      </c>
      <c r="U2248" s="16">
        <v>0</v>
      </c>
      <c r="V2248" s="16">
        <v>0</v>
      </c>
      <c r="W2248" s="16">
        <v>1871</v>
      </c>
      <c r="X2248" s="1" t="s">
        <v>3345</v>
      </c>
      <c r="Y2248" s="1" t="s">
        <v>3345</v>
      </c>
    </row>
    <row r="2249" spans="1:25" x14ac:dyDescent="0.25">
      <c r="A2249" t="str">
        <f t="shared" si="35"/>
        <v>Deschutes , Oregon</v>
      </c>
      <c r="B2249" t="s">
        <v>1612</v>
      </c>
      <c r="C2249" t="s">
        <v>2287</v>
      </c>
      <c r="E2249" t="s">
        <v>4891</v>
      </c>
      <c r="F2249" t="s">
        <v>2295</v>
      </c>
      <c r="G2249" s="7">
        <v>3054.1914064673365</v>
      </c>
      <c r="H2249" s="8">
        <v>157733</v>
      </c>
      <c r="I2249" s="9">
        <v>1.0377599680395285E-2</v>
      </c>
      <c r="J2249" s="9">
        <v>0.48547228544439019</v>
      </c>
      <c r="K2249" s="9">
        <v>2.6955613284823463E-3</v>
      </c>
      <c r="L2249" s="9">
        <v>4.5767214216429028E-2</v>
      </c>
      <c r="M2249" s="9">
        <v>0</v>
      </c>
      <c r="N2249" s="9">
        <v>0</v>
      </c>
      <c r="O2249" s="9">
        <v>5.6771424944782774E-3</v>
      </c>
      <c r="P2249" s="9">
        <v>0.19232500491336627</v>
      </c>
      <c r="Q2249" s="9">
        <v>0</v>
      </c>
      <c r="R2249" s="9">
        <v>0</v>
      </c>
      <c r="S2249" s="9">
        <v>0.98124969649664406</v>
      </c>
      <c r="T2249" s="9">
        <v>0.27643549542581453</v>
      </c>
      <c r="U2249" s="16">
        <v>76575</v>
      </c>
      <c r="V2249" s="16">
        <v>7219</v>
      </c>
      <c r="W2249" s="16">
        <v>73939</v>
      </c>
      <c r="X2249" s="1" t="s">
        <v>3345</v>
      </c>
      <c r="Y2249" s="1" t="s">
        <v>3346</v>
      </c>
    </row>
    <row r="2250" spans="1:25" x14ac:dyDescent="0.25">
      <c r="A2250" t="str">
        <f t="shared" si="35"/>
        <v>Polk , Oregon</v>
      </c>
      <c r="B2250" t="s">
        <v>1612</v>
      </c>
      <c r="C2250" t="s">
        <v>2287</v>
      </c>
      <c r="E2250" t="s">
        <v>3678</v>
      </c>
      <c r="F2250" t="s">
        <v>2313</v>
      </c>
      <c r="G2250" s="7">
        <v>744.07159473565173</v>
      </c>
      <c r="H2250" s="8">
        <v>75410</v>
      </c>
      <c r="I2250" s="9">
        <v>8.1264157495741455E-3</v>
      </c>
      <c r="J2250" s="9">
        <v>0.32141625779074395</v>
      </c>
      <c r="K2250" s="9">
        <v>2.3615069042605833E-3</v>
      </c>
      <c r="L2250" s="9">
        <v>2.3710383238297307E-2</v>
      </c>
      <c r="M2250" s="9">
        <v>1.4462820489908044E-2</v>
      </c>
      <c r="N2250" s="9">
        <v>0.44433099058480308</v>
      </c>
      <c r="O2250" s="9">
        <v>2.9757288342366518E-4</v>
      </c>
      <c r="P2250" s="9">
        <v>1.1205410423020819E-2</v>
      </c>
      <c r="Q2250" s="9">
        <v>0</v>
      </c>
      <c r="R2250" s="9">
        <v>0</v>
      </c>
      <c r="S2250" s="9">
        <v>0.97475168397283363</v>
      </c>
      <c r="T2250" s="9">
        <v>0.19933695796313486</v>
      </c>
      <c r="U2250" s="16">
        <v>24238</v>
      </c>
      <c r="V2250" s="16">
        <v>35295</v>
      </c>
      <c r="W2250" s="16">
        <v>15877</v>
      </c>
      <c r="X2250" s="1" t="s">
        <v>3345</v>
      </c>
      <c r="Y2250" s="1" t="s">
        <v>3347</v>
      </c>
    </row>
    <row r="2251" spans="1:25" x14ac:dyDescent="0.25">
      <c r="A2251" t="str">
        <f t="shared" si="35"/>
        <v>Wasco , Oregon</v>
      </c>
      <c r="B2251" t="s">
        <v>1612</v>
      </c>
      <c r="C2251" t="s">
        <v>2287</v>
      </c>
      <c r="E2251" t="s">
        <v>4892</v>
      </c>
      <c r="F2251" t="s">
        <v>2319</v>
      </c>
      <c r="G2251" s="7">
        <v>2394.9292495096911</v>
      </c>
      <c r="H2251" s="8">
        <v>25212</v>
      </c>
      <c r="I2251" s="9">
        <v>0</v>
      </c>
      <c r="J2251" s="9">
        <v>0</v>
      </c>
      <c r="K2251" s="9">
        <v>0</v>
      </c>
      <c r="L2251" s="9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4.3551104890451635E-3</v>
      </c>
      <c r="R2251" s="9">
        <v>0.66936379501824528</v>
      </c>
      <c r="S2251" s="9">
        <v>0.99564488951095476</v>
      </c>
      <c r="T2251" s="9">
        <v>0.33063620498175472</v>
      </c>
      <c r="U2251" s="16">
        <v>0</v>
      </c>
      <c r="V2251" s="16">
        <v>0</v>
      </c>
      <c r="W2251" s="16">
        <v>25212</v>
      </c>
      <c r="X2251" s="1" t="s">
        <v>3345</v>
      </c>
      <c r="Y2251" s="1" t="s">
        <v>3345</v>
      </c>
    </row>
    <row r="2252" spans="1:25" x14ac:dyDescent="0.25">
      <c r="A2252" t="str">
        <f t="shared" si="35"/>
        <v>Sherman , Oregon</v>
      </c>
      <c r="B2252" t="s">
        <v>1612</v>
      </c>
      <c r="C2252" t="s">
        <v>2287</v>
      </c>
      <c r="E2252" t="s">
        <v>4206</v>
      </c>
      <c r="F2252" t="s">
        <v>2314</v>
      </c>
      <c r="G2252" s="7">
        <v>831.18885186252055</v>
      </c>
      <c r="H2252" s="8">
        <v>1766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1</v>
      </c>
      <c r="T2252" s="9">
        <v>1</v>
      </c>
      <c r="U2252" s="16">
        <v>0</v>
      </c>
      <c r="V2252" s="16">
        <v>0</v>
      </c>
      <c r="W2252" s="16">
        <v>1766</v>
      </c>
      <c r="X2252" s="1" t="s">
        <v>3345</v>
      </c>
      <c r="Y2252" s="1" t="s">
        <v>3345</v>
      </c>
    </row>
    <row r="2253" spans="1:25" x14ac:dyDescent="0.25">
      <c r="A2253" t="str">
        <f t="shared" si="35"/>
        <v>Yamhill , Oregon</v>
      </c>
      <c r="B2253" t="s">
        <v>1612</v>
      </c>
      <c r="C2253" t="s">
        <v>2287</v>
      </c>
      <c r="E2253" t="s">
        <v>4893</v>
      </c>
      <c r="F2253" t="s">
        <v>2322</v>
      </c>
      <c r="G2253" s="7">
        <v>718.40515425577382</v>
      </c>
      <c r="H2253" s="8">
        <v>99186</v>
      </c>
      <c r="I2253" s="9">
        <v>0</v>
      </c>
      <c r="J2253" s="9">
        <v>0</v>
      </c>
      <c r="K2253" s="9">
        <v>0</v>
      </c>
      <c r="L2253" s="9">
        <v>0</v>
      </c>
      <c r="M2253" s="9">
        <v>1.3781735784965769E-2</v>
      </c>
      <c r="N2253" s="9">
        <v>0.2722259189805013</v>
      </c>
      <c r="O2253" s="9">
        <v>2.9985381931917701E-2</v>
      </c>
      <c r="P2253" s="9">
        <v>0.50179460811001553</v>
      </c>
      <c r="Q2253" s="9">
        <v>0</v>
      </c>
      <c r="R2253" s="9">
        <v>0</v>
      </c>
      <c r="S2253" s="9">
        <v>0.95623288228310022</v>
      </c>
      <c r="T2253" s="9">
        <v>0.2259794729094832</v>
      </c>
      <c r="U2253" s="16">
        <v>0</v>
      </c>
      <c r="V2253" s="16">
        <v>27001</v>
      </c>
      <c r="W2253" s="16">
        <v>72185</v>
      </c>
      <c r="X2253" s="1" t="s">
        <v>3345</v>
      </c>
      <c r="Y2253" s="1" t="s">
        <v>3345</v>
      </c>
    </row>
    <row r="2254" spans="1:25" x14ac:dyDescent="0.25">
      <c r="A2254" t="str">
        <f t="shared" si="35"/>
        <v>Curry , Oregon</v>
      </c>
      <c r="B2254" t="s">
        <v>1612</v>
      </c>
      <c r="C2254" t="s">
        <v>2287</v>
      </c>
      <c r="E2254" t="s">
        <v>4664</v>
      </c>
      <c r="F2254" t="s">
        <v>2294</v>
      </c>
      <c r="G2254" s="7">
        <v>1989.238437825951</v>
      </c>
      <c r="H2254" s="8">
        <v>22364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4.4946027138179773E-3</v>
      </c>
      <c r="R2254" s="9">
        <v>0.61268109461634768</v>
      </c>
      <c r="S2254" s="9">
        <v>0.81601799273312614</v>
      </c>
      <c r="T2254" s="9">
        <v>0.38731890538365227</v>
      </c>
      <c r="U2254" s="16">
        <v>0</v>
      </c>
      <c r="V2254" s="16">
        <v>0</v>
      </c>
      <c r="W2254" s="16">
        <v>22364</v>
      </c>
      <c r="X2254" s="1" t="s">
        <v>3345</v>
      </c>
      <c r="Y2254" s="1" t="s">
        <v>3345</v>
      </c>
    </row>
    <row r="2255" spans="1:25" x14ac:dyDescent="0.25">
      <c r="A2255" t="str">
        <f t="shared" si="35"/>
        <v>Umatilla , Oregon</v>
      </c>
      <c r="B2255" t="s">
        <v>1612</v>
      </c>
      <c r="C2255" t="s">
        <v>2287</v>
      </c>
      <c r="E2255" t="s">
        <v>4894</v>
      </c>
      <c r="F2255" t="s">
        <v>2316</v>
      </c>
      <c r="G2255" s="7">
        <v>3231.5169844950842</v>
      </c>
      <c r="H2255" s="8">
        <v>75889</v>
      </c>
      <c r="I2255" s="9">
        <v>0</v>
      </c>
      <c r="J2255" s="9">
        <v>0</v>
      </c>
      <c r="K2255" s="9">
        <v>1.7341307272344458E-3</v>
      </c>
      <c r="L2255" s="9">
        <v>0.11628826312113745</v>
      </c>
      <c r="M2255" s="9">
        <v>0</v>
      </c>
      <c r="N2255" s="9">
        <v>0</v>
      </c>
      <c r="O2255" s="9">
        <v>7.5920242297936582E-3</v>
      </c>
      <c r="P2255" s="9">
        <v>0.59305037620735546</v>
      </c>
      <c r="Q2255" s="9">
        <v>0</v>
      </c>
      <c r="R2255" s="9">
        <v>0</v>
      </c>
      <c r="S2255" s="9">
        <v>0.99067384504297196</v>
      </c>
      <c r="T2255" s="9">
        <v>0.29066136067150705</v>
      </c>
      <c r="U2255" s="16">
        <v>0</v>
      </c>
      <c r="V2255" s="16">
        <v>8825</v>
      </c>
      <c r="W2255" s="16">
        <v>67064</v>
      </c>
      <c r="X2255" s="1" t="s">
        <v>3345</v>
      </c>
      <c r="Y2255" s="1" t="s">
        <v>3345</v>
      </c>
    </row>
    <row r="2256" spans="1:25" x14ac:dyDescent="0.25">
      <c r="A2256" t="str">
        <f t="shared" si="35"/>
        <v>Jefferson , Oregon</v>
      </c>
      <c r="B2256" t="s">
        <v>1612</v>
      </c>
      <c r="C2256" t="s">
        <v>2287</v>
      </c>
      <c r="E2256" t="s">
        <v>3652</v>
      </c>
      <c r="F2256" t="s">
        <v>2302</v>
      </c>
      <c r="G2256" s="7">
        <v>1792.359478573391</v>
      </c>
      <c r="H2256" s="8">
        <v>21720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2.9713374759261818E-3</v>
      </c>
      <c r="P2256" s="9">
        <v>0.36878453038674031</v>
      </c>
      <c r="Q2256" s="9">
        <v>0</v>
      </c>
      <c r="R2256" s="9">
        <v>0</v>
      </c>
      <c r="S2256" s="9">
        <v>0.99702866252389111</v>
      </c>
      <c r="T2256" s="9">
        <v>0.63121546961325969</v>
      </c>
      <c r="U2256" s="16">
        <v>0</v>
      </c>
      <c r="V2256" s="16">
        <v>0</v>
      </c>
      <c r="W2256" s="16">
        <v>21720</v>
      </c>
      <c r="X2256" s="1" t="s">
        <v>3345</v>
      </c>
      <c r="Y2256" s="1" t="s">
        <v>3345</v>
      </c>
    </row>
    <row r="2257" spans="1:25" x14ac:dyDescent="0.25">
      <c r="A2257" t="str">
        <f t="shared" si="35"/>
        <v>Washington , Oregon</v>
      </c>
      <c r="B2257" t="s">
        <v>1612</v>
      </c>
      <c r="C2257" t="s">
        <v>2287</v>
      </c>
      <c r="E2257" t="s">
        <v>3641</v>
      </c>
      <c r="F2257" t="s">
        <v>2320</v>
      </c>
      <c r="G2257" s="7">
        <v>726.63420499845154</v>
      </c>
      <c r="H2257" s="8">
        <v>529820</v>
      </c>
      <c r="I2257" s="9">
        <v>5.8895157580215712E-2</v>
      </c>
      <c r="J2257" s="9">
        <v>0.34588728247329281</v>
      </c>
      <c r="K2257" s="9">
        <v>0.11488988971089005</v>
      </c>
      <c r="L2257" s="9">
        <v>0.59822392510664002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0.82621495270889433</v>
      </c>
      <c r="T2257" s="9">
        <v>5.5888792420067196E-2</v>
      </c>
      <c r="U2257" s="16">
        <v>183258</v>
      </c>
      <c r="V2257" s="16">
        <v>316951</v>
      </c>
      <c r="W2257" s="16">
        <v>29611</v>
      </c>
      <c r="X2257" s="1" t="s">
        <v>3345</v>
      </c>
      <c r="Y2257" s="1" t="s">
        <v>3347</v>
      </c>
    </row>
    <row r="2258" spans="1:25" x14ac:dyDescent="0.25">
      <c r="A2258" t="str">
        <f t="shared" si="35"/>
        <v>Beaver , Pennsylvania</v>
      </c>
      <c r="B2258" t="s">
        <v>2325</v>
      </c>
      <c r="C2258" t="s">
        <v>2324</v>
      </c>
      <c r="E2258" t="s">
        <v>4869</v>
      </c>
      <c r="F2258" t="s">
        <v>2328</v>
      </c>
      <c r="G2258" s="7">
        <v>444.04340542659583</v>
      </c>
      <c r="H2258" s="8">
        <v>170539</v>
      </c>
      <c r="I2258" s="9">
        <v>0</v>
      </c>
      <c r="J2258" s="9">
        <v>0</v>
      </c>
      <c r="K2258" s="9">
        <v>0.19826812344914699</v>
      </c>
      <c r="L2258" s="9">
        <v>0.70097748902010681</v>
      </c>
      <c r="M2258" s="9">
        <v>1.5303353202276788E-2</v>
      </c>
      <c r="N2258" s="9">
        <v>4.0553773623628615E-2</v>
      </c>
      <c r="O2258" s="9">
        <v>0</v>
      </c>
      <c r="P2258" s="9">
        <v>0</v>
      </c>
      <c r="Q2258" s="9">
        <v>0</v>
      </c>
      <c r="R2258" s="9">
        <v>0</v>
      </c>
      <c r="S2258" s="9">
        <v>0.78642852048588929</v>
      </c>
      <c r="T2258" s="9">
        <v>0.25846873735626452</v>
      </c>
      <c r="U2258" s="16">
        <v>0</v>
      </c>
      <c r="V2258" s="16">
        <v>126460</v>
      </c>
      <c r="W2258" s="16">
        <v>44079</v>
      </c>
      <c r="X2258" s="1" t="s">
        <v>3345</v>
      </c>
      <c r="Y2258" s="1" t="s">
        <v>3347</v>
      </c>
    </row>
    <row r="2259" spans="1:25" x14ac:dyDescent="0.25">
      <c r="A2259" t="str">
        <f t="shared" si="35"/>
        <v>Forest , Pennsylvania</v>
      </c>
      <c r="B2259" t="s">
        <v>2325</v>
      </c>
      <c r="C2259" t="s">
        <v>2324</v>
      </c>
      <c r="E2259" t="s">
        <v>4895</v>
      </c>
      <c r="F2259" t="s">
        <v>2351</v>
      </c>
      <c r="G2259" s="7">
        <v>430.49641312549039</v>
      </c>
      <c r="H2259" s="8">
        <v>7716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1</v>
      </c>
      <c r="T2259" s="9">
        <v>1</v>
      </c>
      <c r="U2259" s="16">
        <v>0</v>
      </c>
      <c r="V2259" s="16">
        <v>0</v>
      </c>
      <c r="W2259" s="16">
        <v>7716</v>
      </c>
      <c r="X2259" s="1" t="s">
        <v>3345</v>
      </c>
      <c r="Y2259" s="1" t="s">
        <v>3345</v>
      </c>
    </row>
    <row r="2260" spans="1:25" x14ac:dyDescent="0.25">
      <c r="A2260" t="str">
        <f t="shared" si="35"/>
        <v>Tioga , Pennsylvania</v>
      </c>
      <c r="B2260" t="s">
        <v>2325</v>
      </c>
      <c r="C2260" t="s">
        <v>2324</v>
      </c>
      <c r="E2260" t="s">
        <v>4692</v>
      </c>
      <c r="F2260" t="s">
        <v>2383</v>
      </c>
      <c r="G2260" s="7">
        <v>1136.9652908479466</v>
      </c>
      <c r="H2260" s="8">
        <v>41981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1.8068330940868502E-3</v>
      </c>
      <c r="P2260" s="9">
        <v>9.890188418570306E-2</v>
      </c>
      <c r="Q2260" s="9">
        <v>0</v>
      </c>
      <c r="R2260" s="9">
        <v>0</v>
      </c>
      <c r="S2260" s="9">
        <v>0.9981931669059132</v>
      </c>
      <c r="T2260" s="9">
        <v>0.901098115814297</v>
      </c>
      <c r="U2260" s="16">
        <v>0</v>
      </c>
      <c r="V2260" s="16">
        <v>0</v>
      </c>
      <c r="W2260" s="16">
        <v>41981</v>
      </c>
      <c r="X2260" s="1" t="s">
        <v>3345</v>
      </c>
      <c r="Y2260" s="1" t="s">
        <v>3345</v>
      </c>
    </row>
    <row r="2261" spans="1:25" x14ac:dyDescent="0.25">
      <c r="A2261" t="str">
        <f t="shared" si="35"/>
        <v>Dauphin , Pennsylvania</v>
      </c>
      <c r="B2261" t="s">
        <v>2325</v>
      </c>
      <c r="C2261" t="s">
        <v>2324</v>
      </c>
      <c r="E2261" t="s">
        <v>4896</v>
      </c>
      <c r="F2261" t="s">
        <v>2346</v>
      </c>
      <c r="G2261" s="7">
        <v>558.17799583829628</v>
      </c>
      <c r="H2261" s="8">
        <v>268100</v>
      </c>
      <c r="I2261" s="9">
        <v>2.1254764733430742E-2</v>
      </c>
      <c r="J2261" s="9">
        <v>0.18473703841850056</v>
      </c>
      <c r="K2261" s="9">
        <v>0.20524323669784952</v>
      </c>
      <c r="L2261" s="9">
        <v>0.64618798955613577</v>
      </c>
      <c r="M2261" s="9">
        <v>0</v>
      </c>
      <c r="N2261" s="9">
        <v>0</v>
      </c>
      <c r="O2261" s="9">
        <v>9.0700237796508994E-3</v>
      </c>
      <c r="P2261" s="9">
        <v>3.5841104065647146E-2</v>
      </c>
      <c r="Q2261" s="9">
        <v>0</v>
      </c>
      <c r="R2261" s="9">
        <v>0</v>
      </c>
      <c r="S2261" s="9">
        <v>0.76443197478750402</v>
      </c>
      <c r="T2261" s="9">
        <v>0.13323386795971653</v>
      </c>
      <c r="U2261" s="16">
        <v>49528</v>
      </c>
      <c r="V2261" s="16">
        <v>173243</v>
      </c>
      <c r="W2261" s="16">
        <v>45329</v>
      </c>
      <c r="X2261" s="1" t="s">
        <v>3345</v>
      </c>
      <c r="Y2261" s="1" t="s">
        <v>3347</v>
      </c>
    </row>
    <row r="2262" spans="1:25" x14ac:dyDescent="0.25">
      <c r="A2262" t="str">
        <f t="shared" si="35"/>
        <v>Wayne , Pennsylvania</v>
      </c>
      <c r="B2262" t="s">
        <v>2325</v>
      </c>
      <c r="C2262" t="s">
        <v>2324</v>
      </c>
      <c r="E2262" t="s">
        <v>3965</v>
      </c>
      <c r="F2262" t="s">
        <v>2388</v>
      </c>
      <c r="G2262" s="7">
        <v>750.61417761388873</v>
      </c>
      <c r="H2262" s="8">
        <v>52822</v>
      </c>
      <c r="I2262" s="9">
        <v>0</v>
      </c>
      <c r="J2262" s="9">
        <v>0</v>
      </c>
      <c r="K2262" s="9">
        <v>2.7476258520975485E-4</v>
      </c>
      <c r="L2262" s="9">
        <v>8.3298625572678052E-3</v>
      </c>
      <c r="M2262" s="9">
        <v>0</v>
      </c>
      <c r="N2262" s="9">
        <v>0</v>
      </c>
      <c r="O2262" s="9">
        <v>5.9065985321896854E-3</v>
      </c>
      <c r="P2262" s="9">
        <v>0.11073037749422589</v>
      </c>
      <c r="Q2262" s="9">
        <v>0</v>
      </c>
      <c r="R2262" s="9">
        <v>0</v>
      </c>
      <c r="S2262" s="9">
        <v>0.99381863886601418</v>
      </c>
      <c r="T2262" s="9">
        <v>0.88093975994850626</v>
      </c>
      <c r="U2262" s="16">
        <v>0</v>
      </c>
      <c r="V2262" s="16">
        <v>440</v>
      </c>
      <c r="W2262" s="16">
        <v>52382</v>
      </c>
      <c r="X2262" s="1" t="s">
        <v>3345</v>
      </c>
      <c r="Y2262" s="1" t="s">
        <v>3345</v>
      </c>
    </row>
    <row r="2263" spans="1:25" x14ac:dyDescent="0.25">
      <c r="A2263" t="str">
        <f t="shared" si="35"/>
        <v>Greene , Pennsylvania</v>
      </c>
      <c r="B2263" t="s">
        <v>2325</v>
      </c>
      <c r="C2263" t="s">
        <v>2324</v>
      </c>
      <c r="E2263" t="s">
        <v>3602</v>
      </c>
      <c r="F2263" t="s">
        <v>2354</v>
      </c>
      <c r="G2263" s="7">
        <v>577.97752531458059</v>
      </c>
      <c r="H2263" s="8">
        <v>38686</v>
      </c>
      <c r="I2263" s="9">
        <v>0</v>
      </c>
      <c r="J2263" s="9">
        <v>0</v>
      </c>
      <c r="K2263" s="9">
        <v>0</v>
      </c>
      <c r="L2263" s="9">
        <v>0</v>
      </c>
      <c r="M2263" s="9">
        <v>6.1045149168402046E-3</v>
      </c>
      <c r="N2263" s="9">
        <v>0.10768753554257354</v>
      </c>
      <c r="O2263" s="9">
        <v>6.0567392722550026E-3</v>
      </c>
      <c r="P2263" s="9">
        <v>0.22398283616812284</v>
      </c>
      <c r="Q2263" s="9">
        <v>0</v>
      </c>
      <c r="R2263" s="9">
        <v>0</v>
      </c>
      <c r="S2263" s="9">
        <v>0.98783874580925479</v>
      </c>
      <c r="T2263" s="9">
        <v>0.66832962828930365</v>
      </c>
      <c r="U2263" s="16">
        <v>0</v>
      </c>
      <c r="V2263" s="16">
        <v>4166</v>
      </c>
      <c r="W2263" s="16">
        <v>34520</v>
      </c>
      <c r="X2263" s="1" t="s">
        <v>3345</v>
      </c>
      <c r="Y2263" s="1" t="s">
        <v>3345</v>
      </c>
    </row>
    <row r="2264" spans="1:25" x14ac:dyDescent="0.25">
      <c r="A2264" t="str">
        <f t="shared" si="35"/>
        <v>Jefferson , Pennsylvania</v>
      </c>
      <c r="B2264" t="s">
        <v>2325</v>
      </c>
      <c r="C2264" t="s">
        <v>2324</v>
      </c>
      <c r="E2264" t="s">
        <v>3652</v>
      </c>
      <c r="F2264" t="s">
        <v>2357</v>
      </c>
      <c r="G2264" s="7">
        <v>656.80071981343474</v>
      </c>
      <c r="H2264" s="8">
        <v>45200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1.8475978769426974E-2</v>
      </c>
      <c r="R2264" s="9">
        <v>0.38539823008849555</v>
      </c>
      <c r="S2264" s="9">
        <v>0.98152402123057314</v>
      </c>
      <c r="T2264" s="9">
        <v>0.61460176991150439</v>
      </c>
      <c r="U2264" s="16">
        <v>0</v>
      </c>
      <c r="V2264" s="16">
        <v>0</v>
      </c>
      <c r="W2264" s="16">
        <v>45200</v>
      </c>
      <c r="X2264" s="1" t="s">
        <v>3345</v>
      </c>
      <c r="Y2264" s="1" t="s">
        <v>3345</v>
      </c>
    </row>
    <row r="2265" spans="1:25" x14ac:dyDescent="0.25">
      <c r="A2265" t="str">
        <f t="shared" si="35"/>
        <v>Snyder , Pennsylvania</v>
      </c>
      <c r="B2265" t="s">
        <v>2325</v>
      </c>
      <c r="C2265" t="s">
        <v>2324</v>
      </c>
      <c r="E2265" t="s">
        <v>4897</v>
      </c>
      <c r="F2265" t="s">
        <v>2379</v>
      </c>
      <c r="G2265" s="7">
        <v>331.54687680485677</v>
      </c>
      <c r="H2265" s="8">
        <v>39702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3.4557731260786179E-2</v>
      </c>
      <c r="P2265" s="9">
        <v>0.33179688680670999</v>
      </c>
      <c r="Q2265" s="9">
        <v>0</v>
      </c>
      <c r="R2265" s="9">
        <v>0</v>
      </c>
      <c r="S2265" s="9">
        <v>0.9654422687392139</v>
      </c>
      <c r="T2265" s="9">
        <v>0.66820311319329007</v>
      </c>
      <c r="U2265" s="16">
        <v>0</v>
      </c>
      <c r="V2265" s="16">
        <v>0</v>
      </c>
      <c r="W2265" s="16">
        <v>39702</v>
      </c>
      <c r="X2265" s="1" t="s">
        <v>3345</v>
      </c>
      <c r="Y2265" s="1" t="s">
        <v>3345</v>
      </c>
    </row>
    <row r="2266" spans="1:25" x14ac:dyDescent="0.25">
      <c r="A2266" t="str">
        <f t="shared" si="35"/>
        <v>Clarion , Pennsylvania</v>
      </c>
      <c r="B2266" t="s">
        <v>2325</v>
      </c>
      <c r="C2266" t="s">
        <v>2324</v>
      </c>
      <c r="E2266" t="s">
        <v>4898</v>
      </c>
      <c r="F2266" t="s">
        <v>2340</v>
      </c>
      <c r="G2266" s="7">
        <v>609.84386460238431</v>
      </c>
      <c r="H2266" s="8">
        <v>39988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1.1088019200447507E-2</v>
      </c>
      <c r="R2266" s="9">
        <v>0.23439531859557866</v>
      </c>
      <c r="S2266" s="9">
        <v>0.98891198079955256</v>
      </c>
      <c r="T2266" s="9">
        <v>0.76560468140442128</v>
      </c>
      <c r="U2266" s="16">
        <v>0</v>
      </c>
      <c r="V2266" s="16">
        <v>0</v>
      </c>
      <c r="W2266" s="16">
        <v>39988</v>
      </c>
      <c r="X2266" s="1" t="s">
        <v>3345</v>
      </c>
      <c r="Y2266" s="1" t="s">
        <v>3345</v>
      </c>
    </row>
    <row r="2267" spans="1:25" x14ac:dyDescent="0.25">
      <c r="A2267" t="str">
        <f t="shared" si="35"/>
        <v>Clearfield , Pennsylvania</v>
      </c>
      <c r="B2267" t="s">
        <v>2325</v>
      </c>
      <c r="C2267" t="s">
        <v>2324</v>
      </c>
      <c r="E2267" t="s">
        <v>4899</v>
      </c>
      <c r="F2267" t="s">
        <v>2341</v>
      </c>
      <c r="G2267" s="7">
        <v>1153.9231303502761</v>
      </c>
      <c r="H2267" s="8">
        <v>81646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9">
        <v>1.2042069658688445E-2</v>
      </c>
      <c r="P2267" s="9">
        <v>0.29096342747960707</v>
      </c>
      <c r="Q2267" s="9">
        <v>8.7179214452187889E-3</v>
      </c>
      <c r="R2267" s="9">
        <v>0.17056561252235258</v>
      </c>
      <c r="S2267" s="9">
        <v>0.97924000889301677</v>
      </c>
      <c r="T2267" s="9">
        <v>0.53847095999804029</v>
      </c>
      <c r="U2267" s="16">
        <v>0</v>
      </c>
      <c r="V2267" s="16">
        <v>0</v>
      </c>
      <c r="W2267" s="16">
        <v>81646</v>
      </c>
      <c r="X2267" s="1" t="s">
        <v>3345</v>
      </c>
      <c r="Y2267" s="1" t="s">
        <v>3345</v>
      </c>
    </row>
    <row r="2268" spans="1:25" x14ac:dyDescent="0.25">
      <c r="A2268" t="str">
        <f t="shared" si="35"/>
        <v>Indiana , Pennsylvania</v>
      </c>
      <c r="B2268" t="s">
        <v>2325</v>
      </c>
      <c r="C2268" t="s">
        <v>2324</v>
      </c>
      <c r="E2268" t="s">
        <v>4900</v>
      </c>
      <c r="F2268" t="s">
        <v>2356</v>
      </c>
      <c r="G2268" s="7">
        <v>834.29407535496114</v>
      </c>
      <c r="H2268" s="8">
        <v>88880</v>
      </c>
      <c r="I2268" s="9">
        <v>0</v>
      </c>
      <c r="J2268" s="9">
        <v>0</v>
      </c>
      <c r="K2268" s="9">
        <v>0</v>
      </c>
      <c r="L2268" s="9">
        <v>0</v>
      </c>
      <c r="M2268" s="9">
        <v>6.4007860028662857E-3</v>
      </c>
      <c r="N2268" s="9">
        <v>7.307605760576058E-2</v>
      </c>
      <c r="O2268" s="9">
        <v>1.4286948106169595E-2</v>
      </c>
      <c r="P2268" s="9">
        <v>0.32622637263726373</v>
      </c>
      <c r="Q2268" s="9">
        <v>0</v>
      </c>
      <c r="R2268" s="9">
        <v>0</v>
      </c>
      <c r="S2268" s="9">
        <v>0.97931226566234131</v>
      </c>
      <c r="T2268" s="9">
        <v>0.60069756975697575</v>
      </c>
      <c r="U2268" s="16">
        <v>0</v>
      </c>
      <c r="V2268" s="16">
        <v>6495</v>
      </c>
      <c r="W2268" s="16">
        <v>82385</v>
      </c>
      <c r="X2268" s="1" t="s">
        <v>3345</v>
      </c>
      <c r="Y2268" s="1" t="s">
        <v>3345</v>
      </c>
    </row>
    <row r="2269" spans="1:25" x14ac:dyDescent="0.25">
      <c r="A2269" t="str">
        <f t="shared" si="35"/>
        <v>Perry , Pennsylvania</v>
      </c>
      <c r="B2269" t="s">
        <v>2325</v>
      </c>
      <c r="C2269" t="s">
        <v>2324</v>
      </c>
      <c r="E2269" t="s">
        <v>3600</v>
      </c>
      <c r="F2269" t="s">
        <v>2374</v>
      </c>
      <c r="G2269" s="7">
        <v>555.537009937123</v>
      </c>
      <c r="H2269" s="8">
        <v>45969</v>
      </c>
      <c r="I2269" s="9">
        <v>0</v>
      </c>
      <c r="J2269" s="9">
        <v>0</v>
      </c>
      <c r="K2269" s="9">
        <v>3.2457449003324987E-3</v>
      </c>
      <c r="L2269" s="9">
        <v>5.721246927277078E-2</v>
      </c>
      <c r="M2269" s="9">
        <v>0</v>
      </c>
      <c r="N2269" s="9">
        <v>0</v>
      </c>
      <c r="O2269" s="9">
        <v>1.4266677992784563E-3</v>
      </c>
      <c r="P2269" s="9">
        <v>5.7799821618917099E-2</v>
      </c>
      <c r="Q2269" s="9">
        <v>0</v>
      </c>
      <c r="R2269" s="9">
        <v>0</v>
      </c>
      <c r="S2269" s="9">
        <v>0.99532758730038917</v>
      </c>
      <c r="T2269" s="9">
        <v>0.88498770910831215</v>
      </c>
      <c r="U2269" s="16">
        <v>0</v>
      </c>
      <c r="V2269" s="16">
        <v>2630</v>
      </c>
      <c r="W2269" s="16">
        <v>43339</v>
      </c>
      <c r="X2269" s="1" t="s">
        <v>3345</v>
      </c>
      <c r="Y2269" s="1" t="s">
        <v>3345</v>
      </c>
    </row>
    <row r="2270" spans="1:25" x14ac:dyDescent="0.25">
      <c r="A2270" t="str">
        <f t="shared" si="35"/>
        <v>Cameron , Pennsylvania</v>
      </c>
      <c r="B2270" t="s">
        <v>2325</v>
      </c>
      <c r="C2270" t="s">
        <v>2324</v>
      </c>
      <c r="E2270" t="s">
        <v>4901</v>
      </c>
      <c r="F2270" t="s">
        <v>2336</v>
      </c>
      <c r="G2270" s="7">
        <v>398.41639735396365</v>
      </c>
      <c r="H2270" s="8">
        <v>5085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3.6359549508923781E-3</v>
      </c>
      <c r="R2270" s="9">
        <v>0.52645034414945924</v>
      </c>
      <c r="S2270" s="9">
        <v>0.99636404504910769</v>
      </c>
      <c r="T2270" s="9">
        <v>0.47354965585054082</v>
      </c>
      <c r="U2270" s="16">
        <v>0</v>
      </c>
      <c r="V2270" s="16">
        <v>0</v>
      </c>
      <c r="W2270" s="16">
        <v>5085</v>
      </c>
      <c r="X2270" s="1" t="s">
        <v>3345</v>
      </c>
      <c r="Y2270" s="1" t="s">
        <v>3345</v>
      </c>
    </row>
    <row r="2271" spans="1:25" x14ac:dyDescent="0.25">
      <c r="A2271" t="str">
        <f t="shared" si="35"/>
        <v>Butler , Pennsylvania</v>
      </c>
      <c r="B2271" t="s">
        <v>2325</v>
      </c>
      <c r="C2271" t="s">
        <v>2324</v>
      </c>
      <c r="E2271" t="s">
        <v>3603</v>
      </c>
      <c r="F2271" t="s">
        <v>2334</v>
      </c>
      <c r="G2271" s="7">
        <v>794.75246630844026</v>
      </c>
      <c r="H2271" s="8">
        <v>183862</v>
      </c>
      <c r="I2271" s="9">
        <v>0</v>
      </c>
      <c r="J2271" s="9">
        <v>0</v>
      </c>
      <c r="K2271" s="9">
        <v>6.0846321279580208E-2</v>
      </c>
      <c r="L2271" s="9">
        <v>0.31934820680727938</v>
      </c>
      <c r="M2271" s="9">
        <v>4.1510178828732244E-2</v>
      </c>
      <c r="N2271" s="9">
        <v>0.21946894953824064</v>
      </c>
      <c r="O2271" s="9">
        <v>5.1540631046345159E-3</v>
      </c>
      <c r="P2271" s="9">
        <v>4.1542026084780977E-2</v>
      </c>
      <c r="Q2271" s="9">
        <v>0</v>
      </c>
      <c r="R2271" s="9">
        <v>0</v>
      </c>
      <c r="S2271" s="9">
        <v>0.89248943672213288</v>
      </c>
      <c r="T2271" s="9">
        <v>0.41964081756969901</v>
      </c>
      <c r="U2271" s="16">
        <v>0</v>
      </c>
      <c r="V2271" s="16">
        <v>99068</v>
      </c>
      <c r="W2271" s="16">
        <v>84794</v>
      </c>
      <c r="X2271" s="1" t="s">
        <v>3345</v>
      </c>
      <c r="Y2271" s="1" t="s">
        <v>3347</v>
      </c>
    </row>
    <row r="2272" spans="1:25" x14ac:dyDescent="0.25">
      <c r="A2272" t="str">
        <f t="shared" si="35"/>
        <v>Philadelphia , Pennsylvania</v>
      </c>
      <c r="B2272" t="s">
        <v>2325</v>
      </c>
      <c r="C2272" t="s">
        <v>2324</v>
      </c>
      <c r="E2272" t="s">
        <v>4902</v>
      </c>
      <c r="F2272" t="s">
        <v>2375</v>
      </c>
      <c r="G2272" s="7">
        <v>142.70571025585335</v>
      </c>
      <c r="H2272" s="8">
        <v>1526006</v>
      </c>
      <c r="I2272" s="9">
        <v>0.99396525943771741</v>
      </c>
      <c r="J2272" s="9">
        <v>1</v>
      </c>
      <c r="K2272" s="9">
        <v>1.2578945810552933E-5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4.301665020307449E-3</v>
      </c>
      <c r="T2272" s="9">
        <v>0</v>
      </c>
      <c r="U2272" s="16">
        <v>1526006</v>
      </c>
      <c r="V2272" s="16">
        <v>0</v>
      </c>
      <c r="W2272" s="16">
        <v>0</v>
      </c>
      <c r="X2272" s="1" t="s">
        <v>3346</v>
      </c>
      <c r="Y2272" s="1" t="s">
        <v>3346</v>
      </c>
    </row>
    <row r="2273" spans="1:25" x14ac:dyDescent="0.25">
      <c r="A2273" t="str">
        <f t="shared" si="35"/>
        <v>Fulton , Pennsylvania</v>
      </c>
      <c r="B2273" t="s">
        <v>2325</v>
      </c>
      <c r="C2273" t="s">
        <v>2324</v>
      </c>
      <c r="E2273" t="s">
        <v>3682</v>
      </c>
      <c r="F2273" t="s">
        <v>2353</v>
      </c>
      <c r="G2273" s="7">
        <v>438.0554305551392</v>
      </c>
      <c r="H2273" s="8">
        <v>14845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0.9999999999967123</v>
      </c>
      <c r="T2273" s="9">
        <v>1</v>
      </c>
      <c r="U2273" s="16">
        <v>0</v>
      </c>
      <c r="V2273" s="16">
        <v>0</v>
      </c>
      <c r="W2273" s="16">
        <v>14845</v>
      </c>
      <c r="X2273" s="1" t="s">
        <v>3345</v>
      </c>
      <c r="Y2273" s="1" t="s">
        <v>3345</v>
      </c>
    </row>
    <row r="2274" spans="1:25" x14ac:dyDescent="0.25">
      <c r="A2274" t="str">
        <f t="shared" si="35"/>
        <v>Bradford , Pennsylvania</v>
      </c>
      <c r="B2274" t="s">
        <v>2325</v>
      </c>
      <c r="C2274" t="s">
        <v>2324</v>
      </c>
      <c r="E2274" t="s">
        <v>3875</v>
      </c>
      <c r="F2274" t="s">
        <v>2332</v>
      </c>
      <c r="G2274" s="7">
        <v>1161.0194406073742</v>
      </c>
      <c r="H2274" s="8">
        <v>62622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8.6126195486557391E-3</v>
      </c>
      <c r="P2274" s="9">
        <v>0.27825684264316053</v>
      </c>
      <c r="Q2274" s="9">
        <v>0</v>
      </c>
      <c r="R2274" s="9">
        <v>0</v>
      </c>
      <c r="S2274" s="9">
        <v>0.99138738045134434</v>
      </c>
      <c r="T2274" s="9">
        <v>0.72174315735683947</v>
      </c>
      <c r="U2274" s="16">
        <v>0</v>
      </c>
      <c r="V2274" s="16">
        <v>0</v>
      </c>
      <c r="W2274" s="16">
        <v>62622</v>
      </c>
      <c r="X2274" s="1" t="s">
        <v>3345</v>
      </c>
      <c r="Y2274" s="1" t="s">
        <v>3345</v>
      </c>
    </row>
    <row r="2275" spans="1:25" x14ac:dyDescent="0.25">
      <c r="A2275" t="str">
        <f t="shared" si="35"/>
        <v>Huntingdon , Pennsylvania</v>
      </c>
      <c r="B2275" t="s">
        <v>2325</v>
      </c>
      <c r="C2275" t="s">
        <v>2324</v>
      </c>
      <c r="E2275" t="s">
        <v>4903</v>
      </c>
      <c r="F2275" t="s">
        <v>2355</v>
      </c>
      <c r="G2275" s="7">
        <v>889.26639844628812</v>
      </c>
      <c r="H2275" s="8">
        <v>45913</v>
      </c>
      <c r="I2275" s="9">
        <v>0</v>
      </c>
      <c r="J2275" s="9">
        <v>0</v>
      </c>
      <c r="K2275" s="9">
        <v>0</v>
      </c>
      <c r="L2275" s="9">
        <v>0</v>
      </c>
      <c r="M2275" s="9">
        <v>6.4184163290120406E-5</v>
      </c>
      <c r="N2275" s="9">
        <v>1.873107834382419E-3</v>
      </c>
      <c r="O2275" s="9">
        <v>6.473888836740182E-3</v>
      </c>
      <c r="P2275" s="9">
        <v>0.3112626053623157</v>
      </c>
      <c r="Q2275" s="9">
        <v>0</v>
      </c>
      <c r="R2275" s="9">
        <v>0</v>
      </c>
      <c r="S2275" s="9">
        <v>0.99346192699582381</v>
      </c>
      <c r="T2275" s="9">
        <v>0.68686428680330192</v>
      </c>
      <c r="U2275" s="16">
        <v>0</v>
      </c>
      <c r="V2275" s="16">
        <v>86</v>
      </c>
      <c r="W2275" s="16">
        <v>45827</v>
      </c>
      <c r="X2275" s="1" t="s">
        <v>3345</v>
      </c>
      <c r="Y2275" s="1" t="s">
        <v>3345</v>
      </c>
    </row>
    <row r="2276" spans="1:25" x14ac:dyDescent="0.25">
      <c r="A2276" t="str">
        <f t="shared" si="35"/>
        <v>Bedford , Pennsylvania</v>
      </c>
      <c r="B2276" t="s">
        <v>2325</v>
      </c>
      <c r="C2276" t="s">
        <v>2324</v>
      </c>
      <c r="E2276" t="s">
        <v>4904</v>
      </c>
      <c r="F2276" t="s">
        <v>2329</v>
      </c>
      <c r="G2276" s="7">
        <v>1016.9052826663749</v>
      </c>
      <c r="H2276" s="8">
        <v>49762</v>
      </c>
      <c r="I2276" s="9">
        <v>0</v>
      </c>
      <c r="J2276" s="9">
        <v>0</v>
      </c>
      <c r="K2276" s="9">
        <v>5.3220225003899873E-5</v>
      </c>
      <c r="L2276" s="9">
        <v>6.2296531489891885E-4</v>
      </c>
      <c r="M2276" s="9">
        <v>1.5433076780715262E-4</v>
      </c>
      <c r="N2276" s="9">
        <v>2.4114786383183954E-3</v>
      </c>
      <c r="O2276" s="9">
        <v>5.2103254606803862E-3</v>
      </c>
      <c r="P2276" s="9">
        <v>0.15901692054177888</v>
      </c>
      <c r="Q2276" s="9">
        <v>0</v>
      </c>
      <c r="R2276" s="9">
        <v>0</v>
      </c>
      <c r="S2276" s="9">
        <v>0.99458212353682862</v>
      </c>
      <c r="T2276" s="9">
        <v>0.83794863550500387</v>
      </c>
      <c r="U2276" s="16">
        <v>0</v>
      </c>
      <c r="V2276" s="16">
        <v>151</v>
      </c>
      <c r="W2276" s="16">
        <v>49611</v>
      </c>
      <c r="X2276" s="1" t="s">
        <v>3345</v>
      </c>
      <c r="Y2276" s="1" t="s">
        <v>3345</v>
      </c>
    </row>
    <row r="2277" spans="1:25" x14ac:dyDescent="0.25">
      <c r="A2277" t="str">
        <f t="shared" si="35"/>
        <v>Lawrence , Pennsylvania</v>
      </c>
      <c r="B2277" t="s">
        <v>2325</v>
      </c>
      <c r="C2277" t="s">
        <v>2324</v>
      </c>
      <c r="E2277" t="s">
        <v>3645</v>
      </c>
      <c r="F2277" t="s">
        <v>2361</v>
      </c>
      <c r="G2277" s="7">
        <v>362.71530637584345</v>
      </c>
      <c r="H2277" s="8">
        <v>91108</v>
      </c>
      <c r="I2277" s="9">
        <v>0</v>
      </c>
      <c r="J2277" s="9">
        <v>0</v>
      </c>
      <c r="K2277" s="9">
        <v>2.6075547756934853E-3</v>
      </c>
      <c r="L2277" s="9">
        <v>4.7635772928831715E-3</v>
      </c>
      <c r="M2277" s="9">
        <v>9.2157654192632416E-2</v>
      </c>
      <c r="N2277" s="9">
        <v>0.59205558238573996</v>
      </c>
      <c r="O2277" s="9">
        <v>0</v>
      </c>
      <c r="P2277" s="9">
        <v>0</v>
      </c>
      <c r="Q2277" s="9">
        <v>0</v>
      </c>
      <c r="R2277" s="9">
        <v>0</v>
      </c>
      <c r="S2277" s="9">
        <v>0.90523479103167415</v>
      </c>
      <c r="T2277" s="9">
        <v>0.40318084032137685</v>
      </c>
      <c r="U2277" s="16">
        <v>0</v>
      </c>
      <c r="V2277" s="16">
        <v>54375</v>
      </c>
      <c r="W2277" s="16">
        <v>36733</v>
      </c>
      <c r="X2277" s="1" t="s">
        <v>3345</v>
      </c>
      <c r="Y2277" s="1" t="s">
        <v>3347</v>
      </c>
    </row>
    <row r="2278" spans="1:25" x14ac:dyDescent="0.25">
      <c r="A2278" t="str">
        <f t="shared" si="35"/>
        <v>Clinton , Pennsylvania</v>
      </c>
      <c r="B2278" t="s">
        <v>2325</v>
      </c>
      <c r="C2278" t="s">
        <v>2324</v>
      </c>
      <c r="E2278" t="s">
        <v>4073</v>
      </c>
      <c r="F2278" t="s">
        <v>2342</v>
      </c>
      <c r="G2278" s="7">
        <v>896.9336689015654</v>
      </c>
      <c r="H2278" s="8">
        <v>39238</v>
      </c>
      <c r="I2278" s="9">
        <v>0</v>
      </c>
      <c r="J2278" s="9">
        <v>0</v>
      </c>
      <c r="K2278" s="9">
        <v>0</v>
      </c>
      <c r="L2278" s="9">
        <v>0</v>
      </c>
      <c r="M2278" s="9">
        <v>4.970614505305373E-3</v>
      </c>
      <c r="N2278" s="9">
        <v>9.0957745043070498E-2</v>
      </c>
      <c r="O2278" s="9">
        <v>1.1989249673305662E-2</v>
      </c>
      <c r="P2278" s="9">
        <v>0.45213823334522657</v>
      </c>
      <c r="Q2278" s="9">
        <v>0</v>
      </c>
      <c r="R2278" s="9">
        <v>0</v>
      </c>
      <c r="S2278" s="9">
        <v>0.98304013582059857</v>
      </c>
      <c r="T2278" s="9">
        <v>0.45690402161170296</v>
      </c>
      <c r="U2278" s="16">
        <v>0</v>
      </c>
      <c r="V2278" s="16">
        <v>3569</v>
      </c>
      <c r="W2278" s="16">
        <v>35669</v>
      </c>
      <c r="X2278" s="1" t="s">
        <v>3345</v>
      </c>
      <c r="Y2278" s="1" t="s">
        <v>3345</v>
      </c>
    </row>
    <row r="2279" spans="1:25" x14ac:dyDescent="0.25">
      <c r="A2279" t="str">
        <f t="shared" si="35"/>
        <v>Columbia , Pennsylvania</v>
      </c>
      <c r="B2279" t="s">
        <v>2325</v>
      </c>
      <c r="C2279" t="s">
        <v>2324</v>
      </c>
      <c r="E2279" t="s">
        <v>3697</v>
      </c>
      <c r="F2279" t="s">
        <v>2343</v>
      </c>
      <c r="G2279" s="7">
        <v>490.1593913846711</v>
      </c>
      <c r="H2279" s="8">
        <v>67295</v>
      </c>
      <c r="I2279" s="9">
        <v>1.5543126839165059E-2</v>
      </c>
      <c r="J2279" s="9">
        <v>0.37643212720112934</v>
      </c>
      <c r="K2279" s="9">
        <v>3.7037997255991016E-2</v>
      </c>
      <c r="L2279" s="9">
        <v>0.21059514079797906</v>
      </c>
      <c r="M2279" s="9">
        <v>0</v>
      </c>
      <c r="N2279" s="9">
        <v>0</v>
      </c>
      <c r="O2279" s="9">
        <v>3.2603378230297315E-4</v>
      </c>
      <c r="P2279" s="9">
        <v>4.4579835054610294E-3</v>
      </c>
      <c r="Q2279" s="9">
        <v>0</v>
      </c>
      <c r="R2279" s="9">
        <v>0</v>
      </c>
      <c r="S2279" s="9">
        <v>0.94709284212254108</v>
      </c>
      <c r="T2279" s="9">
        <v>0.40851474849543057</v>
      </c>
      <c r="U2279" s="16">
        <v>25332</v>
      </c>
      <c r="V2279" s="16">
        <v>14172</v>
      </c>
      <c r="W2279" s="16">
        <v>27791</v>
      </c>
      <c r="X2279" s="1" t="s">
        <v>3345</v>
      </c>
      <c r="Y2279" s="1" t="s">
        <v>3345</v>
      </c>
    </row>
    <row r="2280" spans="1:25" x14ac:dyDescent="0.25">
      <c r="A2280" t="str">
        <f t="shared" si="35"/>
        <v>Berks , Pennsylvania</v>
      </c>
      <c r="B2280" t="s">
        <v>2325</v>
      </c>
      <c r="C2280" t="s">
        <v>2324</v>
      </c>
      <c r="E2280" t="s">
        <v>4905</v>
      </c>
      <c r="F2280" t="s">
        <v>2330</v>
      </c>
      <c r="G2280" s="7">
        <v>865.75393463266801</v>
      </c>
      <c r="H2280" s="8">
        <v>411442</v>
      </c>
      <c r="I2280" s="9">
        <v>1.1693599693437933E-2</v>
      </c>
      <c r="J2280" s="9">
        <v>0.21409578992907871</v>
      </c>
      <c r="K2280" s="9">
        <v>0.14390724672650754</v>
      </c>
      <c r="L2280" s="9">
        <v>0.51804385551304921</v>
      </c>
      <c r="M2280" s="9">
        <v>5.7198627150390228E-3</v>
      </c>
      <c r="N2280" s="9">
        <v>3.0118461411328935E-2</v>
      </c>
      <c r="O2280" s="9">
        <v>0</v>
      </c>
      <c r="P2280" s="9">
        <v>0</v>
      </c>
      <c r="Q2280" s="9">
        <v>0</v>
      </c>
      <c r="R2280" s="9">
        <v>0</v>
      </c>
      <c r="S2280" s="9">
        <v>0.83867929086501558</v>
      </c>
      <c r="T2280" s="9">
        <v>0.23774189314654312</v>
      </c>
      <c r="U2280" s="16">
        <v>88088</v>
      </c>
      <c r="V2280" s="16">
        <v>225537</v>
      </c>
      <c r="W2280" s="16">
        <v>97817</v>
      </c>
      <c r="X2280" s="1" t="s">
        <v>3345</v>
      </c>
      <c r="Y2280" s="1" t="s">
        <v>3347</v>
      </c>
    </row>
    <row r="2281" spans="1:25" x14ac:dyDescent="0.25">
      <c r="A2281" t="str">
        <f t="shared" si="35"/>
        <v>Mercer , Pennsylvania</v>
      </c>
      <c r="B2281" t="s">
        <v>2325</v>
      </c>
      <c r="C2281" t="s">
        <v>2324</v>
      </c>
      <c r="E2281" t="s">
        <v>4059</v>
      </c>
      <c r="F2281" t="s">
        <v>2367</v>
      </c>
      <c r="G2281" s="7">
        <v>682.60592937676245</v>
      </c>
      <c r="H2281" s="8">
        <v>116638</v>
      </c>
      <c r="I2281" s="9">
        <v>0</v>
      </c>
      <c r="J2281" s="9">
        <v>0</v>
      </c>
      <c r="K2281" s="9">
        <v>3.4856764811455429E-2</v>
      </c>
      <c r="L2281" s="9">
        <v>0.33473653526295033</v>
      </c>
      <c r="M2281" s="9">
        <v>1.2855764400157465E-2</v>
      </c>
      <c r="N2281" s="9">
        <v>0.12637390901764434</v>
      </c>
      <c r="O2281" s="9">
        <v>1.1828473981763177E-2</v>
      </c>
      <c r="P2281" s="9">
        <v>9.4000240058985926E-2</v>
      </c>
      <c r="Q2281" s="9">
        <v>0</v>
      </c>
      <c r="R2281" s="9">
        <v>0</v>
      </c>
      <c r="S2281" s="9">
        <v>0.94045899680662381</v>
      </c>
      <c r="T2281" s="9">
        <v>0.44488931566041939</v>
      </c>
      <c r="U2281" s="16">
        <v>0</v>
      </c>
      <c r="V2281" s="16">
        <v>53783</v>
      </c>
      <c r="W2281" s="16">
        <v>62855</v>
      </c>
      <c r="X2281" s="1" t="s">
        <v>3345</v>
      </c>
      <c r="Y2281" s="1" t="s">
        <v>3345</v>
      </c>
    </row>
    <row r="2282" spans="1:25" x14ac:dyDescent="0.25">
      <c r="A2282" t="str">
        <f t="shared" si="35"/>
        <v>Schuylkill , Pennsylvania</v>
      </c>
      <c r="B2282" t="s">
        <v>2325</v>
      </c>
      <c r="C2282" t="s">
        <v>2324</v>
      </c>
      <c r="E2282" t="s">
        <v>4906</v>
      </c>
      <c r="F2282" t="s">
        <v>2378</v>
      </c>
      <c r="G2282" s="7">
        <v>782.81475880888968</v>
      </c>
      <c r="H2282" s="8">
        <v>148289</v>
      </c>
      <c r="I2282" s="9">
        <v>0</v>
      </c>
      <c r="J2282" s="9">
        <v>0</v>
      </c>
      <c r="K2282" s="9">
        <v>1.492496299695276E-3</v>
      </c>
      <c r="L2282" s="9">
        <v>2.5261482645374912E-2</v>
      </c>
      <c r="M2282" s="9">
        <v>1.3010899916068561E-2</v>
      </c>
      <c r="N2282" s="9">
        <v>0.12131041412377182</v>
      </c>
      <c r="O2282" s="9">
        <v>5.3206422794026979E-2</v>
      </c>
      <c r="P2282" s="9">
        <v>0.48881575841768438</v>
      </c>
      <c r="Q2282" s="9">
        <v>0</v>
      </c>
      <c r="R2282" s="9">
        <v>0</v>
      </c>
      <c r="S2282" s="9">
        <v>0.9322901798281481</v>
      </c>
      <c r="T2282" s="9">
        <v>0.3646123448131689</v>
      </c>
      <c r="U2282" s="16">
        <v>0</v>
      </c>
      <c r="V2282" s="16">
        <v>21735</v>
      </c>
      <c r="W2282" s="16">
        <v>126554</v>
      </c>
      <c r="X2282" s="1" t="s">
        <v>3345</v>
      </c>
      <c r="Y2282" s="1" t="s">
        <v>3345</v>
      </c>
    </row>
    <row r="2283" spans="1:25" x14ac:dyDescent="0.25">
      <c r="A2283" t="str">
        <f t="shared" si="35"/>
        <v>Sullivan , Pennsylvania</v>
      </c>
      <c r="B2283" t="s">
        <v>2325</v>
      </c>
      <c r="C2283" t="s">
        <v>2324</v>
      </c>
      <c r="E2283" t="s">
        <v>4136</v>
      </c>
      <c r="F2283" t="s">
        <v>2381</v>
      </c>
      <c r="G2283" s="7">
        <v>452.49455688045276</v>
      </c>
      <c r="H2283" s="8">
        <v>6428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1</v>
      </c>
      <c r="T2283" s="9">
        <v>1</v>
      </c>
      <c r="U2283" s="16">
        <v>0</v>
      </c>
      <c r="V2283" s="16">
        <v>0</v>
      </c>
      <c r="W2283" s="16">
        <v>6428</v>
      </c>
      <c r="X2283" s="1" t="s">
        <v>3345</v>
      </c>
      <c r="Y2283" s="1" t="s">
        <v>3345</v>
      </c>
    </row>
    <row r="2284" spans="1:25" x14ac:dyDescent="0.25">
      <c r="A2284" t="str">
        <f t="shared" si="35"/>
        <v>Northumberland , Pennsylvania</v>
      </c>
      <c r="B2284" t="s">
        <v>2325</v>
      </c>
      <c r="C2284" t="s">
        <v>2324</v>
      </c>
      <c r="E2284" t="s">
        <v>4907</v>
      </c>
      <c r="F2284" t="s">
        <v>2373</v>
      </c>
      <c r="G2284" s="7">
        <v>477.52789504888062</v>
      </c>
      <c r="H2284" s="8">
        <v>94528</v>
      </c>
      <c r="I2284" s="9">
        <v>0</v>
      </c>
      <c r="J2284" s="9">
        <v>0</v>
      </c>
      <c r="K2284" s="9">
        <v>2.6626904052250286E-3</v>
      </c>
      <c r="L2284" s="9">
        <v>1.7232989167230872E-2</v>
      </c>
      <c r="M2284" s="9">
        <v>0</v>
      </c>
      <c r="N2284" s="9">
        <v>0</v>
      </c>
      <c r="O2284" s="9">
        <v>5.0902691848613082E-2</v>
      </c>
      <c r="P2284" s="9">
        <v>0.63416130670277593</v>
      </c>
      <c r="Q2284" s="9">
        <v>0</v>
      </c>
      <c r="R2284" s="9">
        <v>0</v>
      </c>
      <c r="S2284" s="9">
        <v>0.94643461761380987</v>
      </c>
      <c r="T2284" s="9">
        <v>0.34860570412999325</v>
      </c>
      <c r="U2284" s="16">
        <v>0</v>
      </c>
      <c r="V2284" s="16">
        <v>1629</v>
      </c>
      <c r="W2284" s="16">
        <v>92899</v>
      </c>
      <c r="X2284" s="1" t="s">
        <v>3345</v>
      </c>
      <c r="Y2284" s="1" t="s">
        <v>3345</v>
      </c>
    </row>
    <row r="2285" spans="1:25" x14ac:dyDescent="0.25">
      <c r="A2285" t="str">
        <f t="shared" si="35"/>
        <v>Cambria , Pennsylvania</v>
      </c>
      <c r="B2285" t="s">
        <v>2325</v>
      </c>
      <c r="C2285" t="s">
        <v>2324</v>
      </c>
      <c r="E2285" t="s">
        <v>4908</v>
      </c>
      <c r="F2285" t="s">
        <v>2335</v>
      </c>
      <c r="G2285" s="7">
        <v>693.63272586772541</v>
      </c>
      <c r="H2285" s="8">
        <v>143679</v>
      </c>
      <c r="I2285" s="9">
        <v>8.7677147147127311E-3</v>
      </c>
      <c r="J2285" s="9">
        <v>0.14600602732480042</v>
      </c>
      <c r="K2285" s="9">
        <v>3.9426077013549554E-2</v>
      </c>
      <c r="L2285" s="9">
        <v>0.28198971318007504</v>
      </c>
      <c r="M2285" s="9">
        <v>2.9683988010461231E-2</v>
      </c>
      <c r="N2285" s="9">
        <v>0.18849657917997759</v>
      </c>
      <c r="O2285" s="9">
        <v>1.4031140980833435E-2</v>
      </c>
      <c r="P2285" s="9">
        <v>6.3446989469581494E-2</v>
      </c>
      <c r="Q2285" s="9">
        <v>0</v>
      </c>
      <c r="R2285" s="9">
        <v>0</v>
      </c>
      <c r="S2285" s="9">
        <v>0.90809107928044319</v>
      </c>
      <c r="T2285" s="9">
        <v>0.32006069084556549</v>
      </c>
      <c r="U2285" s="16">
        <v>20978</v>
      </c>
      <c r="V2285" s="16">
        <v>67599</v>
      </c>
      <c r="W2285" s="16">
        <v>55102</v>
      </c>
      <c r="X2285" s="1" t="s">
        <v>3345</v>
      </c>
      <c r="Y2285" s="1" t="s">
        <v>3347</v>
      </c>
    </row>
    <row r="2286" spans="1:25" x14ac:dyDescent="0.25">
      <c r="A2286" t="str">
        <f t="shared" si="35"/>
        <v>Lackawanna , Pennsylvania</v>
      </c>
      <c r="B2286" t="s">
        <v>2325</v>
      </c>
      <c r="C2286" t="s">
        <v>2324</v>
      </c>
      <c r="E2286" t="s">
        <v>4909</v>
      </c>
      <c r="F2286" t="s">
        <v>2359</v>
      </c>
      <c r="G2286" s="7">
        <v>464.91094097505663</v>
      </c>
      <c r="H2286" s="8">
        <v>214437</v>
      </c>
      <c r="I2286" s="9">
        <v>3.9313628931943123E-2</v>
      </c>
      <c r="J2286" s="9">
        <v>0.35236456395118382</v>
      </c>
      <c r="K2286" s="9">
        <v>0.11812946522591516</v>
      </c>
      <c r="L2286" s="9">
        <v>0.47147180757052187</v>
      </c>
      <c r="M2286" s="9">
        <v>5.8727223078993574E-3</v>
      </c>
      <c r="N2286" s="9">
        <v>1.3108745225870536E-2</v>
      </c>
      <c r="O2286" s="9">
        <v>0</v>
      </c>
      <c r="P2286" s="9">
        <v>0</v>
      </c>
      <c r="Q2286" s="9">
        <v>0</v>
      </c>
      <c r="R2286" s="9">
        <v>0</v>
      </c>
      <c r="S2286" s="9">
        <v>0.83668418353424223</v>
      </c>
      <c r="T2286" s="9">
        <v>0.16305488325242379</v>
      </c>
      <c r="U2286" s="16">
        <v>75560</v>
      </c>
      <c r="V2286" s="16">
        <v>103912</v>
      </c>
      <c r="W2286" s="16">
        <v>34965</v>
      </c>
      <c r="X2286" s="1" t="s">
        <v>3345</v>
      </c>
      <c r="Y2286" s="1" t="s">
        <v>3347</v>
      </c>
    </row>
    <row r="2287" spans="1:25" x14ac:dyDescent="0.25">
      <c r="A2287" t="str">
        <f t="shared" si="35"/>
        <v>Wyoming , Pennsylvania</v>
      </c>
      <c r="B2287" t="s">
        <v>2325</v>
      </c>
      <c r="C2287" t="s">
        <v>2324</v>
      </c>
      <c r="E2287" t="s">
        <v>4700</v>
      </c>
      <c r="F2287" t="s">
        <v>2390</v>
      </c>
      <c r="G2287" s="7">
        <v>405.04065865170753</v>
      </c>
      <c r="H2287" s="8">
        <v>28276</v>
      </c>
      <c r="I2287" s="9">
        <v>0</v>
      </c>
      <c r="J2287" s="9">
        <v>0</v>
      </c>
      <c r="K2287" s="9">
        <v>2.0260347822172549E-3</v>
      </c>
      <c r="L2287" s="9">
        <v>4.4277832791059554E-2</v>
      </c>
      <c r="M2287" s="9">
        <v>8.7342676587554256E-3</v>
      </c>
      <c r="N2287" s="9">
        <v>0.12116282359598246</v>
      </c>
      <c r="O2287" s="9">
        <v>0</v>
      </c>
      <c r="P2287" s="9">
        <v>0</v>
      </c>
      <c r="Q2287" s="9">
        <v>0</v>
      </c>
      <c r="R2287" s="9">
        <v>0</v>
      </c>
      <c r="S2287" s="9">
        <v>0.9892396975590273</v>
      </c>
      <c r="T2287" s="9">
        <v>0.83455934361295803</v>
      </c>
      <c r="U2287" s="16">
        <v>0</v>
      </c>
      <c r="V2287" s="16">
        <v>4678</v>
      </c>
      <c r="W2287" s="16">
        <v>23598</v>
      </c>
      <c r="X2287" s="1" t="s">
        <v>3345</v>
      </c>
      <c r="Y2287" s="1" t="s">
        <v>3345</v>
      </c>
    </row>
    <row r="2288" spans="1:25" x14ac:dyDescent="0.25">
      <c r="A2288" t="str">
        <f t="shared" si="35"/>
        <v>Chester , Pennsylvania</v>
      </c>
      <c r="B2288" t="s">
        <v>2325</v>
      </c>
      <c r="C2288" t="s">
        <v>2324</v>
      </c>
      <c r="E2288" t="s">
        <v>4910</v>
      </c>
      <c r="F2288" t="s">
        <v>2339</v>
      </c>
      <c r="G2288" s="7">
        <v>759.23453890665166</v>
      </c>
      <c r="H2288" s="8">
        <v>498886</v>
      </c>
      <c r="I2288" s="9">
        <v>0</v>
      </c>
      <c r="J2288" s="9">
        <v>0</v>
      </c>
      <c r="K2288" s="9">
        <v>0.46410343835901213</v>
      </c>
      <c r="L2288" s="9">
        <v>0.86474866001451234</v>
      </c>
      <c r="M2288" s="9">
        <v>1.191835862581125E-3</v>
      </c>
      <c r="N2288" s="9">
        <v>2.4574752548678458E-3</v>
      </c>
      <c r="O2288" s="9">
        <v>0</v>
      </c>
      <c r="P2288" s="9">
        <v>0</v>
      </c>
      <c r="Q2288" s="9">
        <v>0</v>
      </c>
      <c r="R2288" s="9">
        <v>0</v>
      </c>
      <c r="S2288" s="9">
        <v>0.53470472572710159</v>
      </c>
      <c r="T2288" s="9">
        <v>0.13279386473061983</v>
      </c>
      <c r="U2288" s="16">
        <v>0</v>
      </c>
      <c r="V2288" s="16">
        <v>432637</v>
      </c>
      <c r="W2288" s="16">
        <v>66249</v>
      </c>
      <c r="X2288" s="1" t="s">
        <v>3345</v>
      </c>
      <c r="Y2288" s="1" t="s">
        <v>3347</v>
      </c>
    </row>
    <row r="2289" spans="1:25" x14ac:dyDescent="0.25">
      <c r="A2289" t="str">
        <f t="shared" si="35"/>
        <v>Monroe , Pennsylvania</v>
      </c>
      <c r="B2289" t="s">
        <v>2325</v>
      </c>
      <c r="C2289" t="s">
        <v>2324</v>
      </c>
      <c r="E2289" t="s">
        <v>3614</v>
      </c>
      <c r="F2289" t="s">
        <v>2369</v>
      </c>
      <c r="G2289" s="7">
        <v>617.0887163949792</v>
      </c>
      <c r="H2289" s="8">
        <v>169842</v>
      </c>
      <c r="I2289" s="9">
        <v>4.6350712511510758E-3</v>
      </c>
      <c r="J2289" s="9">
        <v>5.793619952661886E-2</v>
      </c>
      <c r="K2289" s="9">
        <v>8.253994241641073E-2</v>
      </c>
      <c r="L2289" s="9">
        <v>0.26743090637180439</v>
      </c>
      <c r="M2289" s="9">
        <v>8.560809010549783E-2</v>
      </c>
      <c r="N2289" s="9">
        <v>0.29109407567032891</v>
      </c>
      <c r="O2289" s="9">
        <v>0</v>
      </c>
      <c r="P2289" s="9">
        <v>0</v>
      </c>
      <c r="Q2289" s="9">
        <v>0</v>
      </c>
      <c r="R2289" s="9">
        <v>0</v>
      </c>
      <c r="S2289" s="9">
        <v>0.82721689622694039</v>
      </c>
      <c r="T2289" s="9">
        <v>0.38353881843124787</v>
      </c>
      <c r="U2289" s="16">
        <v>9840</v>
      </c>
      <c r="V2289" s="16">
        <v>94861</v>
      </c>
      <c r="W2289" s="16">
        <v>65141</v>
      </c>
      <c r="X2289" s="1" t="s">
        <v>3345</v>
      </c>
      <c r="Y2289" s="1" t="s">
        <v>3347</v>
      </c>
    </row>
    <row r="2290" spans="1:25" x14ac:dyDescent="0.25">
      <c r="A2290" t="str">
        <f t="shared" si="35"/>
        <v>York , Pennsylvania</v>
      </c>
      <c r="B2290" t="s">
        <v>2325</v>
      </c>
      <c r="C2290" t="s">
        <v>2324</v>
      </c>
      <c r="E2290" t="s">
        <v>4316</v>
      </c>
      <c r="F2290" t="s">
        <v>2391</v>
      </c>
      <c r="G2290" s="7">
        <v>910.74731506121839</v>
      </c>
      <c r="H2290" s="8">
        <v>434965</v>
      </c>
      <c r="I2290" s="9">
        <v>9.9241290040027307E-3</v>
      </c>
      <c r="J2290" s="9">
        <v>0.13564309772050626</v>
      </c>
      <c r="K2290" s="9">
        <v>0.19832930637609716</v>
      </c>
      <c r="L2290" s="9">
        <v>0.5680043221868426</v>
      </c>
      <c r="M2290" s="9">
        <v>1.5749392023192484E-2</v>
      </c>
      <c r="N2290" s="9">
        <v>4.9144184014805789E-2</v>
      </c>
      <c r="O2290" s="9">
        <v>0</v>
      </c>
      <c r="P2290" s="9">
        <v>0</v>
      </c>
      <c r="Q2290" s="9">
        <v>0</v>
      </c>
      <c r="R2290" s="9">
        <v>0</v>
      </c>
      <c r="S2290" s="9">
        <v>0.77599717258911427</v>
      </c>
      <c r="T2290" s="9">
        <v>0.24720839607784534</v>
      </c>
      <c r="U2290" s="16">
        <v>59000</v>
      </c>
      <c r="V2290" s="16">
        <v>268438</v>
      </c>
      <c r="W2290" s="16">
        <v>107527</v>
      </c>
      <c r="X2290" s="1" t="s">
        <v>3345</v>
      </c>
      <c r="Y2290" s="1" t="s">
        <v>3347</v>
      </c>
    </row>
    <row r="2291" spans="1:25" x14ac:dyDescent="0.25">
      <c r="A2291" t="str">
        <f t="shared" si="35"/>
        <v>Elk , Pennsylvania</v>
      </c>
      <c r="B2291" t="s">
        <v>2325</v>
      </c>
      <c r="C2291" t="s">
        <v>2324</v>
      </c>
      <c r="E2291" t="s">
        <v>4241</v>
      </c>
      <c r="F2291" t="s">
        <v>2348</v>
      </c>
      <c r="G2291" s="7">
        <v>832.31075256048564</v>
      </c>
      <c r="H2291" s="8">
        <v>31946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1.1960404163537596E-2</v>
      </c>
      <c r="R2291" s="9">
        <v>0.44324798096788331</v>
      </c>
      <c r="S2291" s="9">
        <v>0.98803959582770806</v>
      </c>
      <c r="T2291" s="9">
        <v>0.55675201903211669</v>
      </c>
      <c r="U2291" s="16">
        <v>0</v>
      </c>
      <c r="V2291" s="16">
        <v>0</v>
      </c>
      <c r="W2291" s="16">
        <v>31946</v>
      </c>
      <c r="X2291" s="1" t="s">
        <v>3345</v>
      </c>
      <c r="Y2291" s="1" t="s">
        <v>3345</v>
      </c>
    </row>
    <row r="2292" spans="1:25" x14ac:dyDescent="0.25">
      <c r="A2292" t="str">
        <f t="shared" si="35"/>
        <v>Carbon , Pennsylvania</v>
      </c>
      <c r="B2292" t="s">
        <v>2325</v>
      </c>
      <c r="C2292" t="s">
        <v>2324</v>
      </c>
      <c r="E2292" t="s">
        <v>4565</v>
      </c>
      <c r="F2292" t="s">
        <v>2337</v>
      </c>
      <c r="G2292" s="7">
        <v>387.38694579676979</v>
      </c>
      <c r="H2292" s="8">
        <v>65249</v>
      </c>
      <c r="I2292" s="9">
        <v>0</v>
      </c>
      <c r="J2292" s="9">
        <v>0</v>
      </c>
      <c r="K2292" s="9">
        <v>2.5456713232401545E-2</v>
      </c>
      <c r="L2292" s="9">
        <v>0.27050222991923251</v>
      </c>
      <c r="M2292" s="9">
        <v>2.9974148771349608E-2</v>
      </c>
      <c r="N2292" s="9">
        <v>0.25787368388787568</v>
      </c>
      <c r="O2292" s="9">
        <v>0</v>
      </c>
      <c r="P2292" s="9">
        <v>0</v>
      </c>
      <c r="Q2292" s="9">
        <v>0</v>
      </c>
      <c r="R2292" s="9">
        <v>0</v>
      </c>
      <c r="S2292" s="9">
        <v>0.94456913799624886</v>
      </c>
      <c r="T2292" s="9">
        <v>0.47162408619289187</v>
      </c>
      <c r="U2292" s="16">
        <v>0</v>
      </c>
      <c r="V2292" s="16">
        <v>34476</v>
      </c>
      <c r="W2292" s="16">
        <v>30773</v>
      </c>
      <c r="X2292" s="1" t="s">
        <v>3345</v>
      </c>
      <c r="Y2292" s="1" t="s">
        <v>3347</v>
      </c>
    </row>
    <row r="2293" spans="1:25" x14ac:dyDescent="0.25">
      <c r="A2293" t="str">
        <f t="shared" si="35"/>
        <v>Blair , Pennsylvania</v>
      </c>
      <c r="B2293" t="s">
        <v>2325</v>
      </c>
      <c r="C2293" t="s">
        <v>2324</v>
      </c>
      <c r="E2293" t="s">
        <v>4911</v>
      </c>
      <c r="F2293" t="s">
        <v>2331</v>
      </c>
      <c r="G2293" s="7">
        <v>527.06838533109078</v>
      </c>
      <c r="H2293" s="8">
        <v>127089</v>
      </c>
      <c r="I2293" s="9">
        <v>1.8797878379743418E-2</v>
      </c>
      <c r="J2293" s="9">
        <v>0.36446899416944034</v>
      </c>
      <c r="K2293" s="9">
        <v>5.2271888614075945E-2</v>
      </c>
      <c r="L2293" s="9">
        <v>0.26446033881767894</v>
      </c>
      <c r="M2293" s="9">
        <v>2.502288181909261E-2</v>
      </c>
      <c r="N2293" s="9">
        <v>0.13676242633115376</v>
      </c>
      <c r="O2293" s="9">
        <v>0</v>
      </c>
      <c r="P2293" s="9">
        <v>0</v>
      </c>
      <c r="Q2293" s="9">
        <v>0</v>
      </c>
      <c r="R2293" s="9">
        <v>0</v>
      </c>
      <c r="S2293" s="9">
        <v>0.90390735070711703</v>
      </c>
      <c r="T2293" s="9">
        <v>0.23430824068172698</v>
      </c>
      <c r="U2293" s="16">
        <v>46320</v>
      </c>
      <c r="V2293" s="16">
        <v>50991</v>
      </c>
      <c r="W2293" s="16">
        <v>29778</v>
      </c>
      <c r="X2293" s="1" t="s">
        <v>3345</v>
      </c>
      <c r="Y2293" s="1" t="s">
        <v>3347</v>
      </c>
    </row>
    <row r="2294" spans="1:25" x14ac:dyDescent="0.25">
      <c r="A2294" t="str">
        <f t="shared" si="35"/>
        <v>Somerset , Pennsylvania</v>
      </c>
      <c r="B2294" t="s">
        <v>2325</v>
      </c>
      <c r="C2294" t="s">
        <v>2324</v>
      </c>
      <c r="E2294" t="s">
        <v>4322</v>
      </c>
      <c r="F2294" t="s">
        <v>2380</v>
      </c>
      <c r="G2294" s="7">
        <v>1080.9316459584602</v>
      </c>
      <c r="H2294" s="8">
        <v>77742</v>
      </c>
      <c r="I2294" s="9">
        <v>0</v>
      </c>
      <c r="J2294" s="9">
        <v>0</v>
      </c>
      <c r="K2294" s="9">
        <v>5.1196602504013037E-3</v>
      </c>
      <c r="L2294" s="9">
        <v>9.6730210182398191E-2</v>
      </c>
      <c r="M2294" s="9">
        <v>0</v>
      </c>
      <c r="N2294" s="9">
        <v>0</v>
      </c>
      <c r="O2294" s="9">
        <v>8.6840795862858401E-3</v>
      </c>
      <c r="P2294" s="9">
        <v>0.19524838568598699</v>
      </c>
      <c r="Q2294" s="9">
        <v>0</v>
      </c>
      <c r="R2294" s="9">
        <v>0</v>
      </c>
      <c r="S2294" s="9">
        <v>0.98619626016331285</v>
      </c>
      <c r="T2294" s="9">
        <v>0.70802140413161485</v>
      </c>
      <c r="U2294" s="16">
        <v>0</v>
      </c>
      <c r="V2294" s="16">
        <v>7520</v>
      </c>
      <c r="W2294" s="16">
        <v>70222</v>
      </c>
      <c r="X2294" s="1" t="s">
        <v>3345</v>
      </c>
      <c r="Y2294" s="1" t="s">
        <v>3345</v>
      </c>
    </row>
    <row r="2295" spans="1:25" x14ac:dyDescent="0.25">
      <c r="A2295" t="str">
        <f t="shared" si="35"/>
        <v>Erie , Pennsylvania</v>
      </c>
      <c r="B2295" t="s">
        <v>2325</v>
      </c>
      <c r="C2295" t="s">
        <v>2324</v>
      </c>
      <c r="E2295" t="s">
        <v>4688</v>
      </c>
      <c r="F2295" t="s">
        <v>2349</v>
      </c>
      <c r="G2295" s="7">
        <v>1558.2307275818673</v>
      </c>
      <c r="H2295" s="8">
        <v>280566</v>
      </c>
      <c r="I2295" s="9">
        <v>1.2206051456860982E-2</v>
      </c>
      <c r="J2295" s="9">
        <v>0.36278807838440863</v>
      </c>
      <c r="K2295" s="9">
        <v>4.0556088327607535E-2</v>
      </c>
      <c r="L2295" s="9">
        <v>0.33753555313188338</v>
      </c>
      <c r="M2295" s="9">
        <v>5.7169809574908791E-3</v>
      </c>
      <c r="N2295" s="9">
        <v>6.5200345016858785E-2</v>
      </c>
      <c r="O2295" s="9">
        <v>3.5903185811882641E-3</v>
      </c>
      <c r="P2295" s="9">
        <v>3.3838740260758608E-2</v>
      </c>
      <c r="Q2295" s="9">
        <v>0</v>
      </c>
      <c r="R2295" s="9">
        <v>0</v>
      </c>
      <c r="S2295" s="9">
        <v>0.45415615778150109</v>
      </c>
      <c r="T2295" s="9">
        <v>0.20063728320609053</v>
      </c>
      <c r="U2295" s="16">
        <v>101786</v>
      </c>
      <c r="V2295" s="16">
        <v>112994</v>
      </c>
      <c r="W2295" s="16">
        <v>65786</v>
      </c>
      <c r="X2295" s="1" t="s">
        <v>3345</v>
      </c>
      <c r="Y2295" s="1" t="s">
        <v>3347</v>
      </c>
    </row>
    <row r="2296" spans="1:25" x14ac:dyDescent="0.25">
      <c r="A2296" t="str">
        <f t="shared" si="35"/>
        <v>Fayette , Pennsylvania</v>
      </c>
      <c r="B2296" t="s">
        <v>2325</v>
      </c>
      <c r="C2296" t="s">
        <v>2324</v>
      </c>
      <c r="E2296" t="s">
        <v>3606</v>
      </c>
      <c r="F2296" t="s">
        <v>2350</v>
      </c>
      <c r="G2296" s="7">
        <v>798.3095152575396</v>
      </c>
      <c r="H2296" s="8">
        <v>136606</v>
      </c>
      <c r="I2296" s="9">
        <v>0</v>
      </c>
      <c r="J2296" s="9">
        <v>0</v>
      </c>
      <c r="K2296" s="9">
        <v>6.1102050667248123E-2</v>
      </c>
      <c r="L2296" s="9">
        <v>0.47265127446817856</v>
      </c>
      <c r="M2296" s="9">
        <v>5.8881575870737331E-3</v>
      </c>
      <c r="N2296" s="9">
        <v>4.8372692268275189E-2</v>
      </c>
      <c r="O2296" s="9">
        <v>0</v>
      </c>
      <c r="P2296" s="9">
        <v>0</v>
      </c>
      <c r="Q2296" s="9">
        <v>0</v>
      </c>
      <c r="R2296" s="9">
        <v>0</v>
      </c>
      <c r="S2296" s="9">
        <v>0.93300979172207665</v>
      </c>
      <c r="T2296" s="9">
        <v>0.47897603326354626</v>
      </c>
      <c r="U2296" s="16">
        <v>0</v>
      </c>
      <c r="V2296" s="16">
        <v>71175</v>
      </c>
      <c r="W2296" s="16">
        <v>65431</v>
      </c>
      <c r="X2296" s="1" t="s">
        <v>3345</v>
      </c>
      <c r="Y2296" s="1" t="s">
        <v>3347</v>
      </c>
    </row>
    <row r="2297" spans="1:25" x14ac:dyDescent="0.25">
      <c r="A2297" t="str">
        <f t="shared" si="35"/>
        <v>Juniata , Pennsylvania</v>
      </c>
      <c r="B2297" t="s">
        <v>2325</v>
      </c>
      <c r="C2297" t="s">
        <v>2324</v>
      </c>
      <c r="E2297" t="s">
        <v>4912</v>
      </c>
      <c r="F2297" t="s">
        <v>2358</v>
      </c>
      <c r="G2297" s="7">
        <v>393.5149795296665</v>
      </c>
      <c r="H2297" s="8">
        <v>24636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1.1685656159365874E-2</v>
      </c>
      <c r="P2297" s="9">
        <v>0.17746387400552038</v>
      </c>
      <c r="Q2297" s="9">
        <v>0</v>
      </c>
      <c r="R2297" s="9">
        <v>0</v>
      </c>
      <c r="S2297" s="9">
        <v>0.98831434384063421</v>
      </c>
      <c r="T2297" s="9">
        <v>0.82253612599447967</v>
      </c>
      <c r="U2297" s="16">
        <v>0</v>
      </c>
      <c r="V2297" s="16">
        <v>0</v>
      </c>
      <c r="W2297" s="16">
        <v>24636</v>
      </c>
      <c r="X2297" s="1" t="s">
        <v>3345</v>
      </c>
      <c r="Y2297" s="1" t="s">
        <v>3345</v>
      </c>
    </row>
    <row r="2298" spans="1:25" x14ac:dyDescent="0.25">
      <c r="A2298" t="str">
        <f t="shared" si="35"/>
        <v>McKean , Pennsylvania</v>
      </c>
      <c r="B2298" t="s">
        <v>2325</v>
      </c>
      <c r="C2298" t="s">
        <v>2324</v>
      </c>
      <c r="E2298" t="s">
        <v>4913</v>
      </c>
      <c r="F2298" t="s">
        <v>2366</v>
      </c>
      <c r="G2298" s="7">
        <v>984.21954403405584</v>
      </c>
      <c r="H2298" s="8">
        <v>43450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0</v>
      </c>
      <c r="P2298" s="9">
        <v>0</v>
      </c>
      <c r="Q2298" s="9">
        <v>6.8118999860622706E-3</v>
      </c>
      <c r="R2298" s="9">
        <v>0.36462600690448793</v>
      </c>
      <c r="S2298" s="9">
        <v>0.99318810001393776</v>
      </c>
      <c r="T2298" s="9">
        <v>0.63537399309551212</v>
      </c>
      <c r="U2298" s="16">
        <v>0</v>
      </c>
      <c r="V2298" s="16">
        <v>0</v>
      </c>
      <c r="W2298" s="16">
        <v>43450</v>
      </c>
      <c r="X2298" s="1" t="s">
        <v>3345</v>
      </c>
      <c r="Y2298" s="1" t="s">
        <v>3345</v>
      </c>
    </row>
    <row r="2299" spans="1:25" x14ac:dyDescent="0.25">
      <c r="A2299" t="str">
        <f t="shared" si="35"/>
        <v>Mifflin , Pennsylvania</v>
      </c>
      <c r="B2299" t="s">
        <v>2325</v>
      </c>
      <c r="C2299" t="s">
        <v>2324</v>
      </c>
      <c r="E2299" t="s">
        <v>4914</v>
      </c>
      <c r="F2299" t="s">
        <v>2368</v>
      </c>
      <c r="G2299" s="7">
        <v>414.71605062520558</v>
      </c>
      <c r="H2299" s="8">
        <v>46682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3.7962166429025397E-2</v>
      </c>
      <c r="P2299" s="9">
        <v>0.49533010582237263</v>
      </c>
      <c r="Q2299" s="9">
        <v>0</v>
      </c>
      <c r="R2299" s="9">
        <v>0</v>
      </c>
      <c r="S2299" s="9">
        <v>0.96203783357097461</v>
      </c>
      <c r="T2299" s="9">
        <v>0.50466989417762731</v>
      </c>
      <c r="U2299" s="16">
        <v>0</v>
      </c>
      <c r="V2299" s="16">
        <v>0</v>
      </c>
      <c r="W2299" s="16">
        <v>46682</v>
      </c>
      <c r="X2299" s="1" t="s">
        <v>3345</v>
      </c>
      <c r="Y2299" s="1" t="s">
        <v>3345</v>
      </c>
    </row>
    <row r="2300" spans="1:25" x14ac:dyDescent="0.25">
      <c r="A2300" t="str">
        <f t="shared" si="35"/>
        <v>Montgomery , Pennsylvania</v>
      </c>
      <c r="B2300" t="s">
        <v>2325</v>
      </c>
      <c r="C2300" t="s">
        <v>2324</v>
      </c>
      <c r="E2300" t="s">
        <v>3655</v>
      </c>
      <c r="F2300" t="s">
        <v>2370</v>
      </c>
      <c r="G2300" s="7">
        <v>487.19955136836478</v>
      </c>
      <c r="H2300" s="8">
        <v>799874</v>
      </c>
      <c r="I2300" s="9">
        <v>6.0715141115894954E-6</v>
      </c>
      <c r="J2300" s="9">
        <v>0</v>
      </c>
      <c r="K2300" s="9">
        <v>0.77252405909464705</v>
      </c>
      <c r="L2300" s="9">
        <v>0.97066287940350604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0.2274698633063503</v>
      </c>
      <c r="T2300" s="9">
        <v>2.9337120596493949E-2</v>
      </c>
      <c r="U2300" s="16">
        <v>0</v>
      </c>
      <c r="V2300" s="16">
        <v>776408</v>
      </c>
      <c r="W2300" s="16">
        <v>23466</v>
      </c>
      <c r="X2300" s="1" t="s">
        <v>3347</v>
      </c>
      <c r="Y2300" s="1" t="s">
        <v>3347</v>
      </c>
    </row>
    <row r="2301" spans="1:25" x14ac:dyDescent="0.25">
      <c r="A2301" t="str">
        <f t="shared" si="35"/>
        <v>Warren , Pennsylvania</v>
      </c>
      <c r="B2301" t="s">
        <v>2325</v>
      </c>
      <c r="C2301" t="s">
        <v>2324</v>
      </c>
      <c r="E2301" t="s">
        <v>3983</v>
      </c>
      <c r="F2301" t="s">
        <v>2386</v>
      </c>
      <c r="G2301" s="7">
        <v>898.56271329824597</v>
      </c>
      <c r="H2301" s="8">
        <v>41815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4.0817250038548185E-4</v>
      </c>
      <c r="P2301" s="9">
        <v>1.0953007294033241E-2</v>
      </c>
      <c r="Q2301" s="9">
        <v>1.27092719918388E-2</v>
      </c>
      <c r="R2301" s="9">
        <v>0.43862250388616525</v>
      </c>
      <c r="S2301" s="9">
        <v>0.98688255550006765</v>
      </c>
      <c r="T2301" s="9">
        <v>0.55042448881980155</v>
      </c>
      <c r="U2301" s="16">
        <v>0</v>
      </c>
      <c r="V2301" s="16">
        <v>0</v>
      </c>
      <c r="W2301" s="16">
        <v>41815</v>
      </c>
      <c r="X2301" s="1" t="s">
        <v>3345</v>
      </c>
      <c r="Y2301" s="1" t="s">
        <v>3345</v>
      </c>
    </row>
    <row r="2302" spans="1:25" x14ac:dyDescent="0.25">
      <c r="A2302" t="str">
        <f t="shared" si="35"/>
        <v>Montour , Pennsylvania</v>
      </c>
      <c r="B2302" t="s">
        <v>2325</v>
      </c>
      <c r="C2302" t="s">
        <v>2324</v>
      </c>
      <c r="E2302" t="s">
        <v>4915</v>
      </c>
      <c r="F2302" t="s">
        <v>2371</v>
      </c>
      <c r="G2302" s="7">
        <v>132.33040616012738</v>
      </c>
      <c r="H2302" s="8">
        <v>18267</v>
      </c>
      <c r="I2302" s="9">
        <v>0</v>
      </c>
      <c r="J2302" s="9">
        <v>0</v>
      </c>
      <c r="K2302" s="9">
        <v>3.2328920531373054E-2</v>
      </c>
      <c r="L2302" s="9">
        <v>0.4623090819510593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0.96767107946824227</v>
      </c>
      <c r="T2302" s="9">
        <v>0.53769091804894076</v>
      </c>
      <c r="U2302" s="16">
        <v>0</v>
      </c>
      <c r="V2302" s="16">
        <v>8445</v>
      </c>
      <c r="W2302" s="16">
        <v>9822</v>
      </c>
      <c r="X2302" s="1" t="s">
        <v>3345</v>
      </c>
      <c r="Y2302" s="1" t="s">
        <v>3345</v>
      </c>
    </row>
    <row r="2303" spans="1:25" x14ac:dyDescent="0.25">
      <c r="A2303" t="str">
        <f t="shared" si="35"/>
        <v>Delaware , Pennsylvania</v>
      </c>
      <c r="B2303" t="s">
        <v>2325</v>
      </c>
      <c r="C2303" t="s">
        <v>2324</v>
      </c>
      <c r="E2303" t="s">
        <v>4132</v>
      </c>
      <c r="F2303" t="s">
        <v>2347</v>
      </c>
      <c r="G2303" s="7">
        <v>190.60340917216672</v>
      </c>
      <c r="H2303" s="8">
        <v>558979</v>
      </c>
      <c r="I2303" s="9">
        <v>0</v>
      </c>
      <c r="J2303" s="9">
        <v>0</v>
      </c>
      <c r="K2303" s="9">
        <v>0.89075243790954306</v>
      </c>
      <c r="L2303" s="9">
        <v>0.99536118530392015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0.10907459065953803</v>
      </c>
      <c r="T2303" s="9">
        <v>4.6388146960798168E-3</v>
      </c>
      <c r="U2303" s="16">
        <v>0</v>
      </c>
      <c r="V2303" s="16">
        <v>556386</v>
      </c>
      <c r="W2303" s="16">
        <v>2593</v>
      </c>
      <c r="X2303" s="1" t="s">
        <v>3347</v>
      </c>
      <c r="Y2303" s="1" t="s">
        <v>3347</v>
      </c>
    </row>
    <row r="2304" spans="1:25" x14ac:dyDescent="0.25">
      <c r="A2304" t="str">
        <f t="shared" si="35"/>
        <v>Adams , Pennsylvania</v>
      </c>
      <c r="B2304" t="s">
        <v>2325</v>
      </c>
      <c r="C2304" t="s">
        <v>2324</v>
      </c>
      <c r="E2304" t="s">
        <v>3818</v>
      </c>
      <c r="F2304" t="s">
        <v>2323</v>
      </c>
      <c r="G2304" s="7">
        <v>521.73381668380921</v>
      </c>
      <c r="H2304" s="8">
        <v>101414</v>
      </c>
      <c r="I2304" s="9">
        <v>3.1933613262879498E-3</v>
      </c>
      <c r="J2304" s="9">
        <v>7.5137554972686219E-2</v>
      </c>
      <c r="K2304" s="9">
        <v>3.7221740419227253E-2</v>
      </c>
      <c r="L2304" s="9">
        <v>0.23312363184570178</v>
      </c>
      <c r="M2304" s="9">
        <v>2.1905256911198403E-2</v>
      </c>
      <c r="N2304" s="9">
        <v>0.15501804484587928</v>
      </c>
      <c r="O2304" s="9">
        <v>0</v>
      </c>
      <c r="P2304" s="9">
        <v>0</v>
      </c>
      <c r="Q2304" s="9">
        <v>0</v>
      </c>
      <c r="R2304" s="9">
        <v>0</v>
      </c>
      <c r="S2304" s="9">
        <v>0.9376796413432863</v>
      </c>
      <c r="T2304" s="9">
        <v>0.53672076833573279</v>
      </c>
      <c r="U2304" s="16">
        <v>7620</v>
      </c>
      <c r="V2304" s="16">
        <v>39363</v>
      </c>
      <c r="W2304" s="16">
        <v>54431</v>
      </c>
      <c r="X2304" s="1" t="s">
        <v>3345</v>
      </c>
      <c r="Y2304" s="1" t="s">
        <v>3345</v>
      </c>
    </row>
    <row r="2305" spans="1:25" x14ac:dyDescent="0.25">
      <c r="A2305" t="str">
        <f t="shared" si="35"/>
        <v>Lehigh , Pennsylvania</v>
      </c>
      <c r="B2305" t="s">
        <v>2325</v>
      </c>
      <c r="C2305" t="s">
        <v>2324</v>
      </c>
      <c r="E2305" t="s">
        <v>4916</v>
      </c>
      <c r="F2305" t="s">
        <v>2363</v>
      </c>
      <c r="G2305" s="7">
        <v>348.22898630670551</v>
      </c>
      <c r="H2305" s="8">
        <v>349497</v>
      </c>
      <c r="I2305" s="9">
        <v>6.4396101413909959E-2</v>
      </c>
      <c r="J2305" s="9">
        <v>0.39306489039963149</v>
      </c>
      <c r="K2305" s="9">
        <v>0.40087872821037446</v>
      </c>
      <c r="L2305" s="9">
        <v>0.52767834917037915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0.53472517037571565</v>
      </c>
      <c r="T2305" s="9">
        <v>7.9256760429989387E-2</v>
      </c>
      <c r="U2305" s="16">
        <v>137375</v>
      </c>
      <c r="V2305" s="16">
        <v>184422</v>
      </c>
      <c r="W2305" s="16">
        <v>27700</v>
      </c>
      <c r="X2305" s="1" t="s">
        <v>3345</v>
      </c>
      <c r="Y2305" s="1" t="s">
        <v>3347</v>
      </c>
    </row>
    <row r="2306" spans="1:25" x14ac:dyDescent="0.25">
      <c r="A2306" t="str">
        <f t="shared" si="35"/>
        <v>Northampton , Pennsylvania</v>
      </c>
      <c r="B2306" t="s">
        <v>2325</v>
      </c>
      <c r="C2306" t="s">
        <v>2324</v>
      </c>
      <c r="E2306" t="s">
        <v>4712</v>
      </c>
      <c r="F2306" t="s">
        <v>2372</v>
      </c>
      <c r="G2306" s="7">
        <v>377.13567330556862</v>
      </c>
      <c r="H2306" s="8">
        <v>297735</v>
      </c>
      <c r="I2306" s="9">
        <v>3.952693077110378E-2</v>
      </c>
      <c r="J2306" s="9">
        <v>0.18686415772415066</v>
      </c>
      <c r="K2306" s="9">
        <v>0.33377325384012263</v>
      </c>
      <c r="L2306" s="9">
        <v>0.68524358909768757</v>
      </c>
      <c r="M2306" s="9">
        <v>5.5969372656050731E-5</v>
      </c>
      <c r="N2306" s="9">
        <v>2.0823887013619494E-4</v>
      </c>
      <c r="O2306" s="9">
        <v>0</v>
      </c>
      <c r="P2306" s="9">
        <v>0</v>
      </c>
      <c r="Q2306" s="9">
        <v>0</v>
      </c>
      <c r="R2306" s="9">
        <v>0</v>
      </c>
      <c r="S2306" s="9">
        <v>0.62664384599664114</v>
      </c>
      <c r="T2306" s="9">
        <v>0.12768401430802559</v>
      </c>
      <c r="U2306" s="16">
        <v>55636</v>
      </c>
      <c r="V2306" s="16">
        <v>204083</v>
      </c>
      <c r="W2306" s="16">
        <v>38016</v>
      </c>
      <c r="X2306" s="1" t="s">
        <v>3345</v>
      </c>
      <c r="Y2306" s="1" t="s">
        <v>3347</v>
      </c>
    </row>
    <row r="2307" spans="1:25" x14ac:dyDescent="0.25">
      <c r="A2307" t="str">
        <f t="shared" si="35"/>
        <v>Cumberland , Pennsylvania</v>
      </c>
      <c r="B2307" t="s">
        <v>2325</v>
      </c>
      <c r="C2307" t="s">
        <v>2324</v>
      </c>
      <c r="E2307" t="s">
        <v>4060</v>
      </c>
      <c r="F2307" t="s">
        <v>2345</v>
      </c>
      <c r="G2307" s="7">
        <v>550.33306573767447</v>
      </c>
      <c r="H2307" s="8">
        <v>235406</v>
      </c>
      <c r="I2307" s="9">
        <v>9.7066301467632603E-3</v>
      </c>
      <c r="J2307" s="9">
        <v>7.9195092733405262E-2</v>
      </c>
      <c r="K2307" s="9">
        <v>0.15498679461297993</v>
      </c>
      <c r="L2307" s="9">
        <v>0.62558303526673065</v>
      </c>
      <c r="M2307" s="9">
        <v>1.9149375999839714E-2</v>
      </c>
      <c r="N2307" s="9">
        <v>7.344332769767975E-2</v>
      </c>
      <c r="O2307" s="9">
        <v>0</v>
      </c>
      <c r="P2307" s="9">
        <v>0</v>
      </c>
      <c r="Q2307" s="9">
        <v>0</v>
      </c>
      <c r="R2307" s="9">
        <v>0</v>
      </c>
      <c r="S2307" s="9">
        <v>0.81615719921723362</v>
      </c>
      <c r="T2307" s="9">
        <v>0.2217785443021843</v>
      </c>
      <c r="U2307" s="16">
        <v>18643</v>
      </c>
      <c r="V2307" s="16">
        <v>164555</v>
      </c>
      <c r="W2307" s="16">
        <v>52208</v>
      </c>
      <c r="X2307" s="1" t="s">
        <v>3345</v>
      </c>
      <c r="Y2307" s="1" t="s">
        <v>3347</v>
      </c>
    </row>
    <row r="2308" spans="1:25" x14ac:dyDescent="0.25">
      <c r="A2308" t="str">
        <f t="shared" si="35"/>
        <v>Franklin , Pennsylvania</v>
      </c>
      <c r="B2308" t="s">
        <v>2325</v>
      </c>
      <c r="C2308" t="s">
        <v>2324</v>
      </c>
      <c r="E2308" t="s">
        <v>3649</v>
      </c>
      <c r="F2308" t="s">
        <v>2352</v>
      </c>
      <c r="G2308" s="7">
        <v>772.82077726717193</v>
      </c>
      <c r="H2308" s="8">
        <v>149618</v>
      </c>
      <c r="I2308" s="9">
        <v>8.960443802831352E-3</v>
      </c>
      <c r="J2308" s="9">
        <v>0.13546498415965993</v>
      </c>
      <c r="K2308" s="9">
        <v>5.0271376997006456E-2</v>
      </c>
      <c r="L2308" s="9">
        <v>0.26816292157360744</v>
      </c>
      <c r="M2308" s="9">
        <v>2.4575106761062816E-2</v>
      </c>
      <c r="N2308" s="9">
        <v>0.19285112753813044</v>
      </c>
      <c r="O2308" s="9">
        <v>0</v>
      </c>
      <c r="P2308" s="9">
        <v>0</v>
      </c>
      <c r="Q2308" s="9">
        <v>0</v>
      </c>
      <c r="R2308" s="9">
        <v>0</v>
      </c>
      <c r="S2308" s="9">
        <v>0.91619307237538172</v>
      </c>
      <c r="T2308" s="9">
        <v>0.40352096672860216</v>
      </c>
      <c r="U2308" s="16">
        <v>20268</v>
      </c>
      <c r="V2308" s="16">
        <v>68976</v>
      </c>
      <c r="W2308" s="16">
        <v>60374</v>
      </c>
      <c r="X2308" s="1" t="s">
        <v>3345</v>
      </c>
      <c r="Y2308" s="1" t="s">
        <v>3347</v>
      </c>
    </row>
    <row r="2309" spans="1:25" x14ac:dyDescent="0.25">
      <c r="A2309" t="str">
        <f t="shared" ref="A2309:A2372" si="36">E2309&amp;", "&amp;B2309</f>
        <v>Luzerne , Pennsylvania</v>
      </c>
      <c r="B2309" t="s">
        <v>2325</v>
      </c>
      <c r="C2309" t="s">
        <v>2324</v>
      </c>
      <c r="E2309" t="s">
        <v>4917</v>
      </c>
      <c r="F2309" t="s">
        <v>2364</v>
      </c>
      <c r="G2309" s="7">
        <v>906.26450188045408</v>
      </c>
      <c r="H2309" s="8">
        <v>320918</v>
      </c>
      <c r="I2309" s="9">
        <v>1.4698437393981778E-2</v>
      </c>
      <c r="J2309" s="9">
        <v>0.20827127178905513</v>
      </c>
      <c r="K2309" s="9">
        <v>0.12904060865258604</v>
      </c>
      <c r="L2309" s="9">
        <v>0.59188016876585292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0.85626094905297623</v>
      </c>
      <c r="T2309" s="9">
        <v>0.19984855944509189</v>
      </c>
      <c r="U2309" s="16">
        <v>66838</v>
      </c>
      <c r="V2309" s="16">
        <v>189945</v>
      </c>
      <c r="W2309" s="16">
        <v>64135</v>
      </c>
      <c r="X2309" s="1" t="s">
        <v>3345</v>
      </c>
      <c r="Y2309" s="1" t="s">
        <v>3347</v>
      </c>
    </row>
    <row r="2310" spans="1:25" x14ac:dyDescent="0.25">
      <c r="A2310" t="str">
        <f t="shared" si="36"/>
        <v>Potter , Pennsylvania</v>
      </c>
      <c r="B2310" t="s">
        <v>2325</v>
      </c>
      <c r="C2310" t="s">
        <v>2324</v>
      </c>
      <c r="E2310" t="s">
        <v>4918</v>
      </c>
      <c r="F2310" t="s">
        <v>2377</v>
      </c>
      <c r="G2310" s="7">
        <v>1081.5388272976081</v>
      </c>
      <c r="H2310" s="8">
        <v>17457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0.99999999999902189</v>
      </c>
      <c r="T2310" s="9">
        <v>1</v>
      </c>
      <c r="U2310" s="16">
        <v>0</v>
      </c>
      <c r="V2310" s="16">
        <v>0</v>
      </c>
      <c r="W2310" s="16">
        <v>17457</v>
      </c>
      <c r="X2310" s="1" t="s">
        <v>3345</v>
      </c>
      <c r="Y2310" s="1" t="s">
        <v>3345</v>
      </c>
    </row>
    <row r="2311" spans="1:25" x14ac:dyDescent="0.25">
      <c r="A2311" t="str">
        <f t="shared" si="36"/>
        <v>Allegheny , Pennsylvania</v>
      </c>
      <c r="B2311" t="s">
        <v>2325</v>
      </c>
      <c r="C2311" t="s">
        <v>2324</v>
      </c>
      <c r="E2311" t="s">
        <v>4919</v>
      </c>
      <c r="F2311" t="s">
        <v>2326</v>
      </c>
      <c r="G2311" s="7">
        <v>744.52126253781455</v>
      </c>
      <c r="H2311" s="8">
        <v>1223348</v>
      </c>
      <c r="I2311" s="9">
        <v>7.8367509413574857E-2</v>
      </c>
      <c r="J2311" s="9">
        <v>0.24989128195738253</v>
      </c>
      <c r="K2311" s="9">
        <v>0.64325218251866823</v>
      </c>
      <c r="L2311" s="9">
        <v>0.72524253115221504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0.27838030806775688</v>
      </c>
      <c r="T2311" s="9">
        <v>2.4866186890402403E-2</v>
      </c>
      <c r="U2311" s="16">
        <v>305704</v>
      </c>
      <c r="V2311" s="16">
        <v>887224</v>
      </c>
      <c r="W2311" s="16">
        <v>30420</v>
      </c>
      <c r="X2311" s="1" t="s">
        <v>3347</v>
      </c>
      <c r="Y2311" s="1" t="s">
        <v>3347</v>
      </c>
    </row>
    <row r="2312" spans="1:25" x14ac:dyDescent="0.25">
      <c r="A2312" t="str">
        <f t="shared" si="36"/>
        <v>Bucks , Pennsylvania</v>
      </c>
      <c r="B2312" t="s">
        <v>2325</v>
      </c>
      <c r="C2312" t="s">
        <v>2324</v>
      </c>
      <c r="E2312" t="s">
        <v>4920</v>
      </c>
      <c r="F2312" t="s">
        <v>2333</v>
      </c>
      <c r="G2312" s="7">
        <v>621.86005490845548</v>
      </c>
      <c r="H2312" s="8">
        <v>625249</v>
      </c>
      <c r="I2312" s="9">
        <v>0</v>
      </c>
      <c r="J2312" s="9">
        <v>0</v>
      </c>
      <c r="K2312" s="9">
        <v>0.46984838889176256</v>
      </c>
      <c r="L2312" s="9">
        <v>0.91108342436373346</v>
      </c>
      <c r="M2312" s="9">
        <v>8.1934714932914963E-4</v>
      </c>
      <c r="N2312" s="9">
        <v>6.2055277177572451E-4</v>
      </c>
      <c r="O2312" s="9">
        <v>0</v>
      </c>
      <c r="P2312" s="9">
        <v>0</v>
      </c>
      <c r="Q2312" s="9">
        <v>0</v>
      </c>
      <c r="R2312" s="9">
        <v>0</v>
      </c>
      <c r="S2312" s="9">
        <v>0.52930126788072551</v>
      </c>
      <c r="T2312" s="9">
        <v>8.8296022864490786E-2</v>
      </c>
      <c r="U2312" s="16">
        <v>0</v>
      </c>
      <c r="V2312" s="16">
        <v>570042</v>
      </c>
      <c r="W2312" s="16">
        <v>55207</v>
      </c>
      <c r="X2312" s="1" t="s">
        <v>3345</v>
      </c>
      <c r="Y2312" s="1" t="s">
        <v>3347</v>
      </c>
    </row>
    <row r="2313" spans="1:25" x14ac:dyDescent="0.25">
      <c r="A2313" t="str">
        <f t="shared" si="36"/>
        <v>Lycoming , Pennsylvania</v>
      </c>
      <c r="B2313" t="s">
        <v>2325</v>
      </c>
      <c r="C2313" t="s">
        <v>2324</v>
      </c>
      <c r="E2313" t="s">
        <v>4921</v>
      </c>
      <c r="F2313" t="s">
        <v>2365</v>
      </c>
      <c r="G2313" s="7">
        <v>1243.8352372002012</v>
      </c>
      <c r="H2313" s="8">
        <v>116111</v>
      </c>
      <c r="I2313" s="9">
        <v>7.3462462101847419E-3</v>
      </c>
      <c r="J2313" s="9">
        <v>0.25304234740894488</v>
      </c>
      <c r="K2313" s="9">
        <v>1.4661663432889499E-2</v>
      </c>
      <c r="L2313" s="9">
        <v>0.23047773251457657</v>
      </c>
      <c r="M2313" s="9">
        <v>1.0036242185104087E-2</v>
      </c>
      <c r="N2313" s="9">
        <v>0.15371497963155945</v>
      </c>
      <c r="O2313" s="9">
        <v>0</v>
      </c>
      <c r="P2313" s="9">
        <v>0</v>
      </c>
      <c r="Q2313" s="9">
        <v>0</v>
      </c>
      <c r="R2313" s="9">
        <v>0</v>
      </c>
      <c r="S2313" s="9">
        <v>0.9679558481699071</v>
      </c>
      <c r="T2313" s="9">
        <v>0.36276494044491908</v>
      </c>
      <c r="U2313" s="16">
        <v>29381</v>
      </c>
      <c r="V2313" s="16">
        <v>44609</v>
      </c>
      <c r="W2313" s="16">
        <v>42121</v>
      </c>
      <c r="X2313" s="1" t="s">
        <v>3345</v>
      </c>
      <c r="Y2313" s="1" t="s">
        <v>3347</v>
      </c>
    </row>
    <row r="2314" spans="1:25" x14ac:dyDescent="0.25">
      <c r="A2314" t="str">
        <f t="shared" si="36"/>
        <v>Lebanon , Pennsylvania</v>
      </c>
      <c r="B2314" t="s">
        <v>2325</v>
      </c>
      <c r="C2314" t="s">
        <v>2324</v>
      </c>
      <c r="E2314" t="s">
        <v>4922</v>
      </c>
      <c r="F2314" t="s">
        <v>2362</v>
      </c>
      <c r="G2314" s="7">
        <v>362.49829195250885</v>
      </c>
      <c r="H2314" s="8">
        <v>133568</v>
      </c>
      <c r="I2314" s="9">
        <v>1.1496022703311872E-2</v>
      </c>
      <c r="J2314" s="9">
        <v>0.19074179444178246</v>
      </c>
      <c r="K2314" s="9">
        <v>0.14343736922581635</v>
      </c>
      <c r="L2314" s="9">
        <v>0.54370058696693824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0.84506660783612797</v>
      </c>
      <c r="T2314" s="9">
        <v>0.26555761859127935</v>
      </c>
      <c r="U2314" s="16">
        <v>25477</v>
      </c>
      <c r="V2314" s="16">
        <v>72621</v>
      </c>
      <c r="W2314" s="16">
        <v>35470</v>
      </c>
      <c r="X2314" s="1" t="s">
        <v>3345</v>
      </c>
      <c r="Y2314" s="1" t="s">
        <v>3347</v>
      </c>
    </row>
    <row r="2315" spans="1:25" x14ac:dyDescent="0.25">
      <c r="A2315" t="str">
        <f t="shared" si="36"/>
        <v>Centre , Pennsylvania</v>
      </c>
      <c r="B2315" t="s">
        <v>2325</v>
      </c>
      <c r="C2315" t="s">
        <v>2324</v>
      </c>
      <c r="E2315" t="s">
        <v>4923</v>
      </c>
      <c r="F2315" t="s">
        <v>2338</v>
      </c>
      <c r="G2315" s="7">
        <v>1113.0234197140019</v>
      </c>
      <c r="H2315" s="8">
        <v>153986</v>
      </c>
      <c r="I2315" s="9">
        <v>4.0971286976644369E-3</v>
      </c>
      <c r="J2315" s="9">
        <v>0.27297286766329404</v>
      </c>
      <c r="K2315" s="9">
        <v>2.1801416595302502E-2</v>
      </c>
      <c r="L2315" s="9">
        <v>0.29426051718987439</v>
      </c>
      <c r="M2315" s="9">
        <v>8.5932480127331162E-3</v>
      </c>
      <c r="N2315" s="9">
        <v>8.3695920408348806E-2</v>
      </c>
      <c r="O2315" s="9">
        <v>1.5050661583985122E-3</v>
      </c>
      <c r="P2315" s="9">
        <v>2.6184198563505772E-2</v>
      </c>
      <c r="Q2315" s="9">
        <v>0</v>
      </c>
      <c r="R2315" s="9">
        <v>0</v>
      </c>
      <c r="S2315" s="9">
        <v>0.96400314053590153</v>
      </c>
      <c r="T2315" s="9">
        <v>0.32288649617497694</v>
      </c>
      <c r="U2315" s="16">
        <v>42034</v>
      </c>
      <c r="V2315" s="16">
        <v>58200</v>
      </c>
      <c r="W2315" s="16">
        <v>53752</v>
      </c>
      <c r="X2315" s="1" t="s">
        <v>3345</v>
      </c>
      <c r="Y2315" s="1" t="s">
        <v>3347</v>
      </c>
    </row>
    <row r="2316" spans="1:25" x14ac:dyDescent="0.25">
      <c r="A2316" t="str">
        <f t="shared" si="36"/>
        <v>Pike , Pennsylvania</v>
      </c>
      <c r="B2316" t="s">
        <v>2325</v>
      </c>
      <c r="C2316" t="s">
        <v>2324</v>
      </c>
      <c r="E2316" t="s">
        <v>3618</v>
      </c>
      <c r="F2316" t="s">
        <v>2376</v>
      </c>
      <c r="G2316" s="7">
        <v>566.84954747443328</v>
      </c>
      <c r="H2316" s="8">
        <v>57369</v>
      </c>
      <c r="I2316" s="9">
        <v>0</v>
      </c>
      <c r="J2316" s="9">
        <v>0</v>
      </c>
      <c r="K2316" s="9">
        <v>0</v>
      </c>
      <c r="L2316" s="9">
        <v>0</v>
      </c>
      <c r="M2316" s="9">
        <v>6.4674251456285055E-3</v>
      </c>
      <c r="N2316" s="9">
        <v>7.1275427495685828E-2</v>
      </c>
      <c r="O2316" s="9">
        <v>2.7029883532003116E-2</v>
      </c>
      <c r="P2316" s="9">
        <v>0.22111244748906203</v>
      </c>
      <c r="Q2316" s="9">
        <v>0</v>
      </c>
      <c r="R2316" s="9">
        <v>0</v>
      </c>
      <c r="S2316" s="9">
        <v>0.96650269131364563</v>
      </c>
      <c r="T2316" s="9">
        <v>0.70761212501525217</v>
      </c>
      <c r="U2316" s="16">
        <v>0</v>
      </c>
      <c r="V2316" s="16">
        <v>4089</v>
      </c>
      <c r="W2316" s="16">
        <v>53280</v>
      </c>
      <c r="X2316" s="1" t="s">
        <v>3345</v>
      </c>
      <c r="Y2316" s="1" t="s">
        <v>3345</v>
      </c>
    </row>
    <row r="2317" spans="1:25" x14ac:dyDescent="0.25">
      <c r="A2317" t="str">
        <f t="shared" si="36"/>
        <v>Susquehanna , Pennsylvania</v>
      </c>
      <c r="B2317" t="s">
        <v>2325</v>
      </c>
      <c r="C2317" t="s">
        <v>2324</v>
      </c>
      <c r="E2317" t="s">
        <v>4924</v>
      </c>
      <c r="F2317" t="s">
        <v>2382</v>
      </c>
      <c r="G2317" s="7">
        <v>832.14122322704713</v>
      </c>
      <c r="H2317" s="8">
        <v>43356</v>
      </c>
      <c r="I2317" s="9">
        <v>0</v>
      </c>
      <c r="J2317" s="9">
        <v>0</v>
      </c>
      <c r="K2317" s="9">
        <v>2.6785685049927612E-3</v>
      </c>
      <c r="L2317" s="9">
        <v>0.10007842051849801</v>
      </c>
      <c r="M2317" s="9">
        <v>2.0198280443499863E-3</v>
      </c>
      <c r="N2317" s="9">
        <v>5.9622658916874252E-2</v>
      </c>
      <c r="O2317" s="9">
        <v>0</v>
      </c>
      <c r="P2317" s="9">
        <v>0</v>
      </c>
      <c r="Q2317" s="9">
        <v>0</v>
      </c>
      <c r="R2317" s="9">
        <v>0</v>
      </c>
      <c r="S2317" s="9">
        <v>0.99530160338949991</v>
      </c>
      <c r="T2317" s="9">
        <v>0.84029892056462774</v>
      </c>
      <c r="U2317" s="16">
        <v>0</v>
      </c>
      <c r="V2317" s="16">
        <v>6924</v>
      </c>
      <c r="W2317" s="16">
        <v>36432</v>
      </c>
      <c r="X2317" s="1" t="s">
        <v>3345</v>
      </c>
      <c r="Y2317" s="1" t="s">
        <v>3345</v>
      </c>
    </row>
    <row r="2318" spans="1:25" x14ac:dyDescent="0.25">
      <c r="A2318" t="str">
        <f t="shared" si="36"/>
        <v>Washington , Pennsylvania</v>
      </c>
      <c r="B2318" t="s">
        <v>2325</v>
      </c>
      <c r="C2318" t="s">
        <v>2324</v>
      </c>
      <c r="E2318" t="s">
        <v>3641</v>
      </c>
      <c r="F2318" t="s">
        <v>2387</v>
      </c>
      <c r="G2318" s="7">
        <v>860.90681229043196</v>
      </c>
      <c r="H2318" s="8">
        <v>207820</v>
      </c>
      <c r="I2318" s="9">
        <v>0</v>
      </c>
      <c r="J2318" s="9">
        <v>0</v>
      </c>
      <c r="K2318" s="9">
        <v>0.11490499121211226</v>
      </c>
      <c r="L2318" s="9">
        <v>0.66789048214801272</v>
      </c>
      <c r="M2318" s="9">
        <v>3.9773207287711427E-3</v>
      </c>
      <c r="N2318" s="9">
        <v>2.3785006255413337E-2</v>
      </c>
      <c r="O2318" s="9">
        <v>0</v>
      </c>
      <c r="P2318" s="9">
        <v>0</v>
      </c>
      <c r="Q2318" s="9">
        <v>0</v>
      </c>
      <c r="R2318" s="9">
        <v>0</v>
      </c>
      <c r="S2318" s="9">
        <v>0.88111768799102974</v>
      </c>
      <c r="T2318" s="9">
        <v>0.30832451159657398</v>
      </c>
      <c r="U2318" s="16">
        <v>0</v>
      </c>
      <c r="V2318" s="16">
        <v>143744</v>
      </c>
      <c r="W2318" s="16">
        <v>64076</v>
      </c>
      <c r="X2318" s="1" t="s">
        <v>3345</v>
      </c>
      <c r="Y2318" s="1" t="s">
        <v>3347</v>
      </c>
    </row>
    <row r="2319" spans="1:25" x14ac:dyDescent="0.25">
      <c r="A2319" t="str">
        <f t="shared" si="36"/>
        <v>Union , Pennsylvania</v>
      </c>
      <c r="B2319" t="s">
        <v>2325</v>
      </c>
      <c r="C2319" t="s">
        <v>2324</v>
      </c>
      <c r="E2319" t="s">
        <v>3730</v>
      </c>
      <c r="F2319" t="s">
        <v>2384</v>
      </c>
      <c r="G2319" s="7">
        <v>317.74763950922812</v>
      </c>
      <c r="H2319" s="8">
        <v>44947</v>
      </c>
      <c r="I2319" s="9">
        <v>0</v>
      </c>
      <c r="J2319" s="9">
        <v>0</v>
      </c>
      <c r="K2319" s="9">
        <v>0</v>
      </c>
      <c r="L2319" s="9">
        <v>0</v>
      </c>
      <c r="M2319" s="9">
        <v>4.1383259807935618E-3</v>
      </c>
      <c r="N2319" s="9">
        <v>9.2041738047033167E-2</v>
      </c>
      <c r="O2319" s="9">
        <v>4.7272582423132835E-2</v>
      </c>
      <c r="P2319" s="9">
        <v>0.47980955347409171</v>
      </c>
      <c r="Q2319" s="9">
        <v>0</v>
      </c>
      <c r="R2319" s="9">
        <v>0</v>
      </c>
      <c r="S2319" s="9">
        <v>0.94858909159607374</v>
      </c>
      <c r="T2319" s="9">
        <v>0.4281487084788751</v>
      </c>
      <c r="U2319" s="16">
        <v>0</v>
      </c>
      <c r="V2319" s="16">
        <v>4137</v>
      </c>
      <c r="W2319" s="16">
        <v>40810</v>
      </c>
      <c r="X2319" s="1" t="s">
        <v>3345</v>
      </c>
      <c r="Y2319" s="1" t="s">
        <v>3345</v>
      </c>
    </row>
    <row r="2320" spans="1:25" x14ac:dyDescent="0.25">
      <c r="A2320" t="str">
        <f t="shared" si="36"/>
        <v>Crawford , Pennsylvania</v>
      </c>
      <c r="B2320" t="s">
        <v>2325</v>
      </c>
      <c r="C2320" t="s">
        <v>2324</v>
      </c>
      <c r="E2320" t="s">
        <v>3704</v>
      </c>
      <c r="F2320" t="s">
        <v>2344</v>
      </c>
      <c r="G2320" s="7">
        <v>1037.5144148617267</v>
      </c>
      <c r="H2320" s="8">
        <v>88765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2.1179664436741342E-2</v>
      </c>
      <c r="P2320" s="9">
        <v>0.36299217033740777</v>
      </c>
      <c r="Q2320" s="9">
        <v>0</v>
      </c>
      <c r="R2320" s="9">
        <v>0</v>
      </c>
      <c r="S2320" s="9">
        <v>0.97882033556066295</v>
      </c>
      <c r="T2320" s="9">
        <v>0.63700782966259228</v>
      </c>
      <c r="U2320" s="16">
        <v>0</v>
      </c>
      <c r="V2320" s="16">
        <v>0</v>
      </c>
      <c r="W2320" s="16">
        <v>88765</v>
      </c>
      <c r="X2320" s="1" t="s">
        <v>3345</v>
      </c>
      <c r="Y2320" s="1" t="s">
        <v>3345</v>
      </c>
    </row>
    <row r="2321" spans="1:25" x14ac:dyDescent="0.25">
      <c r="A2321" t="str">
        <f t="shared" si="36"/>
        <v>Venango , Pennsylvania</v>
      </c>
      <c r="B2321" t="s">
        <v>2325</v>
      </c>
      <c r="C2321" t="s">
        <v>2324</v>
      </c>
      <c r="E2321" t="s">
        <v>4925</v>
      </c>
      <c r="F2321" t="s">
        <v>2385</v>
      </c>
      <c r="G2321" s="7">
        <v>682.83606329126303</v>
      </c>
      <c r="H2321" s="8">
        <v>54984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9.2342962799663204E-3</v>
      </c>
      <c r="P2321" s="9">
        <v>0.17425069111014113</v>
      </c>
      <c r="Q2321" s="9">
        <v>1.3811710757564655E-2</v>
      </c>
      <c r="R2321" s="9">
        <v>0.27819001891459333</v>
      </c>
      <c r="S2321" s="9">
        <v>0.97695399296246899</v>
      </c>
      <c r="T2321" s="9">
        <v>0.54755928997526548</v>
      </c>
      <c r="U2321" s="16">
        <v>0</v>
      </c>
      <c r="V2321" s="16">
        <v>0</v>
      </c>
      <c r="W2321" s="16">
        <v>54984</v>
      </c>
      <c r="X2321" s="1" t="s">
        <v>3345</v>
      </c>
      <c r="Y2321" s="1" t="s">
        <v>3345</v>
      </c>
    </row>
    <row r="2322" spans="1:25" x14ac:dyDescent="0.25">
      <c r="A2322" t="str">
        <f t="shared" si="36"/>
        <v>Lancaster , Pennsylvania</v>
      </c>
      <c r="B2322" t="s">
        <v>2325</v>
      </c>
      <c r="C2322" t="s">
        <v>2324</v>
      </c>
      <c r="E2322" t="s">
        <v>4585</v>
      </c>
      <c r="F2322" t="s">
        <v>2360</v>
      </c>
      <c r="G2322" s="7">
        <v>983.79990496175128</v>
      </c>
      <c r="H2322" s="8">
        <v>519445</v>
      </c>
      <c r="I2322" s="9">
        <v>7.475802488684377E-3</v>
      </c>
      <c r="J2322" s="9">
        <v>0.11420265860678223</v>
      </c>
      <c r="K2322" s="9">
        <v>0.24914375748754486</v>
      </c>
      <c r="L2322" s="9">
        <v>0.65917277093821292</v>
      </c>
      <c r="M2322" s="9">
        <v>7.4239961350646196E-3</v>
      </c>
      <c r="N2322" s="9">
        <v>1.4053460905389406E-2</v>
      </c>
      <c r="O2322" s="9">
        <v>0</v>
      </c>
      <c r="P2322" s="9">
        <v>0</v>
      </c>
      <c r="Q2322" s="9">
        <v>0</v>
      </c>
      <c r="R2322" s="9">
        <v>0</v>
      </c>
      <c r="S2322" s="9">
        <v>0.73595644363445678</v>
      </c>
      <c r="T2322" s="9">
        <v>0.21257110954961544</v>
      </c>
      <c r="U2322" s="16">
        <v>59322</v>
      </c>
      <c r="V2322" s="16">
        <v>349704</v>
      </c>
      <c r="W2322" s="16">
        <v>110419</v>
      </c>
      <c r="X2322" s="1" t="s">
        <v>3345</v>
      </c>
      <c r="Y2322" s="1" t="s">
        <v>3347</v>
      </c>
    </row>
    <row r="2323" spans="1:25" x14ac:dyDescent="0.25">
      <c r="A2323" t="str">
        <f t="shared" si="36"/>
        <v>Armstrong , Pennsylvania</v>
      </c>
      <c r="B2323" t="s">
        <v>2325</v>
      </c>
      <c r="C2323" t="s">
        <v>2324</v>
      </c>
      <c r="E2323" t="s">
        <v>4926</v>
      </c>
      <c r="F2323" t="s">
        <v>2327</v>
      </c>
      <c r="G2323" s="7">
        <v>663.84240687943463</v>
      </c>
      <c r="H2323" s="8">
        <v>68941</v>
      </c>
      <c r="I2323" s="9">
        <v>0</v>
      </c>
      <c r="J2323" s="9">
        <v>0</v>
      </c>
      <c r="K2323" s="9">
        <v>5.5978839917346169E-3</v>
      </c>
      <c r="L2323" s="9">
        <v>0.12101652137334823</v>
      </c>
      <c r="M2323" s="9">
        <v>0</v>
      </c>
      <c r="N2323" s="9">
        <v>0</v>
      </c>
      <c r="O2323" s="9">
        <v>1.282896763035243E-2</v>
      </c>
      <c r="P2323" s="9">
        <v>0.20411656343830231</v>
      </c>
      <c r="Q2323" s="9">
        <v>0</v>
      </c>
      <c r="R2323" s="9">
        <v>0</v>
      </c>
      <c r="S2323" s="9">
        <v>0.98157314837791299</v>
      </c>
      <c r="T2323" s="9">
        <v>0.6748669151883494</v>
      </c>
      <c r="U2323" s="16">
        <v>0</v>
      </c>
      <c r="V2323" s="16">
        <v>8343</v>
      </c>
      <c r="W2323" s="16">
        <v>60598</v>
      </c>
      <c r="X2323" s="1" t="s">
        <v>3345</v>
      </c>
      <c r="Y2323" s="1" t="s">
        <v>3345</v>
      </c>
    </row>
    <row r="2324" spans="1:25" x14ac:dyDescent="0.25">
      <c r="A2324" t="str">
        <f t="shared" si="36"/>
        <v>Westmoreland , Pennsylvania</v>
      </c>
      <c r="B2324" t="s">
        <v>2325</v>
      </c>
      <c r="C2324" t="s">
        <v>2324</v>
      </c>
      <c r="E2324" t="s">
        <v>4927</v>
      </c>
      <c r="F2324" t="s">
        <v>2389</v>
      </c>
      <c r="G2324" s="7">
        <v>1036.074829857165</v>
      </c>
      <c r="H2324" s="8">
        <v>365169</v>
      </c>
      <c r="I2324" s="9">
        <v>0</v>
      </c>
      <c r="J2324" s="9">
        <v>0</v>
      </c>
      <c r="K2324" s="9">
        <v>0.17558996454618844</v>
      </c>
      <c r="L2324" s="9">
        <v>0.7357059334171302</v>
      </c>
      <c r="M2324" s="9">
        <v>3.4516891142620299E-3</v>
      </c>
      <c r="N2324" s="9">
        <v>1.062247890702661E-2</v>
      </c>
      <c r="O2324" s="9">
        <v>0</v>
      </c>
      <c r="P2324" s="9">
        <v>0</v>
      </c>
      <c r="Q2324" s="9">
        <v>0</v>
      </c>
      <c r="R2324" s="9">
        <v>0</v>
      </c>
      <c r="S2324" s="9">
        <v>0.82095834631582754</v>
      </c>
      <c r="T2324" s="9">
        <v>0.25367158767584325</v>
      </c>
      <c r="U2324" s="16">
        <v>0</v>
      </c>
      <c r="V2324" s="16">
        <v>272536</v>
      </c>
      <c r="W2324" s="16">
        <v>92633</v>
      </c>
      <c r="X2324" s="1" t="s">
        <v>3345</v>
      </c>
      <c r="Y2324" s="1" t="s">
        <v>3347</v>
      </c>
    </row>
    <row r="2325" spans="1:25" x14ac:dyDescent="0.25">
      <c r="A2325" t="str">
        <f t="shared" si="36"/>
        <v>Las Piedras Municipio, Puerto Rico</v>
      </c>
      <c r="B2325" t="s">
        <v>3245</v>
      </c>
      <c r="C2325" t="s">
        <v>3244</v>
      </c>
      <c r="E2325" t="s">
        <v>3469</v>
      </c>
      <c r="F2325" t="s">
        <v>3288</v>
      </c>
      <c r="G2325" s="7">
        <v>33.892384618035948</v>
      </c>
      <c r="H2325" s="8">
        <v>38675</v>
      </c>
      <c r="I2325" s="9">
        <v>0</v>
      </c>
      <c r="J2325" s="9">
        <v>0</v>
      </c>
      <c r="K2325" s="9">
        <v>0.80710578697486945</v>
      </c>
      <c r="L2325" s="9">
        <v>0.97566903684550743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0.19289421279785546</v>
      </c>
      <c r="T2325" s="9">
        <v>2.4330963154492565E-2</v>
      </c>
      <c r="U2325" s="16">
        <v>0</v>
      </c>
      <c r="V2325" s="16">
        <v>37734</v>
      </c>
      <c r="W2325" s="16">
        <v>941</v>
      </c>
      <c r="X2325" s="1" t="s">
        <v>3347</v>
      </c>
      <c r="Y2325" s="1" t="s">
        <v>3347</v>
      </c>
    </row>
    <row r="2326" spans="1:25" x14ac:dyDescent="0.25">
      <c r="A2326" t="str">
        <f t="shared" si="36"/>
        <v>Quebradillas Municipio, Puerto Rico</v>
      </c>
      <c r="B2326" t="s">
        <v>3245</v>
      </c>
      <c r="C2326" t="s">
        <v>3244</v>
      </c>
      <c r="E2326" t="s">
        <v>3470</v>
      </c>
      <c r="F2326" t="s">
        <v>3303</v>
      </c>
      <c r="G2326" s="7">
        <v>34.352230802312526</v>
      </c>
      <c r="H2326" s="8">
        <v>25919</v>
      </c>
      <c r="I2326" s="9">
        <v>0</v>
      </c>
      <c r="J2326" s="9">
        <v>0</v>
      </c>
      <c r="K2326" s="9">
        <v>0.43558146872701731</v>
      </c>
      <c r="L2326" s="9">
        <v>0.92449554380956056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0.23799058047540511</v>
      </c>
      <c r="T2326" s="9">
        <v>7.550445619043944E-2</v>
      </c>
      <c r="U2326" s="16">
        <v>0</v>
      </c>
      <c r="V2326" s="16">
        <v>23962</v>
      </c>
      <c r="W2326" s="16">
        <v>1957</v>
      </c>
      <c r="X2326" s="1" t="s">
        <v>3347</v>
      </c>
      <c r="Y2326" s="1" t="s">
        <v>3347</v>
      </c>
    </row>
    <row r="2327" spans="1:25" x14ac:dyDescent="0.25">
      <c r="A2327" t="str">
        <f t="shared" si="36"/>
        <v>Naranjito Municipio, Puerto Rico</v>
      </c>
      <c r="B2327" t="s">
        <v>3245</v>
      </c>
      <c r="C2327" t="s">
        <v>3244</v>
      </c>
      <c r="E2327" t="s">
        <v>3471</v>
      </c>
      <c r="F2327" t="s">
        <v>3298</v>
      </c>
      <c r="G2327" s="7">
        <v>27.748205978324354</v>
      </c>
      <c r="H2327" s="8">
        <v>30402</v>
      </c>
      <c r="I2327" s="9">
        <v>0</v>
      </c>
      <c r="J2327" s="9">
        <v>0</v>
      </c>
      <c r="K2327" s="9">
        <v>0.99999999999988454</v>
      </c>
      <c r="L2327" s="9">
        <v>1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16">
        <v>0</v>
      </c>
      <c r="V2327" s="16">
        <v>30402</v>
      </c>
      <c r="W2327" s="16">
        <v>0</v>
      </c>
      <c r="X2327" s="1" t="s">
        <v>3347</v>
      </c>
      <c r="Y2327" s="1" t="s">
        <v>3347</v>
      </c>
    </row>
    <row r="2328" spans="1:25" x14ac:dyDescent="0.25">
      <c r="A2328" t="str">
        <f t="shared" si="36"/>
        <v>Fajardo Municipio, Puerto Rico</v>
      </c>
      <c r="B2328" t="s">
        <v>3245</v>
      </c>
      <c r="C2328" t="s">
        <v>3244</v>
      </c>
      <c r="E2328" t="s">
        <v>3472</v>
      </c>
      <c r="F2328" t="s">
        <v>3271</v>
      </c>
      <c r="G2328" s="7">
        <v>105.3293035427015</v>
      </c>
      <c r="H2328" s="8">
        <v>36993</v>
      </c>
      <c r="I2328" s="9">
        <v>0</v>
      </c>
      <c r="J2328" s="9">
        <v>0</v>
      </c>
      <c r="K2328" s="9">
        <v>0.16345856116430374</v>
      </c>
      <c r="L2328" s="9">
        <v>0.97880680128672992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0.12221284080715593</v>
      </c>
      <c r="T2328" s="9">
        <v>2.1193198713270078E-2</v>
      </c>
      <c r="U2328" s="16">
        <v>0</v>
      </c>
      <c r="V2328" s="16">
        <v>36209</v>
      </c>
      <c r="W2328" s="16">
        <v>784</v>
      </c>
      <c r="X2328" s="1" t="s">
        <v>3347</v>
      </c>
      <c r="Y2328" s="1" t="s">
        <v>3347</v>
      </c>
    </row>
    <row r="2329" spans="1:25" x14ac:dyDescent="0.25">
      <c r="A2329" t="str">
        <f t="shared" si="36"/>
        <v>Yabucoa Municipio, Puerto Rico</v>
      </c>
      <c r="B2329" t="s">
        <v>3245</v>
      </c>
      <c r="C2329" t="s">
        <v>3244</v>
      </c>
      <c r="E2329" t="s">
        <v>3473</v>
      </c>
      <c r="F2329" t="s">
        <v>3321</v>
      </c>
      <c r="G2329" s="7">
        <v>83.242734999087546</v>
      </c>
      <c r="H2329" s="8">
        <v>37941</v>
      </c>
      <c r="I2329" s="9">
        <v>0</v>
      </c>
      <c r="J2329" s="9">
        <v>0</v>
      </c>
      <c r="K2329" s="9">
        <v>0.28798346599037894</v>
      </c>
      <c r="L2329" s="9">
        <v>0.84847526422603514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0.37590711596492538</v>
      </c>
      <c r="T2329" s="9">
        <v>0.15152473577396483</v>
      </c>
      <c r="U2329" s="16">
        <v>0</v>
      </c>
      <c r="V2329" s="16">
        <v>32192</v>
      </c>
      <c r="W2329" s="16">
        <v>5749</v>
      </c>
      <c r="X2329" s="1" t="s">
        <v>3345</v>
      </c>
      <c r="Y2329" s="1" t="s">
        <v>3347</v>
      </c>
    </row>
    <row r="2330" spans="1:25" x14ac:dyDescent="0.25">
      <c r="A2330" t="str">
        <f t="shared" si="36"/>
        <v>Hormigueros Municipio, Puerto Rico</v>
      </c>
      <c r="B2330" t="s">
        <v>3245</v>
      </c>
      <c r="C2330" t="s">
        <v>3244</v>
      </c>
      <c r="E2330" t="s">
        <v>3474</v>
      </c>
      <c r="F2330" t="s">
        <v>3279</v>
      </c>
      <c r="G2330" s="7">
        <v>11.345750478244842</v>
      </c>
      <c r="H2330" s="8">
        <v>17250</v>
      </c>
      <c r="I2330" s="9">
        <v>0</v>
      </c>
      <c r="J2330" s="9">
        <v>0</v>
      </c>
      <c r="K2330" s="9">
        <v>0.64716278787173653</v>
      </c>
      <c r="L2330" s="9">
        <v>0.99802898550724639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0.35283721184178757</v>
      </c>
      <c r="T2330" s="9">
        <v>1.9710144927536232E-3</v>
      </c>
      <c r="U2330" s="16">
        <v>0</v>
      </c>
      <c r="V2330" s="16">
        <v>17216</v>
      </c>
      <c r="W2330" s="16">
        <v>34</v>
      </c>
      <c r="X2330" s="1" t="s">
        <v>3347</v>
      </c>
      <c r="Y2330" s="1" t="s">
        <v>3347</v>
      </c>
    </row>
    <row r="2331" spans="1:25" x14ac:dyDescent="0.25">
      <c r="A2331" t="str">
        <f t="shared" si="36"/>
        <v>San Juan Municipio, Puerto Rico</v>
      </c>
      <c r="B2331" t="s">
        <v>3245</v>
      </c>
      <c r="C2331" t="s">
        <v>3244</v>
      </c>
      <c r="E2331" t="s">
        <v>3475</v>
      </c>
      <c r="F2331" t="s">
        <v>3309</v>
      </c>
      <c r="G2331" s="7">
        <v>76.953192758122043</v>
      </c>
      <c r="H2331" s="8">
        <v>395326</v>
      </c>
      <c r="I2331" s="9">
        <v>0.51351998095054618</v>
      </c>
      <c r="J2331" s="9">
        <v>0.96611657214552038</v>
      </c>
      <c r="K2331" s="9">
        <v>0.10896545613891719</v>
      </c>
      <c r="L2331" s="9">
        <v>3.3883427854479592E-2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1.9248882999309998E-4</v>
      </c>
      <c r="T2331" s="9">
        <v>0</v>
      </c>
      <c r="U2331" s="16">
        <v>381931</v>
      </c>
      <c r="V2331" s="16">
        <v>13395</v>
      </c>
      <c r="W2331" s="16">
        <v>0</v>
      </c>
      <c r="X2331" s="1" t="s">
        <v>3346</v>
      </c>
      <c r="Y2331" s="1" t="s">
        <v>3346</v>
      </c>
    </row>
    <row r="2332" spans="1:25" x14ac:dyDescent="0.25">
      <c r="A2332" t="str">
        <f t="shared" si="36"/>
        <v>Culebra Municipio, Puerto Rico</v>
      </c>
      <c r="B2332" t="s">
        <v>3245</v>
      </c>
      <c r="C2332" t="s">
        <v>3244</v>
      </c>
      <c r="E2332" t="s">
        <v>3476</v>
      </c>
      <c r="F2332" t="s">
        <v>3269</v>
      </c>
      <c r="G2332" s="7">
        <v>168.83238594063877</v>
      </c>
      <c r="H2332" s="8">
        <v>1818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6.9605060156496118E-2</v>
      </c>
      <c r="T2332" s="9">
        <v>1</v>
      </c>
      <c r="U2332" s="16">
        <v>0</v>
      </c>
      <c r="V2332" s="16">
        <v>0</v>
      </c>
      <c r="W2332" s="16">
        <v>1818</v>
      </c>
      <c r="X2332" s="1" t="s">
        <v>3345</v>
      </c>
      <c r="Y2332" s="1" t="s">
        <v>3345</v>
      </c>
    </row>
    <row r="2333" spans="1:25" x14ac:dyDescent="0.25">
      <c r="A2333" t="str">
        <f t="shared" si="36"/>
        <v>Dorado Municipio, Puerto Rico</v>
      </c>
      <c r="B2333" t="s">
        <v>3245</v>
      </c>
      <c r="C2333" t="s">
        <v>3244</v>
      </c>
      <c r="E2333" t="s">
        <v>3477</v>
      </c>
      <c r="F2333" t="s">
        <v>3270</v>
      </c>
      <c r="G2333" s="7">
        <v>53.710278643903514</v>
      </c>
      <c r="H2333" s="8">
        <v>38165</v>
      </c>
      <c r="I2333" s="9">
        <v>0</v>
      </c>
      <c r="J2333" s="9">
        <v>0</v>
      </c>
      <c r="K2333" s="9">
        <v>0.38442974416927927</v>
      </c>
      <c r="L2333" s="9">
        <v>0.99976418184200189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4.9653791668351967E-2</v>
      </c>
      <c r="T2333" s="9">
        <v>2.3581815799816587E-4</v>
      </c>
      <c r="U2333" s="16">
        <v>0</v>
      </c>
      <c r="V2333" s="16">
        <v>38156</v>
      </c>
      <c r="W2333" s="16">
        <v>9</v>
      </c>
      <c r="X2333" s="1" t="s">
        <v>3347</v>
      </c>
      <c r="Y2333" s="1" t="s">
        <v>3347</v>
      </c>
    </row>
    <row r="2334" spans="1:25" x14ac:dyDescent="0.25">
      <c r="A2334" t="str">
        <f t="shared" si="36"/>
        <v>Sabana Grande Municipio, Puerto Rico</v>
      </c>
      <c r="B2334" t="s">
        <v>3245</v>
      </c>
      <c r="C2334" t="s">
        <v>3244</v>
      </c>
      <c r="E2334" t="s">
        <v>3478</v>
      </c>
      <c r="F2334" t="s">
        <v>3306</v>
      </c>
      <c r="G2334" s="7">
        <v>36.322784672752704</v>
      </c>
      <c r="H2334" s="8">
        <v>24966</v>
      </c>
      <c r="I2334" s="9">
        <v>0</v>
      </c>
      <c r="J2334" s="9">
        <v>0</v>
      </c>
      <c r="K2334" s="9">
        <v>0.45016883888720072</v>
      </c>
      <c r="L2334" s="9">
        <v>0.91208042938396217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0.54983116091644024</v>
      </c>
      <c r="T2334" s="9">
        <v>8.7919570616037807E-2</v>
      </c>
      <c r="U2334" s="16">
        <v>0</v>
      </c>
      <c r="V2334" s="16">
        <v>22771</v>
      </c>
      <c r="W2334" s="16">
        <v>2195</v>
      </c>
      <c r="X2334" s="1" t="s">
        <v>3345</v>
      </c>
      <c r="Y2334" s="1" t="s">
        <v>3347</v>
      </c>
    </row>
    <row r="2335" spans="1:25" x14ac:dyDescent="0.25">
      <c r="A2335" t="str">
        <f t="shared" si="36"/>
        <v>Ciales Municipio, Puerto Rico</v>
      </c>
      <c r="B2335" t="s">
        <v>3245</v>
      </c>
      <c r="C2335" t="s">
        <v>3244</v>
      </c>
      <c r="E2335" t="s">
        <v>3479</v>
      </c>
      <c r="F2335" t="s">
        <v>3264</v>
      </c>
      <c r="G2335" s="7">
        <v>66.70680011404329</v>
      </c>
      <c r="H2335" s="8">
        <v>18782</v>
      </c>
      <c r="I2335" s="9">
        <v>0</v>
      </c>
      <c r="J2335" s="9">
        <v>0</v>
      </c>
      <c r="K2335" s="9">
        <v>0.15103067753521823</v>
      </c>
      <c r="L2335" s="9">
        <v>0.61553615163454367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0.84896924164866205</v>
      </c>
      <c r="T2335" s="9">
        <v>0.38446384836545627</v>
      </c>
      <c r="U2335" s="16">
        <v>0</v>
      </c>
      <c r="V2335" s="16">
        <v>11561</v>
      </c>
      <c r="W2335" s="16">
        <v>7221</v>
      </c>
      <c r="X2335" s="1" t="s">
        <v>3345</v>
      </c>
      <c r="Y2335" s="1" t="s">
        <v>3347</v>
      </c>
    </row>
    <row r="2336" spans="1:25" x14ac:dyDescent="0.25">
      <c r="A2336" t="str">
        <f t="shared" si="36"/>
        <v>Santa Isabel Municipio, Puerto Rico</v>
      </c>
      <c r="B2336" t="s">
        <v>3245</v>
      </c>
      <c r="C2336" t="s">
        <v>3244</v>
      </c>
      <c r="E2336" t="s">
        <v>3480</v>
      </c>
      <c r="F2336" t="s">
        <v>3312</v>
      </c>
      <c r="G2336" s="7">
        <v>76.944508318086704</v>
      </c>
      <c r="H2336" s="8">
        <v>23274</v>
      </c>
      <c r="I2336" s="9">
        <v>0</v>
      </c>
      <c r="J2336" s="9">
        <v>0</v>
      </c>
      <c r="K2336" s="9">
        <v>0</v>
      </c>
      <c r="L2336" s="9">
        <v>0</v>
      </c>
      <c r="M2336" s="9">
        <v>0.12542836641682706</v>
      </c>
      <c r="N2336" s="9">
        <v>0.87200309358081984</v>
      </c>
      <c r="O2336" s="9">
        <v>0</v>
      </c>
      <c r="P2336" s="9">
        <v>0</v>
      </c>
      <c r="Q2336" s="9">
        <v>0</v>
      </c>
      <c r="R2336" s="9">
        <v>0</v>
      </c>
      <c r="S2336" s="9">
        <v>0.31995697690536901</v>
      </c>
      <c r="T2336" s="9">
        <v>0.12799690641918021</v>
      </c>
      <c r="U2336" s="16">
        <v>0</v>
      </c>
      <c r="V2336" s="16">
        <v>20295</v>
      </c>
      <c r="W2336" s="16">
        <v>2979</v>
      </c>
      <c r="X2336" s="1" t="s">
        <v>3345</v>
      </c>
      <c r="Y2336" s="1" t="s">
        <v>3347</v>
      </c>
    </row>
    <row r="2337" spans="1:25" x14ac:dyDescent="0.25">
      <c r="A2337" t="str">
        <f t="shared" si="36"/>
        <v>Trujillo Alto Municipio, Puerto Rico</v>
      </c>
      <c r="B2337" t="s">
        <v>3245</v>
      </c>
      <c r="C2337" t="s">
        <v>3244</v>
      </c>
      <c r="E2337" t="s">
        <v>3481</v>
      </c>
      <c r="F2337" t="s">
        <v>3315</v>
      </c>
      <c r="G2337" s="7">
        <v>21.381848274746748</v>
      </c>
      <c r="H2337" s="8">
        <v>74842</v>
      </c>
      <c r="I2337" s="9">
        <v>9.8719667511894434E-7</v>
      </c>
      <c r="J2337" s="9">
        <v>0</v>
      </c>
      <c r="K2337" s="9">
        <v>0.99999901280332493</v>
      </c>
      <c r="L2337" s="9">
        <v>1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16">
        <v>0</v>
      </c>
      <c r="V2337" s="16">
        <v>74842</v>
      </c>
      <c r="W2337" s="16">
        <v>0</v>
      </c>
      <c r="X2337" s="1" t="s">
        <v>3347</v>
      </c>
      <c r="Y2337" s="1" t="s">
        <v>3347</v>
      </c>
    </row>
    <row r="2338" spans="1:25" x14ac:dyDescent="0.25">
      <c r="A2338" t="str">
        <f t="shared" si="36"/>
        <v>Jayuya Municipio, Puerto Rico</v>
      </c>
      <c r="B2338" t="s">
        <v>3245</v>
      </c>
      <c r="C2338" t="s">
        <v>3244</v>
      </c>
      <c r="E2338" t="s">
        <v>3482</v>
      </c>
      <c r="F2338" t="s">
        <v>3282</v>
      </c>
      <c r="G2338" s="7">
        <v>44.534432689165179</v>
      </c>
      <c r="H2338" s="8">
        <v>16642</v>
      </c>
      <c r="I2338" s="9">
        <v>0</v>
      </c>
      <c r="J2338" s="9">
        <v>0</v>
      </c>
      <c r="K2338" s="9">
        <v>0</v>
      </c>
      <c r="L2338" s="9">
        <v>0</v>
      </c>
      <c r="M2338" s="9">
        <v>0.22423762990238402</v>
      </c>
      <c r="N2338" s="9">
        <v>0.6790049272923927</v>
      </c>
      <c r="O2338" s="9">
        <v>0</v>
      </c>
      <c r="P2338" s="9">
        <v>0</v>
      </c>
      <c r="Q2338" s="9">
        <v>0</v>
      </c>
      <c r="R2338" s="9">
        <v>0</v>
      </c>
      <c r="S2338" s="9">
        <v>0.77576237009754911</v>
      </c>
      <c r="T2338" s="9">
        <v>0.32099507270760724</v>
      </c>
      <c r="U2338" s="16">
        <v>0</v>
      </c>
      <c r="V2338" s="16">
        <v>11300</v>
      </c>
      <c r="W2338" s="16">
        <v>5342</v>
      </c>
      <c r="X2338" s="1" t="s">
        <v>3345</v>
      </c>
      <c r="Y2338" s="1" t="s">
        <v>3347</v>
      </c>
    </row>
    <row r="2339" spans="1:25" x14ac:dyDescent="0.25">
      <c r="A2339" t="str">
        <f t="shared" si="36"/>
        <v>Mayag├╝ez Municipio, Puerto Rico</v>
      </c>
      <c r="B2339" t="s">
        <v>3245</v>
      </c>
      <c r="C2339" t="s">
        <v>3244</v>
      </c>
      <c r="E2339" t="s">
        <v>3483</v>
      </c>
      <c r="F2339" t="s">
        <v>3294</v>
      </c>
      <c r="G2339" s="7">
        <v>274.08619143291969</v>
      </c>
      <c r="H2339" s="8">
        <v>89080</v>
      </c>
      <c r="I2339" s="9">
        <v>6.8037526076585794E-2</v>
      </c>
      <c r="J2339" s="9">
        <v>0.78317242927705433</v>
      </c>
      <c r="K2339" s="9">
        <v>7.2424354874521313E-2</v>
      </c>
      <c r="L2339" s="9">
        <v>0.17624607094746295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0.14320309310325019</v>
      </c>
      <c r="T2339" s="9">
        <v>4.0581499775482713E-2</v>
      </c>
      <c r="U2339" s="16">
        <v>69765</v>
      </c>
      <c r="V2339" s="16">
        <v>15700</v>
      </c>
      <c r="W2339" s="16">
        <v>3615</v>
      </c>
      <c r="X2339" s="1" t="s">
        <v>3345</v>
      </c>
      <c r="Y2339" s="1" t="s">
        <v>3346</v>
      </c>
    </row>
    <row r="2340" spans="1:25" x14ac:dyDescent="0.25">
      <c r="A2340" t="str">
        <f t="shared" si="36"/>
        <v>Can├│vanas Municipio, Puerto Rico</v>
      </c>
      <c r="B2340" t="s">
        <v>3245</v>
      </c>
      <c r="C2340" t="s">
        <v>3244</v>
      </c>
      <c r="E2340" t="s">
        <v>3484</v>
      </c>
      <c r="F2340" t="s">
        <v>3259</v>
      </c>
      <c r="G2340" s="7">
        <v>33.008821330143057</v>
      </c>
      <c r="H2340" s="8">
        <v>47648</v>
      </c>
      <c r="I2340" s="9">
        <v>0</v>
      </c>
      <c r="J2340" s="9">
        <v>0</v>
      </c>
      <c r="K2340" s="9">
        <v>0.80271348743195847</v>
      </c>
      <c r="L2340" s="9">
        <v>0.97722884486232375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0.19728651256804153</v>
      </c>
      <c r="T2340" s="9">
        <v>2.2771155137676292E-2</v>
      </c>
      <c r="U2340" s="16">
        <v>0</v>
      </c>
      <c r="V2340" s="16">
        <v>46563</v>
      </c>
      <c r="W2340" s="16">
        <v>1085</v>
      </c>
      <c r="X2340" s="1" t="s">
        <v>3347</v>
      </c>
      <c r="Y2340" s="1" t="s">
        <v>3347</v>
      </c>
    </row>
    <row r="2341" spans="1:25" x14ac:dyDescent="0.25">
      <c r="A2341" t="str">
        <f t="shared" si="36"/>
        <v>Salinas Municipio, Puerto Rico</v>
      </c>
      <c r="B2341" t="s">
        <v>3245</v>
      </c>
      <c r="C2341" t="s">
        <v>3244</v>
      </c>
      <c r="E2341" t="s">
        <v>3485</v>
      </c>
      <c r="F2341" t="s">
        <v>3307</v>
      </c>
      <c r="G2341" s="7">
        <v>114.12092758130819</v>
      </c>
      <c r="H2341" s="8">
        <v>31078</v>
      </c>
      <c r="I2341" s="9">
        <v>0</v>
      </c>
      <c r="J2341" s="9">
        <v>0</v>
      </c>
      <c r="K2341" s="9">
        <v>2.8763013737100534E-2</v>
      </c>
      <c r="L2341" s="9">
        <v>0.25358774695926378</v>
      </c>
      <c r="M2341" s="9">
        <v>5.2653253125116983E-2</v>
      </c>
      <c r="N2341" s="9">
        <v>0.60946650363601262</v>
      </c>
      <c r="O2341" s="9">
        <v>0</v>
      </c>
      <c r="P2341" s="9">
        <v>0</v>
      </c>
      <c r="Q2341" s="9">
        <v>0</v>
      </c>
      <c r="R2341" s="9">
        <v>0</v>
      </c>
      <c r="S2341" s="9">
        <v>0.53124879476919273</v>
      </c>
      <c r="T2341" s="9">
        <v>0.13694574940472359</v>
      </c>
      <c r="U2341" s="16">
        <v>0</v>
      </c>
      <c r="V2341" s="16">
        <v>26822</v>
      </c>
      <c r="W2341" s="16">
        <v>4256</v>
      </c>
      <c r="X2341" s="1" t="s">
        <v>3345</v>
      </c>
      <c r="Y2341" s="1" t="s">
        <v>3347</v>
      </c>
    </row>
    <row r="2342" spans="1:25" x14ac:dyDescent="0.25">
      <c r="A2342" t="str">
        <f t="shared" si="36"/>
        <v>Naguabo Municipio, Puerto Rico</v>
      </c>
      <c r="B2342" t="s">
        <v>3245</v>
      </c>
      <c r="C2342" t="s">
        <v>3244</v>
      </c>
      <c r="E2342" t="s">
        <v>3486</v>
      </c>
      <c r="F2342" t="s">
        <v>3297</v>
      </c>
      <c r="G2342" s="7">
        <v>72.259477142238865</v>
      </c>
      <c r="H2342" s="8">
        <v>26720</v>
      </c>
      <c r="I2342" s="9">
        <v>0</v>
      </c>
      <c r="J2342" s="9">
        <v>0</v>
      </c>
      <c r="K2342" s="9">
        <v>0.25251529248965043</v>
      </c>
      <c r="L2342" s="9">
        <v>0.91620508982035931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0.46341527565576046</v>
      </c>
      <c r="T2342" s="9">
        <v>8.3794910179640719E-2</v>
      </c>
      <c r="U2342" s="16">
        <v>0</v>
      </c>
      <c r="V2342" s="16">
        <v>24481</v>
      </c>
      <c r="W2342" s="16">
        <v>2239</v>
      </c>
      <c r="X2342" s="1" t="s">
        <v>3345</v>
      </c>
      <c r="Y2342" s="1" t="s">
        <v>3347</v>
      </c>
    </row>
    <row r="2343" spans="1:25" x14ac:dyDescent="0.25">
      <c r="A2343" t="str">
        <f t="shared" si="36"/>
        <v>Aguada Municipio, Puerto Rico</v>
      </c>
      <c r="B2343" t="s">
        <v>3245</v>
      </c>
      <c r="C2343" t="s">
        <v>3244</v>
      </c>
      <c r="E2343" t="s">
        <v>3487</v>
      </c>
      <c r="F2343" t="s">
        <v>3246</v>
      </c>
      <c r="G2343" s="7">
        <v>45.540597017639612</v>
      </c>
      <c r="H2343" s="8">
        <v>41959</v>
      </c>
      <c r="I2343" s="9">
        <v>0</v>
      </c>
      <c r="J2343" s="9">
        <v>0</v>
      </c>
      <c r="K2343" s="9">
        <v>0.67903697762404724</v>
      </c>
      <c r="L2343" s="9">
        <v>1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8.7301861315112694E-5</v>
      </c>
      <c r="T2343" s="9">
        <v>0</v>
      </c>
      <c r="U2343" s="16">
        <v>0</v>
      </c>
      <c r="V2343" s="16">
        <v>41959</v>
      </c>
      <c r="W2343" s="16">
        <v>0</v>
      </c>
      <c r="X2343" s="1" t="s">
        <v>3347</v>
      </c>
      <c r="Y2343" s="1" t="s">
        <v>3347</v>
      </c>
    </row>
    <row r="2344" spans="1:25" x14ac:dyDescent="0.25">
      <c r="A2344" t="str">
        <f t="shared" si="36"/>
        <v>Coamo Municipio, Puerto Rico</v>
      </c>
      <c r="B2344" t="s">
        <v>3245</v>
      </c>
      <c r="C2344" t="s">
        <v>3244</v>
      </c>
      <c r="E2344" t="s">
        <v>3488</v>
      </c>
      <c r="F2344" t="s">
        <v>3266</v>
      </c>
      <c r="G2344" s="7">
        <v>78.027508299690879</v>
      </c>
      <c r="H2344" s="8">
        <v>40512</v>
      </c>
      <c r="I2344" s="9">
        <v>0</v>
      </c>
      <c r="J2344" s="9">
        <v>0</v>
      </c>
      <c r="K2344" s="9">
        <v>4.4825503449957955E-2</v>
      </c>
      <c r="L2344" s="9">
        <v>3.6581753554502369E-2</v>
      </c>
      <c r="M2344" s="9">
        <v>0.1957192962831806</v>
      </c>
      <c r="N2344" s="9">
        <v>0.77475809636650872</v>
      </c>
      <c r="O2344" s="9">
        <v>0</v>
      </c>
      <c r="P2344" s="9">
        <v>0</v>
      </c>
      <c r="Q2344" s="9">
        <v>0</v>
      </c>
      <c r="R2344" s="9">
        <v>0</v>
      </c>
      <c r="S2344" s="9">
        <v>0.75945519925484317</v>
      </c>
      <c r="T2344" s="9">
        <v>0.18866015007898895</v>
      </c>
      <c r="U2344" s="16">
        <v>0</v>
      </c>
      <c r="V2344" s="16">
        <v>32869</v>
      </c>
      <c r="W2344" s="16">
        <v>7643</v>
      </c>
      <c r="X2344" s="1" t="s">
        <v>3345</v>
      </c>
      <c r="Y2344" s="1" t="s">
        <v>3347</v>
      </c>
    </row>
    <row r="2345" spans="1:25" x14ac:dyDescent="0.25">
      <c r="A2345" t="str">
        <f t="shared" si="36"/>
        <v>Gu├ínica Municipio, Puerto Rico</v>
      </c>
      <c r="B2345" t="s">
        <v>3245</v>
      </c>
      <c r="C2345" t="s">
        <v>3244</v>
      </c>
      <c r="E2345" t="s">
        <v>3489</v>
      </c>
      <c r="F2345" t="s">
        <v>3273</v>
      </c>
      <c r="G2345" s="7">
        <v>79.465186223638483</v>
      </c>
      <c r="H2345" s="8">
        <v>19427</v>
      </c>
      <c r="I2345" s="9">
        <v>0</v>
      </c>
      <c r="J2345" s="9">
        <v>0</v>
      </c>
      <c r="K2345" s="9">
        <v>8.6160671870029806E-2</v>
      </c>
      <c r="L2345" s="9">
        <v>0.88742471817573476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0.38404632081029078</v>
      </c>
      <c r="T2345" s="9">
        <v>0.1125752818242652</v>
      </c>
      <c r="U2345" s="16">
        <v>0</v>
      </c>
      <c r="V2345" s="16">
        <v>17240</v>
      </c>
      <c r="W2345" s="16">
        <v>2187</v>
      </c>
      <c r="X2345" s="1" t="s">
        <v>3345</v>
      </c>
      <c r="Y2345" s="1" t="s">
        <v>3347</v>
      </c>
    </row>
    <row r="2346" spans="1:25" x14ac:dyDescent="0.25">
      <c r="A2346" t="str">
        <f t="shared" si="36"/>
        <v>Barranquitas Municipio, Puerto Rico</v>
      </c>
      <c r="B2346" t="s">
        <v>3245</v>
      </c>
      <c r="C2346" t="s">
        <v>3244</v>
      </c>
      <c r="E2346" t="s">
        <v>3490</v>
      </c>
      <c r="F2346" t="s">
        <v>3254</v>
      </c>
      <c r="G2346" s="7">
        <v>34.282725869875144</v>
      </c>
      <c r="H2346" s="8">
        <v>30318</v>
      </c>
      <c r="I2346" s="9">
        <v>0</v>
      </c>
      <c r="J2346" s="9">
        <v>0</v>
      </c>
      <c r="K2346" s="9">
        <v>0.86556748829754082</v>
      </c>
      <c r="L2346" s="9">
        <v>0.96813773995646146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0.13443251170245926</v>
      </c>
      <c r="T2346" s="9">
        <v>3.1862260043538489E-2</v>
      </c>
      <c r="U2346" s="16">
        <v>0</v>
      </c>
      <c r="V2346" s="16">
        <v>29352</v>
      </c>
      <c r="W2346" s="16">
        <v>966</v>
      </c>
      <c r="X2346" s="1" t="s">
        <v>3347</v>
      </c>
      <c r="Y2346" s="1" t="s">
        <v>3347</v>
      </c>
    </row>
    <row r="2347" spans="1:25" x14ac:dyDescent="0.25">
      <c r="A2347" t="str">
        <f t="shared" si="36"/>
        <v>Lares Municipio, Puerto Rico</v>
      </c>
      <c r="B2347" t="s">
        <v>3245</v>
      </c>
      <c r="C2347" t="s">
        <v>3244</v>
      </c>
      <c r="E2347" t="s">
        <v>3491</v>
      </c>
      <c r="F2347" t="s">
        <v>3286</v>
      </c>
      <c r="G2347" s="7">
        <v>61.637570900744855</v>
      </c>
      <c r="H2347" s="8">
        <v>30753</v>
      </c>
      <c r="I2347" s="9">
        <v>0</v>
      </c>
      <c r="J2347" s="9">
        <v>0</v>
      </c>
      <c r="K2347" s="9">
        <v>0.33838346818040055</v>
      </c>
      <c r="L2347" s="9">
        <v>0.74275680421422297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0.66161653173118895</v>
      </c>
      <c r="T2347" s="9">
        <v>0.25724319578577698</v>
      </c>
      <c r="U2347" s="16">
        <v>0</v>
      </c>
      <c r="V2347" s="16">
        <v>22842</v>
      </c>
      <c r="W2347" s="16">
        <v>7911</v>
      </c>
      <c r="X2347" s="1" t="s">
        <v>3345</v>
      </c>
      <c r="Y2347" s="1" t="s">
        <v>3347</v>
      </c>
    </row>
    <row r="2348" spans="1:25" x14ac:dyDescent="0.25">
      <c r="A2348" t="str">
        <f t="shared" si="36"/>
        <v>Yauco Municipio, Puerto Rico</v>
      </c>
      <c r="B2348" t="s">
        <v>3245</v>
      </c>
      <c r="C2348" t="s">
        <v>3244</v>
      </c>
      <c r="E2348" t="s">
        <v>3492</v>
      </c>
      <c r="F2348" t="s">
        <v>3322</v>
      </c>
      <c r="G2348" s="7">
        <v>68.338998057732425</v>
      </c>
      <c r="H2348" s="8">
        <v>42342</v>
      </c>
      <c r="I2348" s="9">
        <v>0</v>
      </c>
      <c r="J2348" s="9">
        <v>0</v>
      </c>
      <c r="K2348" s="9">
        <v>0.23679438159726504</v>
      </c>
      <c r="L2348" s="9">
        <v>0.81939917812101459</v>
      </c>
      <c r="M2348" s="9">
        <v>0</v>
      </c>
      <c r="N2348" s="9">
        <v>0</v>
      </c>
      <c r="O2348" s="9">
        <v>0</v>
      </c>
      <c r="P2348" s="9">
        <v>0</v>
      </c>
      <c r="Q2348" s="9">
        <v>0</v>
      </c>
      <c r="R2348" s="9">
        <v>0</v>
      </c>
      <c r="S2348" s="9">
        <v>0.76177957417020659</v>
      </c>
      <c r="T2348" s="9">
        <v>0.18060082187898541</v>
      </c>
      <c r="U2348" s="16">
        <v>0</v>
      </c>
      <c r="V2348" s="16">
        <v>34695</v>
      </c>
      <c r="W2348" s="16">
        <v>7647</v>
      </c>
      <c r="X2348" s="1" t="s">
        <v>3345</v>
      </c>
      <c r="Y2348" s="1" t="s">
        <v>3347</v>
      </c>
    </row>
    <row r="2349" spans="1:25" x14ac:dyDescent="0.25">
      <c r="A2349" t="str">
        <f t="shared" si="36"/>
        <v>Adjuntas Municipio, Puerto Rico</v>
      </c>
      <c r="B2349" t="s">
        <v>3245</v>
      </c>
      <c r="C2349" t="s">
        <v>3244</v>
      </c>
      <c r="E2349" t="s">
        <v>3493</v>
      </c>
      <c r="F2349" t="s">
        <v>3243</v>
      </c>
      <c r="G2349" s="7">
        <v>67.095873304948398</v>
      </c>
      <c r="H2349" s="8">
        <v>19483</v>
      </c>
      <c r="I2349" s="9">
        <v>0</v>
      </c>
      <c r="J2349" s="9">
        <v>0</v>
      </c>
      <c r="K2349" s="9">
        <v>1.0637010767613755E-3</v>
      </c>
      <c r="L2349" s="9">
        <v>2.7716470769388697E-3</v>
      </c>
      <c r="M2349" s="9">
        <v>0.11494216151599339</v>
      </c>
      <c r="N2349" s="9">
        <v>0.56187445465277419</v>
      </c>
      <c r="O2349" s="9">
        <v>0</v>
      </c>
      <c r="P2349" s="9">
        <v>0</v>
      </c>
      <c r="Q2349" s="9">
        <v>0</v>
      </c>
      <c r="R2349" s="9">
        <v>0</v>
      </c>
      <c r="S2349" s="9">
        <v>0.88399413740724531</v>
      </c>
      <c r="T2349" s="9">
        <v>0.43535389827028692</v>
      </c>
      <c r="U2349" s="16">
        <v>0</v>
      </c>
      <c r="V2349" s="16">
        <v>11001</v>
      </c>
      <c r="W2349" s="16">
        <v>8482</v>
      </c>
      <c r="X2349" s="1" t="s">
        <v>3345</v>
      </c>
      <c r="Y2349" s="1" t="s">
        <v>3347</v>
      </c>
    </row>
    <row r="2350" spans="1:25" x14ac:dyDescent="0.25">
      <c r="A2350" t="str">
        <f t="shared" si="36"/>
        <v>Maricao Municipio, Puerto Rico</v>
      </c>
      <c r="B2350" t="s">
        <v>3245</v>
      </c>
      <c r="C2350" t="s">
        <v>3244</v>
      </c>
      <c r="E2350" t="s">
        <v>3494</v>
      </c>
      <c r="F2350" t="s">
        <v>3292</v>
      </c>
      <c r="G2350" s="7">
        <v>36.627306576432062</v>
      </c>
      <c r="H2350" s="8">
        <v>6276</v>
      </c>
      <c r="I2350" s="9">
        <v>0</v>
      </c>
      <c r="J2350" s="9">
        <v>0</v>
      </c>
      <c r="K2350" s="9">
        <v>0</v>
      </c>
      <c r="L2350" s="9">
        <v>0</v>
      </c>
      <c r="M2350" s="9">
        <v>3.5677615355645412E-2</v>
      </c>
      <c r="N2350" s="9">
        <v>0.42351816443594648</v>
      </c>
      <c r="O2350" s="9">
        <v>0</v>
      </c>
      <c r="P2350" s="9">
        <v>0</v>
      </c>
      <c r="Q2350" s="9">
        <v>0</v>
      </c>
      <c r="R2350" s="9">
        <v>0</v>
      </c>
      <c r="S2350" s="9">
        <v>0.96432238464384223</v>
      </c>
      <c r="T2350" s="9">
        <v>0.57648183556405352</v>
      </c>
      <c r="U2350" s="16">
        <v>0</v>
      </c>
      <c r="V2350" s="16">
        <v>2658</v>
      </c>
      <c r="W2350" s="16">
        <v>3618</v>
      </c>
      <c r="X2350" s="1" t="s">
        <v>3345</v>
      </c>
      <c r="Y2350" s="1" t="s">
        <v>3345</v>
      </c>
    </row>
    <row r="2351" spans="1:25" x14ac:dyDescent="0.25">
      <c r="A2351" t="str">
        <f t="shared" si="36"/>
        <v>Aguadilla Municipio, Puerto Rico</v>
      </c>
      <c r="B2351" t="s">
        <v>3245</v>
      </c>
      <c r="C2351" t="s">
        <v>3244</v>
      </c>
      <c r="E2351" t="s">
        <v>3495</v>
      </c>
      <c r="F2351" t="s">
        <v>3247</v>
      </c>
      <c r="G2351" s="7">
        <v>75.577836208478828</v>
      </c>
      <c r="H2351" s="8">
        <v>60949</v>
      </c>
      <c r="I2351" s="9">
        <v>3.3255185100386046E-2</v>
      </c>
      <c r="J2351" s="9">
        <v>0.2183793007268372</v>
      </c>
      <c r="K2351" s="9">
        <v>0.44814721013234865</v>
      </c>
      <c r="L2351" s="9">
        <v>0.78091519138952237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3.3681675891495308E-3</v>
      </c>
      <c r="T2351" s="9">
        <v>7.0550788364042067E-4</v>
      </c>
      <c r="U2351" s="16">
        <v>13310</v>
      </c>
      <c r="V2351" s="16">
        <v>47596</v>
      </c>
      <c r="W2351" s="16">
        <v>43</v>
      </c>
      <c r="X2351" s="1" t="s">
        <v>3347</v>
      </c>
      <c r="Y2351" s="1" t="s">
        <v>3347</v>
      </c>
    </row>
    <row r="2352" spans="1:25" x14ac:dyDescent="0.25">
      <c r="A2352" t="str">
        <f t="shared" si="36"/>
        <v>Aibonito Municipio, Puerto Rico</v>
      </c>
      <c r="B2352" t="s">
        <v>3245</v>
      </c>
      <c r="C2352" t="s">
        <v>3244</v>
      </c>
      <c r="E2352" t="s">
        <v>3496</v>
      </c>
      <c r="F2352" t="s">
        <v>3249</v>
      </c>
      <c r="G2352" s="7">
        <v>31.338501020798468</v>
      </c>
      <c r="H2352" s="8">
        <v>25900</v>
      </c>
      <c r="I2352" s="9">
        <v>0</v>
      </c>
      <c r="J2352" s="9">
        <v>0</v>
      </c>
      <c r="K2352" s="9">
        <v>0.50388938750351231</v>
      </c>
      <c r="L2352" s="9">
        <v>0.8799227799227799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0.49611061249648775</v>
      </c>
      <c r="T2352" s="9">
        <v>0.12007722007722008</v>
      </c>
      <c r="U2352" s="16">
        <v>0</v>
      </c>
      <c r="V2352" s="16">
        <v>22790</v>
      </c>
      <c r="W2352" s="16">
        <v>3110</v>
      </c>
      <c r="X2352" s="1" t="s">
        <v>3347</v>
      </c>
      <c r="Y2352" s="1" t="s">
        <v>3347</v>
      </c>
    </row>
    <row r="2353" spans="1:25" x14ac:dyDescent="0.25">
      <c r="A2353" t="str">
        <f t="shared" si="36"/>
        <v>Pe├▒uelas Municipio, Puerto Rico</v>
      </c>
      <c r="B2353" t="s">
        <v>3245</v>
      </c>
      <c r="C2353" t="s">
        <v>3244</v>
      </c>
      <c r="E2353" t="s">
        <v>3497</v>
      </c>
      <c r="F2353" t="s">
        <v>3301</v>
      </c>
      <c r="G2353" s="7">
        <v>67.864553651495115</v>
      </c>
      <c r="H2353" s="8">
        <v>24282</v>
      </c>
      <c r="I2353" s="9">
        <v>0</v>
      </c>
      <c r="J2353" s="9">
        <v>0</v>
      </c>
      <c r="K2353" s="9">
        <v>0.16332006079275299</v>
      </c>
      <c r="L2353" s="9">
        <v>0.83633967547977928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0.4959250576027685</v>
      </c>
      <c r="T2353" s="9">
        <v>0.16366032452022075</v>
      </c>
      <c r="U2353" s="16">
        <v>0</v>
      </c>
      <c r="V2353" s="16">
        <v>20308</v>
      </c>
      <c r="W2353" s="16">
        <v>3974</v>
      </c>
      <c r="X2353" s="1" t="s">
        <v>3345</v>
      </c>
      <c r="Y2353" s="1" t="s">
        <v>3347</v>
      </c>
    </row>
    <row r="2354" spans="1:25" x14ac:dyDescent="0.25">
      <c r="A2354" t="str">
        <f t="shared" si="36"/>
        <v>Ponce Municipio, Puerto Rico</v>
      </c>
      <c r="B2354" t="s">
        <v>3245</v>
      </c>
      <c r="C2354" t="s">
        <v>3244</v>
      </c>
      <c r="E2354" t="s">
        <v>3498</v>
      </c>
      <c r="F2354" t="s">
        <v>3302</v>
      </c>
      <c r="G2354" s="7">
        <v>193.60611328013357</v>
      </c>
      <c r="H2354" s="8">
        <v>166327</v>
      </c>
      <c r="I2354" s="9">
        <v>0.14529383886725861</v>
      </c>
      <c r="J2354" s="9">
        <v>0.79567959501463981</v>
      </c>
      <c r="K2354" s="9">
        <v>9.1846536961353531E-2</v>
      </c>
      <c r="L2354" s="9">
        <v>0.15921648319274681</v>
      </c>
      <c r="M2354" s="9">
        <v>1.2419120218031894E-3</v>
      </c>
      <c r="N2354" s="9">
        <v>1.0521442700223054E-3</v>
      </c>
      <c r="O2354" s="9">
        <v>0</v>
      </c>
      <c r="P2354" s="9">
        <v>0</v>
      </c>
      <c r="Q2354" s="9">
        <v>0</v>
      </c>
      <c r="R2354" s="9">
        <v>0</v>
      </c>
      <c r="S2354" s="9">
        <v>0.3630517088160623</v>
      </c>
      <c r="T2354" s="9">
        <v>4.405177752259104E-2</v>
      </c>
      <c r="U2354" s="16">
        <v>132343</v>
      </c>
      <c r="V2354" s="16">
        <v>26657</v>
      </c>
      <c r="W2354" s="16">
        <v>7327</v>
      </c>
      <c r="X2354" s="1" t="s">
        <v>3345</v>
      </c>
      <c r="Y2354" s="1" t="s">
        <v>3346</v>
      </c>
    </row>
    <row r="2355" spans="1:25" x14ac:dyDescent="0.25">
      <c r="A2355" t="str">
        <f t="shared" si="36"/>
        <v>Bayam├│n Municipio, Puerto Rico</v>
      </c>
      <c r="B2355" t="s">
        <v>3245</v>
      </c>
      <c r="C2355" t="s">
        <v>3244</v>
      </c>
      <c r="E2355" t="s">
        <v>3499</v>
      </c>
      <c r="F2355" t="s">
        <v>3255</v>
      </c>
      <c r="G2355" s="7">
        <v>44.515208044193159</v>
      </c>
      <c r="H2355" s="8">
        <v>208116</v>
      </c>
      <c r="I2355" s="9">
        <v>1.7044344941672032E-8</v>
      </c>
      <c r="J2355" s="9">
        <v>0</v>
      </c>
      <c r="K2355" s="9">
        <v>0.99758196894736417</v>
      </c>
      <c r="L2355" s="9">
        <v>0.99988467969786077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2.4180140082910085E-3</v>
      </c>
      <c r="T2355" s="9">
        <v>1.1532030213919161E-4</v>
      </c>
      <c r="U2355" s="16">
        <v>0</v>
      </c>
      <c r="V2355" s="16">
        <v>208092</v>
      </c>
      <c r="W2355" s="16">
        <v>24</v>
      </c>
      <c r="X2355" s="1" t="s">
        <v>3347</v>
      </c>
      <c r="Y2355" s="1" t="s">
        <v>3347</v>
      </c>
    </row>
    <row r="2356" spans="1:25" x14ac:dyDescent="0.25">
      <c r="A2356" t="str">
        <f t="shared" si="36"/>
        <v>Rinc├│n Municipio, Puerto Rico</v>
      </c>
      <c r="B2356" t="s">
        <v>3245</v>
      </c>
      <c r="C2356" t="s">
        <v>3244</v>
      </c>
      <c r="E2356" t="s">
        <v>3500</v>
      </c>
      <c r="F2356" t="s">
        <v>3304</v>
      </c>
      <c r="G2356" s="7">
        <v>54.413359893891723</v>
      </c>
      <c r="H2356" s="8">
        <v>15200</v>
      </c>
      <c r="I2356" s="9">
        <v>0</v>
      </c>
      <c r="J2356" s="9">
        <v>0</v>
      </c>
      <c r="K2356" s="9">
        <v>0.26231670912825594</v>
      </c>
      <c r="L2356" s="9">
        <v>1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1.3094166907344601E-4</v>
      </c>
      <c r="T2356" s="9">
        <v>0</v>
      </c>
      <c r="U2356" s="16">
        <v>0</v>
      </c>
      <c r="V2356" s="16">
        <v>15200</v>
      </c>
      <c r="W2356" s="16">
        <v>0</v>
      </c>
      <c r="X2356" s="1" t="s">
        <v>3347</v>
      </c>
      <c r="Y2356" s="1" t="s">
        <v>3347</v>
      </c>
    </row>
    <row r="2357" spans="1:25" x14ac:dyDescent="0.25">
      <c r="A2357" t="str">
        <f t="shared" si="36"/>
        <v>Vega Baja Municipio, Puerto Rico</v>
      </c>
      <c r="B2357" t="s">
        <v>3245</v>
      </c>
      <c r="C2357" t="s">
        <v>3244</v>
      </c>
      <c r="E2357" t="s">
        <v>3501</v>
      </c>
      <c r="F2357" t="s">
        <v>3318</v>
      </c>
      <c r="G2357" s="7">
        <v>68.175118073587157</v>
      </c>
      <c r="H2357" s="8">
        <v>59662</v>
      </c>
      <c r="I2357" s="9">
        <v>0</v>
      </c>
      <c r="J2357" s="9">
        <v>0</v>
      </c>
      <c r="K2357" s="9">
        <v>0.42109028494767048</v>
      </c>
      <c r="L2357" s="9">
        <v>0.95823137005128889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0.26294537781240329</v>
      </c>
      <c r="T2357" s="9">
        <v>4.176862994871107E-2</v>
      </c>
      <c r="U2357" s="16">
        <v>0</v>
      </c>
      <c r="V2357" s="16">
        <v>57170</v>
      </c>
      <c r="W2357" s="16">
        <v>2492</v>
      </c>
      <c r="X2357" s="1" t="s">
        <v>3347</v>
      </c>
      <c r="Y2357" s="1" t="s">
        <v>3347</v>
      </c>
    </row>
    <row r="2358" spans="1:25" x14ac:dyDescent="0.25">
      <c r="A2358" t="str">
        <f t="shared" si="36"/>
        <v>Cabo Rojo Municipio, Puerto Rico</v>
      </c>
      <c r="B2358" t="s">
        <v>3245</v>
      </c>
      <c r="C2358" t="s">
        <v>3244</v>
      </c>
      <c r="E2358" t="s">
        <v>3502</v>
      </c>
      <c r="F2358" t="s">
        <v>3256</v>
      </c>
      <c r="G2358" s="7">
        <v>177.41146648148853</v>
      </c>
      <c r="H2358" s="8">
        <v>50917</v>
      </c>
      <c r="I2358" s="9">
        <v>0</v>
      </c>
      <c r="J2358" s="9">
        <v>0</v>
      </c>
      <c r="K2358" s="9">
        <v>0.22357374383614817</v>
      </c>
      <c r="L2358" s="9">
        <v>0.95461240842940476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0.18312144914120007</v>
      </c>
      <c r="T2358" s="9">
        <v>4.5387591570595284E-2</v>
      </c>
      <c r="U2358" s="16">
        <v>0</v>
      </c>
      <c r="V2358" s="16">
        <v>48606</v>
      </c>
      <c r="W2358" s="16">
        <v>2311</v>
      </c>
      <c r="X2358" s="1" t="s">
        <v>3347</v>
      </c>
      <c r="Y2358" s="1" t="s">
        <v>3347</v>
      </c>
    </row>
    <row r="2359" spans="1:25" x14ac:dyDescent="0.25">
      <c r="A2359" t="str">
        <f t="shared" si="36"/>
        <v>Humacao Municipio, Puerto Rico</v>
      </c>
      <c r="B2359" t="s">
        <v>3245</v>
      </c>
      <c r="C2359" t="s">
        <v>3244</v>
      </c>
      <c r="E2359" t="s">
        <v>3503</v>
      </c>
      <c r="F2359" t="s">
        <v>3280</v>
      </c>
      <c r="G2359" s="7">
        <v>71.397406046863836</v>
      </c>
      <c r="H2359" s="8">
        <v>58466</v>
      </c>
      <c r="I2359" s="9">
        <v>0</v>
      </c>
      <c r="J2359" s="9">
        <v>0</v>
      </c>
      <c r="K2359" s="9">
        <v>0.51986354910305466</v>
      </c>
      <c r="L2359" s="9">
        <v>0.99517668388465097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0.11013683688746392</v>
      </c>
      <c r="T2359" s="9">
        <v>4.8233161153490916E-3</v>
      </c>
      <c r="U2359" s="16">
        <v>0</v>
      </c>
      <c r="V2359" s="16">
        <v>58184</v>
      </c>
      <c r="W2359" s="16">
        <v>282</v>
      </c>
      <c r="X2359" s="1" t="s">
        <v>3347</v>
      </c>
      <c r="Y2359" s="1" t="s">
        <v>3347</v>
      </c>
    </row>
    <row r="2360" spans="1:25" x14ac:dyDescent="0.25">
      <c r="A2360" t="str">
        <f t="shared" si="36"/>
        <v>Juncos Municipio, Puerto Rico</v>
      </c>
      <c r="B2360" t="s">
        <v>3245</v>
      </c>
      <c r="C2360" t="s">
        <v>3244</v>
      </c>
      <c r="E2360" t="s">
        <v>3504</v>
      </c>
      <c r="F2360" t="s">
        <v>3284</v>
      </c>
      <c r="G2360" s="7">
        <v>26.61521689566543</v>
      </c>
      <c r="H2360" s="8">
        <v>40290</v>
      </c>
      <c r="I2360" s="9">
        <v>0</v>
      </c>
      <c r="J2360" s="9">
        <v>0</v>
      </c>
      <c r="K2360" s="9">
        <v>0.8061320116185412</v>
      </c>
      <c r="L2360" s="9">
        <v>0.9678580292876644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0.19386798838145872</v>
      </c>
      <c r="T2360" s="9">
        <v>3.2141970712335564E-2</v>
      </c>
      <c r="U2360" s="16">
        <v>0</v>
      </c>
      <c r="V2360" s="16">
        <v>38995</v>
      </c>
      <c r="W2360" s="16">
        <v>1295</v>
      </c>
      <c r="X2360" s="1" t="s">
        <v>3347</v>
      </c>
      <c r="Y2360" s="1" t="s">
        <v>3347</v>
      </c>
    </row>
    <row r="2361" spans="1:25" x14ac:dyDescent="0.25">
      <c r="A2361" t="str">
        <f t="shared" si="36"/>
        <v>Ceiba Municipio, Puerto Rico</v>
      </c>
      <c r="B2361" t="s">
        <v>3245</v>
      </c>
      <c r="C2361" t="s">
        <v>3244</v>
      </c>
      <c r="E2361" t="s">
        <v>3505</v>
      </c>
      <c r="F2361" t="s">
        <v>3263</v>
      </c>
      <c r="G2361" s="7">
        <v>158.83490726054691</v>
      </c>
      <c r="H2361" s="8">
        <v>13631</v>
      </c>
      <c r="I2361" s="9">
        <v>0</v>
      </c>
      <c r="J2361" s="9">
        <v>0</v>
      </c>
      <c r="K2361" s="9">
        <v>4.5655834833176791E-2</v>
      </c>
      <c r="L2361" s="9">
        <v>0.88188687550436506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0.13751555768800255</v>
      </c>
      <c r="T2361" s="9">
        <v>0.11811312449563495</v>
      </c>
      <c r="U2361" s="16">
        <v>0</v>
      </c>
      <c r="V2361" s="16">
        <v>12021</v>
      </c>
      <c r="W2361" s="16">
        <v>1610</v>
      </c>
      <c r="X2361" s="1" t="s">
        <v>3345</v>
      </c>
      <c r="Y2361" s="1" t="s">
        <v>3347</v>
      </c>
    </row>
    <row r="2362" spans="1:25" x14ac:dyDescent="0.25">
      <c r="A2362" t="str">
        <f t="shared" si="36"/>
        <v>Corozal Municipio, Puerto Rico</v>
      </c>
      <c r="B2362" t="s">
        <v>3245</v>
      </c>
      <c r="C2362" t="s">
        <v>3244</v>
      </c>
      <c r="E2362" t="s">
        <v>3506</v>
      </c>
      <c r="F2362" t="s">
        <v>3268</v>
      </c>
      <c r="G2362" s="7">
        <v>42.573474567623656</v>
      </c>
      <c r="H2362" s="8">
        <v>37142</v>
      </c>
      <c r="I2362" s="9">
        <v>0</v>
      </c>
      <c r="J2362" s="9">
        <v>0</v>
      </c>
      <c r="K2362" s="9">
        <v>0.76580844961245542</v>
      </c>
      <c r="L2362" s="9">
        <v>0.93616391147488021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0.2341915497332831</v>
      </c>
      <c r="T2362" s="9">
        <v>6.3836088525119808E-2</v>
      </c>
      <c r="U2362" s="16">
        <v>0</v>
      </c>
      <c r="V2362" s="16">
        <v>34771</v>
      </c>
      <c r="W2362" s="16">
        <v>2371</v>
      </c>
      <c r="X2362" s="1" t="s">
        <v>3347</v>
      </c>
      <c r="Y2362" s="1" t="s">
        <v>3347</v>
      </c>
    </row>
    <row r="2363" spans="1:25" x14ac:dyDescent="0.25">
      <c r="A2363" t="str">
        <f t="shared" si="36"/>
        <v>Moca Municipio, Puerto Rico</v>
      </c>
      <c r="B2363" t="s">
        <v>3245</v>
      </c>
      <c r="C2363" t="s">
        <v>3244</v>
      </c>
      <c r="E2363" t="s">
        <v>3507</v>
      </c>
      <c r="F2363" t="s">
        <v>3295</v>
      </c>
      <c r="G2363" s="7">
        <v>50.363202303343797</v>
      </c>
      <c r="H2363" s="8">
        <v>40109</v>
      </c>
      <c r="I2363" s="9">
        <v>0</v>
      </c>
      <c r="J2363" s="9">
        <v>0</v>
      </c>
      <c r="K2363" s="9">
        <v>0.5568020126680473</v>
      </c>
      <c r="L2363" s="9">
        <v>0.87441721309431797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0.44319798733195265</v>
      </c>
      <c r="T2363" s="9">
        <v>0.125582786905682</v>
      </c>
      <c r="U2363" s="16">
        <v>0</v>
      </c>
      <c r="V2363" s="16">
        <v>35072</v>
      </c>
      <c r="W2363" s="16">
        <v>5037</v>
      </c>
      <c r="X2363" s="1" t="s">
        <v>3347</v>
      </c>
      <c r="Y2363" s="1" t="s">
        <v>3347</v>
      </c>
    </row>
    <row r="2364" spans="1:25" x14ac:dyDescent="0.25">
      <c r="A2364" t="str">
        <f t="shared" si="36"/>
        <v>Orocovis Municipio, Puerto Rico</v>
      </c>
      <c r="B2364" t="s">
        <v>3245</v>
      </c>
      <c r="C2364" t="s">
        <v>3244</v>
      </c>
      <c r="E2364" t="s">
        <v>3508</v>
      </c>
      <c r="F2364" t="s">
        <v>3299</v>
      </c>
      <c r="G2364" s="7">
        <v>63.780703743322853</v>
      </c>
      <c r="H2364" s="8">
        <v>23423</v>
      </c>
      <c r="I2364" s="9">
        <v>0</v>
      </c>
      <c r="J2364" s="9">
        <v>0</v>
      </c>
      <c r="K2364" s="9">
        <v>0.26000779985770717</v>
      </c>
      <c r="L2364" s="9">
        <v>0.64107928104854206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0.73999220014229283</v>
      </c>
      <c r="T2364" s="9">
        <v>0.358920718951458</v>
      </c>
      <c r="U2364" s="16">
        <v>0</v>
      </c>
      <c r="V2364" s="16">
        <v>15016</v>
      </c>
      <c r="W2364" s="16">
        <v>8407</v>
      </c>
      <c r="X2364" s="1" t="s">
        <v>3345</v>
      </c>
      <c r="Y2364" s="1" t="s">
        <v>3347</v>
      </c>
    </row>
    <row r="2365" spans="1:25" x14ac:dyDescent="0.25">
      <c r="A2365" t="str">
        <f t="shared" si="36"/>
        <v>San Lorenzo Municipio, Puerto Rico</v>
      </c>
      <c r="B2365" t="s">
        <v>3245</v>
      </c>
      <c r="C2365" t="s">
        <v>3244</v>
      </c>
      <c r="E2365" t="s">
        <v>3509</v>
      </c>
      <c r="F2365" t="s">
        <v>3310</v>
      </c>
      <c r="G2365" s="7">
        <v>53.206576256824498</v>
      </c>
      <c r="H2365" s="8">
        <v>41058</v>
      </c>
      <c r="I2365" s="9">
        <v>0</v>
      </c>
      <c r="J2365" s="9">
        <v>0</v>
      </c>
      <c r="K2365" s="9">
        <v>0.60132778166614265</v>
      </c>
      <c r="L2365" s="9">
        <v>0.8877928783671879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0.3986722183338573</v>
      </c>
      <c r="T2365" s="9">
        <v>0.11220712163281212</v>
      </c>
      <c r="U2365" s="16">
        <v>0</v>
      </c>
      <c r="V2365" s="16">
        <v>36451</v>
      </c>
      <c r="W2365" s="16">
        <v>4607</v>
      </c>
      <c r="X2365" s="1" t="s">
        <v>3347</v>
      </c>
      <c r="Y2365" s="1" t="s">
        <v>3347</v>
      </c>
    </row>
    <row r="2366" spans="1:25" x14ac:dyDescent="0.25">
      <c r="A2366" t="str">
        <f t="shared" si="36"/>
        <v>Toa Alta Municipio, Puerto Rico</v>
      </c>
      <c r="B2366" t="s">
        <v>3245</v>
      </c>
      <c r="C2366" t="s">
        <v>3244</v>
      </c>
      <c r="E2366" t="s">
        <v>3510</v>
      </c>
      <c r="F2366" t="s">
        <v>3313</v>
      </c>
      <c r="G2366" s="7">
        <v>27.559212858808309</v>
      </c>
      <c r="H2366" s="8">
        <v>74066</v>
      </c>
      <c r="I2366" s="9">
        <v>0</v>
      </c>
      <c r="J2366" s="9">
        <v>0</v>
      </c>
      <c r="K2366" s="9">
        <v>0.99999999999949563</v>
      </c>
      <c r="L2366" s="9">
        <v>1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16">
        <v>0</v>
      </c>
      <c r="V2366" s="16">
        <v>74066</v>
      </c>
      <c r="W2366" s="16">
        <v>0</v>
      </c>
      <c r="X2366" s="1" t="s">
        <v>3347</v>
      </c>
      <c r="Y2366" s="1" t="s">
        <v>3347</v>
      </c>
    </row>
    <row r="2367" spans="1:25" x14ac:dyDescent="0.25">
      <c r="A2367" t="str">
        <f t="shared" si="36"/>
        <v>Maunabo Municipio, Puerto Rico</v>
      </c>
      <c r="B2367" t="s">
        <v>3245</v>
      </c>
      <c r="C2367" t="s">
        <v>3244</v>
      </c>
      <c r="E2367" t="s">
        <v>3511</v>
      </c>
      <c r="F2367" t="s">
        <v>3293</v>
      </c>
      <c r="G2367" s="7">
        <v>38.36532179030322</v>
      </c>
      <c r="H2367" s="8">
        <v>12232</v>
      </c>
      <c r="I2367" s="9">
        <v>0</v>
      </c>
      <c r="J2367" s="9">
        <v>0</v>
      </c>
      <c r="K2367" s="9">
        <v>1.1490439286122504E-3</v>
      </c>
      <c r="L2367" s="9">
        <v>4.3328973185088292E-3</v>
      </c>
      <c r="M2367" s="9">
        <v>0.14340241169146842</v>
      </c>
      <c r="N2367" s="9">
        <v>0.75465990843688691</v>
      </c>
      <c r="O2367" s="9">
        <v>0</v>
      </c>
      <c r="P2367" s="9">
        <v>0</v>
      </c>
      <c r="Q2367" s="9">
        <v>0</v>
      </c>
      <c r="R2367" s="9">
        <v>0</v>
      </c>
      <c r="S2367" s="9">
        <v>0.40741011899806268</v>
      </c>
      <c r="T2367" s="9">
        <v>0.24100719424460432</v>
      </c>
      <c r="U2367" s="16">
        <v>0</v>
      </c>
      <c r="V2367" s="16">
        <v>9284</v>
      </c>
      <c r="W2367" s="16">
        <v>2948</v>
      </c>
      <c r="X2367" s="1" t="s">
        <v>3345</v>
      </c>
      <c r="Y2367" s="1" t="s">
        <v>3347</v>
      </c>
    </row>
    <row r="2368" spans="1:25" x14ac:dyDescent="0.25">
      <c r="A2368" t="str">
        <f t="shared" si="36"/>
        <v>Patillas Municipio, Puerto Rico</v>
      </c>
      <c r="B2368" t="s">
        <v>3245</v>
      </c>
      <c r="C2368" t="s">
        <v>3244</v>
      </c>
      <c r="E2368" t="s">
        <v>3512</v>
      </c>
      <c r="F2368" t="s">
        <v>3300</v>
      </c>
      <c r="G2368" s="7">
        <v>75.201273370329517</v>
      </c>
      <c r="H2368" s="8">
        <v>19270</v>
      </c>
      <c r="I2368" s="9">
        <v>0</v>
      </c>
      <c r="J2368" s="9">
        <v>0</v>
      </c>
      <c r="K2368" s="9">
        <v>0.13843842729782863</v>
      </c>
      <c r="L2368" s="9">
        <v>0.74405812143227812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0.48772601173798197</v>
      </c>
      <c r="T2368" s="9">
        <v>0.25594187856772183</v>
      </c>
      <c r="U2368" s="16">
        <v>0</v>
      </c>
      <c r="V2368" s="16">
        <v>14338</v>
      </c>
      <c r="W2368" s="16">
        <v>4932</v>
      </c>
      <c r="X2368" s="1" t="s">
        <v>3345</v>
      </c>
      <c r="Y2368" s="1" t="s">
        <v>3347</v>
      </c>
    </row>
    <row r="2369" spans="1:25" x14ac:dyDescent="0.25">
      <c r="A2369" t="str">
        <f t="shared" si="36"/>
        <v>Manat├¡ Municipio, Puerto Rico</v>
      </c>
      <c r="B2369" t="s">
        <v>3245</v>
      </c>
      <c r="C2369" t="s">
        <v>3244</v>
      </c>
      <c r="E2369" t="s">
        <v>3513</v>
      </c>
      <c r="F2369" t="s">
        <v>3291</v>
      </c>
      <c r="G2369" s="7">
        <v>70.686349914475969</v>
      </c>
      <c r="H2369" s="8">
        <v>44113</v>
      </c>
      <c r="I2369" s="9">
        <v>0</v>
      </c>
      <c r="J2369" s="9">
        <v>0</v>
      </c>
      <c r="K2369" s="9">
        <v>0.31279048519371838</v>
      </c>
      <c r="L2369" s="9">
        <v>0.93072336952825696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0.33846854786895619</v>
      </c>
      <c r="T2369" s="9">
        <v>6.9276630471743025E-2</v>
      </c>
      <c r="U2369" s="16">
        <v>0</v>
      </c>
      <c r="V2369" s="16">
        <v>41057</v>
      </c>
      <c r="W2369" s="16">
        <v>3056</v>
      </c>
      <c r="X2369" s="1" t="s">
        <v>3345</v>
      </c>
      <c r="Y2369" s="1" t="s">
        <v>3347</v>
      </c>
    </row>
    <row r="2370" spans="1:25" x14ac:dyDescent="0.25">
      <c r="A2370" t="str">
        <f t="shared" si="36"/>
        <v>Vieques Municipio, Puerto Rico</v>
      </c>
      <c r="B2370" t="s">
        <v>3245</v>
      </c>
      <c r="C2370" t="s">
        <v>3244</v>
      </c>
      <c r="E2370" t="s">
        <v>3514</v>
      </c>
      <c r="F2370" t="s">
        <v>3319</v>
      </c>
      <c r="G2370" s="7">
        <v>263.99131933899969</v>
      </c>
      <c r="H2370" s="8">
        <v>9301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1.9461052005709873E-2</v>
      </c>
      <c r="P2370" s="9">
        <v>0.88485109128050754</v>
      </c>
      <c r="Q2370" s="9">
        <v>0</v>
      </c>
      <c r="R2370" s="9">
        <v>0</v>
      </c>
      <c r="S2370" s="9">
        <v>0.17593777026185889</v>
      </c>
      <c r="T2370" s="9">
        <v>0.11514890871949253</v>
      </c>
      <c r="U2370" s="16">
        <v>0</v>
      </c>
      <c r="V2370" s="16">
        <v>0</v>
      </c>
      <c r="W2370" s="16">
        <v>9301</v>
      </c>
      <c r="X2370" s="1" t="s">
        <v>3345</v>
      </c>
      <c r="Y2370" s="1" t="s">
        <v>3345</v>
      </c>
    </row>
    <row r="2371" spans="1:25" x14ac:dyDescent="0.25">
      <c r="A2371" t="str">
        <f t="shared" si="36"/>
        <v>Lo├¡za Municipio, Puerto Rico</v>
      </c>
      <c r="B2371" t="s">
        <v>3245</v>
      </c>
      <c r="C2371" t="s">
        <v>3244</v>
      </c>
      <c r="E2371" t="s">
        <v>3515</v>
      </c>
      <c r="F2371" t="s">
        <v>3289</v>
      </c>
      <c r="G2371" s="7">
        <v>65.60252010918029</v>
      </c>
      <c r="H2371" s="8">
        <v>30060</v>
      </c>
      <c r="I2371" s="9">
        <v>0</v>
      </c>
      <c r="J2371" s="9">
        <v>0</v>
      </c>
      <c r="K2371" s="9">
        <v>0.16182140439898135</v>
      </c>
      <c r="L2371" s="9">
        <v>0.99264803725881567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0.13801838681656922</v>
      </c>
      <c r="T2371" s="9">
        <v>7.351962741184298E-3</v>
      </c>
      <c r="U2371" s="16">
        <v>0</v>
      </c>
      <c r="V2371" s="16">
        <v>29839</v>
      </c>
      <c r="W2371" s="16">
        <v>221</v>
      </c>
      <c r="X2371" s="1" t="s">
        <v>3347</v>
      </c>
      <c r="Y2371" s="1" t="s">
        <v>3347</v>
      </c>
    </row>
    <row r="2372" spans="1:25" x14ac:dyDescent="0.25">
      <c r="A2372" t="str">
        <f t="shared" si="36"/>
        <v>A├▒asco Municipio, Puerto Rico</v>
      </c>
      <c r="B2372" t="s">
        <v>3245</v>
      </c>
      <c r="C2372" t="s">
        <v>3244</v>
      </c>
      <c r="E2372" t="s">
        <v>3516</v>
      </c>
      <c r="F2372" t="s">
        <v>3250</v>
      </c>
      <c r="G2372" s="7">
        <v>44.924941612589379</v>
      </c>
      <c r="H2372" s="8">
        <v>29261</v>
      </c>
      <c r="I2372" s="9">
        <v>0</v>
      </c>
      <c r="J2372" s="9">
        <v>0</v>
      </c>
      <c r="K2372" s="9">
        <v>0.31341209599739989</v>
      </c>
      <c r="L2372" s="9">
        <v>0.87406445439321967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0.56719072129773196</v>
      </c>
      <c r="T2372" s="9">
        <v>0.12593554560678036</v>
      </c>
      <c r="U2372" s="16">
        <v>0</v>
      </c>
      <c r="V2372" s="16">
        <v>25576</v>
      </c>
      <c r="W2372" s="16">
        <v>3685</v>
      </c>
      <c r="X2372" s="1" t="s">
        <v>3345</v>
      </c>
      <c r="Y2372" s="1" t="s">
        <v>3347</v>
      </c>
    </row>
    <row r="2373" spans="1:25" x14ac:dyDescent="0.25">
      <c r="A2373" t="str">
        <f t="shared" ref="A2373:A2436" si="37">E2373&amp;", "&amp;B2373</f>
        <v>Cidra Municipio, Puerto Rico</v>
      </c>
      <c r="B2373" t="s">
        <v>3245</v>
      </c>
      <c r="C2373" t="s">
        <v>3244</v>
      </c>
      <c r="E2373" t="s">
        <v>3517</v>
      </c>
      <c r="F2373" t="s">
        <v>3265</v>
      </c>
      <c r="G2373" s="7">
        <v>36.455126913538216</v>
      </c>
      <c r="H2373" s="8">
        <v>43480</v>
      </c>
      <c r="I2373" s="9">
        <v>0</v>
      </c>
      <c r="J2373" s="9">
        <v>0</v>
      </c>
      <c r="K2373" s="9">
        <v>0.8480164272508065</v>
      </c>
      <c r="L2373" s="9">
        <v>0.96108555657773687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0.15198353969372541</v>
      </c>
      <c r="T2373" s="9">
        <v>3.8914443422263106E-2</v>
      </c>
      <c r="U2373" s="16">
        <v>0</v>
      </c>
      <c r="V2373" s="16">
        <v>41788</v>
      </c>
      <c r="W2373" s="16">
        <v>1692</v>
      </c>
      <c r="X2373" s="1" t="s">
        <v>3347</v>
      </c>
      <c r="Y2373" s="1" t="s">
        <v>3347</v>
      </c>
    </row>
    <row r="2374" spans="1:25" x14ac:dyDescent="0.25">
      <c r="A2374" t="str">
        <f t="shared" si="37"/>
        <v>Gurabo Municipio, Puerto Rico</v>
      </c>
      <c r="B2374" t="s">
        <v>3245</v>
      </c>
      <c r="C2374" t="s">
        <v>3244</v>
      </c>
      <c r="E2374" t="s">
        <v>3518</v>
      </c>
      <c r="F2374" t="s">
        <v>3277</v>
      </c>
      <c r="G2374" s="7">
        <v>28.312737843940457</v>
      </c>
      <c r="H2374" s="8">
        <v>45094</v>
      </c>
      <c r="I2374" s="9">
        <v>0</v>
      </c>
      <c r="J2374" s="9">
        <v>0</v>
      </c>
      <c r="K2374" s="9">
        <v>0.98678838769778476</v>
      </c>
      <c r="L2374" s="9">
        <v>0.99640750432430036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1.3211612302215237E-2</v>
      </c>
      <c r="T2374" s="9">
        <v>3.5924956756996497E-3</v>
      </c>
      <c r="U2374" s="16">
        <v>0</v>
      </c>
      <c r="V2374" s="16">
        <v>44932</v>
      </c>
      <c r="W2374" s="16">
        <v>162</v>
      </c>
      <c r="X2374" s="1" t="s">
        <v>3347</v>
      </c>
      <c r="Y2374" s="1" t="s">
        <v>3347</v>
      </c>
    </row>
    <row r="2375" spans="1:25" x14ac:dyDescent="0.25">
      <c r="A2375" t="str">
        <f t="shared" si="37"/>
        <v>Hatillo Municipio, Puerto Rico</v>
      </c>
      <c r="B2375" t="s">
        <v>3245</v>
      </c>
      <c r="C2375" t="s">
        <v>3244</v>
      </c>
      <c r="E2375" t="s">
        <v>3519</v>
      </c>
      <c r="F2375" t="s">
        <v>3278</v>
      </c>
      <c r="G2375" s="7">
        <v>58.760658015235066</v>
      </c>
      <c r="H2375" s="8">
        <v>41953</v>
      </c>
      <c r="I2375" s="9">
        <v>0</v>
      </c>
      <c r="J2375" s="9">
        <v>0</v>
      </c>
      <c r="K2375" s="9">
        <v>0.42067251875982298</v>
      </c>
      <c r="L2375" s="9">
        <v>0.89164064548423239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0.29125432230338222</v>
      </c>
      <c r="T2375" s="9">
        <v>0.10835935451576764</v>
      </c>
      <c r="U2375" s="16">
        <v>0</v>
      </c>
      <c r="V2375" s="16">
        <v>37407</v>
      </c>
      <c r="W2375" s="16">
        <v>4546</v>
      </c>
      <c r="X2375" s="1" t="s">
        <v>3347</v>
      </c>
      <c r="Y2375" s="1" t="s">
        <v>3347</v>
      </c>
    </row>
    <row r="2376" spans="1:25" x14ac:dyDescent="0.25">
      <c r="A2376" t="str">
        <f t="shared" si="37"/>
        <v>Guayama Municipio, Puerto Rico</v>
      </c>
      <c r="B2376" t="s">
        <v>3245</v>
      </c>
      <c r="C2376" t="s">
        <v>3244</v>
      </c>
      <c r="E2376" t="s">
        <v>3520</v>
      </c>
      <c r="F2376" t="s">
        <v>3274</v>
      </c>
      <c r="G2376" s="7">
        <v>106.81737667706018</v>
      </c>
      <c r="H2376" s="8">
        <v>45362</v>
      </c>
      <c r="I2376" s="9">
        <v>3.3439469519081125E-2</v>
      </c>
      <c r="J2376" s="9">
        <v>0.50017635906706048</v>
      </c>
      <c r="K2376" s="9">
        <v>0.14202354820593605</v>
      </c>
      <c r="L2376" s="9">
        <v>0.40857986861249507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0.43942288889370795</v>
      </c>
      <c r="T2376" s="9">
        <v>9.1243772320444422E-2</v>
      </c>
      <c r="U2376" s="16">
        <v>22689</v>
      </c>
      <c r="V2376" s="16">
        <v>18534</v>
      </c>
      <c r="W2376" s="16">
        <v>4139</v>
      </c>
      <c r="X2376" s="1" t="s">
        <v>3345</v>
      </c>
      <c r="Y2376" s="1" t="s">
        <v>3346</v>
      </c>
    </row>
    <row r="2377" spans="1:25" x14ac:dyDescent="0.25">
      <c r="A2377" t="str">
        <f t="shared" si="37"/>
        <v>Vega Alta Municipio, Puerto Rico</v>
      </c>
      <c r="B2377" t="s">
        <v>3245</v>
      </c>
      <c r="C2377" t="s">
        <v>3244</v>
      </c>
      <c r="E2377" t="s">
        <v>3521</v>
      </c>
      <c r="F2377" t="s">
        <v>3317</v>
      </c>
      <c r="G2377" s="7">
        <v>37.499722422111169</v>
      </c>
      <c r="H2377" s="8">
        <v>39951</v>
      </c>
      <c r="I2377" s="9">
        <v>0</v>
      </c>
      <c r="J2377" s="9">
        <v>0</v>
      </c>
      <c r="K2377" s="9">
        <v>0.63027348064059774</v>
      </c>
      <c r="L2377" s="9">
        <v>0.98247853620685344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0.10954541267379954</v>
      </c>
      <c r="T2377" s="9">
        <v>1.7521463793146605E-2</v>
      </c>
      <c r="U2377" s="16">
        <v>0</v>
      </c>
      <c r="V2377" s="16">
        <v>39251</v>
      </c>
      <c r="W2377" s="16">
        <v>700</v>
      </c>
      <c r="X2377" s="1" t="s">
        <v>3347</v>
      </c>
      <c r="Y2377" s="1" t="s">
        <v>3347</v>
      </c>
    </row>
    <row r="2378" spans="1:25" x14ac:dyDescent="0.25">
      <c r="A2378" t="str">
        <f t="shared" si="37"/>
        <v>Toa Baja Municipio, Puerto Rico</v>
      </c>
      <c r="B2378" t="s">
        <v>3245</v>
      </c>
      <c r="C2378" t="s">
        <v>3244</v>
      </c>
      <c r="E2378" t="s">
        <v>3522</v>
      </c>
      <c r="F2378" t="s">
        <v>3314</v>
      </c>
      <c r="G2378" s="7">
        <v>41.806252790442564</v>
      </c>
      <c r="H2378" s="8">
        <v>89609</v>
      </c>
      <c r="I2378" s="9">
        <v>0</v>
      </c>
      <c r="J2378" s="9">
        <v>0</v>
      </c>
      <c r="K2378" s="9">
        <v>0.50199913006702035</v>
      </c>
      <c r="L2378" s="9">
        <v>1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5.5956540474149746E-2</v>
      </c>
      <c r="T2378" s="9">
        <v>0</v>
      </c>
      <c r="U2378" s="16">
        <v>0</v>
      </c>
      <c r="V2378" s="16">
        <v>89609</v>
      </c>
      <c r="W2378" s="16">
        <v>0</v>
      </c>
      <c r="X2378" s="1" t="s">
        <v>3347</v>
      </c>
      <c r="Y2378" s="1" t="s">
        <v>3347</v>
      </c>
    </row>
    <row r="2379" spans="1:25" x14ac:dyDescent="0.25">
      <c r="A2379" t="str">
        <f t="shared" si="37"/>
        <v>Utuado Municipio, Puerto Rico</v>
      </c>
      <c r="B2379" t="s">
        <v>3245</v>
      </c>
      <c r="C2379" t="s">
        <v>3244</v>
      </c>
      <c r="E2379" t="s">
        <v>3523</v>
      </c>
      <c r="F2379" t="s">
        <v>3316</v>
      </c>
      <c r="G2379" s="7">
        <v>115.06911635912324</v>
      </c>
      <c r="H2379" s="8">
        <v>33149</v>
      </c>
      <c r="I2379" s="9">
        <v>0</v>
      </c>
      <c r="J2379" s="9">
        <v>0</v>
      </c>
      <c r="K2379" s="9">
        <v>0.11998310329510156</v>
      </c>
      <c r="L2379" s="9">
        <v>0.53072490874536182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0.88001689661911087</v>
      </c>
      <c r="T2379" s="9">
        <v>0.46927509125463812</v>
      </c>
      <c r="U2379" s="16">
        <v>0</v>
      </c>
      <c r="V2379" s="16">
        <v>17593</v>
      </c>
      <c r="W2379" s="16">
        <v>15556</v>
      </c>
      <c r="X2379" s="1" t="s">
        <v>3345</v>
      </c>
      <c r="Y2379" s="1" t="s">
        <v>3347</v>
      </c>
    </row>
    <row r="2380" spans="1:25" x14ac:dyDescent="0.25">
      <c r="A2380" t="str">
        <f t="shared" si="37"/>
        <v>Arecibo Municipio, Puerto Rico</v>
      </c>
      <c r="B2380" t="s">
        <v>3245</v>
      </c>
      <c r="C2380" t="s">
        <v>3244</v>
      </c>
      <c r="E2380" t="s">
        <v>3524</v>
      </c>
      <c r="F2380" t="s">
        <v>3251</v>
      </c>
      <c r="G2380" s="7">
        <v>171.19201905429378</v>
      </c>
      <c r="H2380" s="8">
        <v>96440</v>
      </c>
      <c r="I2380" s="9">
        <v>9.0121605395905066E-2</v>
      </c>
      <c r="J2380" s="9">
        <v>0.45762131895479052</v>
      </c>
      <c r="K2380" s="9">
        <v>0.21805344096823462</v>
      </c>
      <c r="L2380" s="9">
        <v>0.44865201161343843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0.43273566196926611</v>
      </c>
      <c r="T2380" s="9">
        <v>9.3726669431771048E-2</v>
      </c>
      <c r="U2380" s="16">
        <v>44133</v>
      </c>
      <c r="V2380" s="16">
        <v>43268</v>
      </c>
      <c r="W2380" s="16">
        <v>9039</v>
      </c>
      <c r="X2380" s="1" t="s">
        <v>3345</v>
      </c>
      <c r="Y2380" s="1" t="s">
        <v>3346</v>
      </c>
    </row>
    <row r="2381" spans="1:25" x14ac:dyDescent="0.25">
      <c r="A2381" t="str">
        <f t="shared" si="37"/>
        <v>Villalba Municipio, Puerto Rico</v>
      </c>
      <c r="B2381" t="s">
        <v>3245</v>
      </c>
      <c r="C2381" t="s">
        <v>3244</v>
      </c>
      <c r="E2381" t="s">
        <v>3525</v>
      </c>
      <c r="F2381" t="s">
        <v>3320</v>
      </c>
      <c r="G2381" s="7">
        <v>37.035386241361174</v>
      </c>
      <c r="H2381" s="8">
        <v>26073</v>
      </c>
      <c r="I2381" s="9">
        <v>0</v>
      </c>
      <c r="J2381" s="9">
        <v>0</v>
      </c>
      <c r="K2381" s="9">
        <v>0.43510590683304157</v>
      </c>
      <c r="L2381" s="9">
        <v>0.86541633107045601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0.56489409212316832</v>
      </c>
      <c r="T2381" s="9">
        <v>0.13458366892954396</v>
      </c>
      <c r="U2381" s="16">
        <v>0</v>
      </c>
      <c r="V2381" s="16">
        <v>22564</v>
      </c>
      <c r="W2381" s="16">
        <v>3509</v>
      </c>
      <c r="X2381" s="1" t="s">
        <v>3345</v>
      </c>
      <c r="Y2381" s="1" t="s">
        <v>3347</v>
      </c>
    </row>
    <row r="2382" spans="1:25" x14ac:dyDescent="0.25">
      <c r="A2382" t="str">
        <f t="shared" si="37"/>
        <v>Guaynabo Municipio, Puerto Rico</v>
      </c>
      <c r="B2382" t="s">
        <v>3245</v>
      </c>
      <c r="C2382" t="s">
        <v>3244</v>
      </c>
      <c r="E2382" t="s">
        <v>3526</v>
      </c>
      <c r="F2382" t="s">
        <v>3276</v>
      </c>
      <c r="G2382" s="7">
        <v>27.765741532055372</v>
      </c>
      <c r="H2382" s="8">
        <v>97924</v>
      </c>
      <c r="I2382" s="9">
        <v>0.43502365210952632</v>
      </c>
      <c r="J2382" s="9">
        <v>0.77042400228748831</v>
      </c>
      <c r="K2382" s="9">
        <v>0.55685266697026525</v>
      </c>
      <c r="L2382" s="9">
        <v>0.22944324169764307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3.371531632650469E-3</v>
      </c>
      <c r="T2382" s="9">
        <v>1.3275601486867366E-4</v>
      </c>
      <c r="U2382" s="16">
        <v>75443</v>
      </c>
      <c r="V2382" s="16">
        <v>22468</v>
      </c>
      <c r="W2382" s="16">
        <v>13</v>
      </c>
      <c r="X2382" s="1" t="s">
        <v>3347</v>
      </c>
      <c r="Y2382" s="1" t="s">
        <v>3346</v>
      </c>
    </row>
    <row r="2383" spans="1:25" x14ac:dyDescent="0.25">
      <c r="A2383" t="str">
        <f t="shared" si="37"/>
        <v>Barceloneta Municipio, Puerto Rico</v>
      </c>
      <c r="B2383" t="s">
        <v>3245</v>
      </c>
      <c r="C2383" t="s">
        <v>3244</v>
      </c>
      <c r="E2383" t="s">
        <v>3527</v>
      </c>
      <c r="F2383" t="s">
        <v>3253</v>
      </c>
      <c r="G2383" s="7">
        <v>30.915787432688834</v>
      </c>
      <c r="H2383" s="8">
        <v>24816</v>
      </c>
      <c r="I2383" s="9">
        <v>0</v>
      </c>
      <c r="J2383" s="9">
        <v>0</v>
      </c>
      <c r="K2383" s="9">
        <v>0.39146279432159936</v>
      </c>
      <c r="L2383" s="9">
        <v>0.97952933591231461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0.21434596888573906</v>
      </c>
      <c r="T2383" s="9">
        <v>2.0470664087685365E-2</v>
      </c>
      <c r="U2383" s="16">
        <v>0</v>
      </c>
      <c r="V2383" s="16">
        <v>24308</v>
      </c>
      <c r="W2383" s="16">
        <v>508</v>
      </c>
      <c r="X2383" s="1" t="s">
        <v>3347</v>
      </c>
      <c r="Y2383" s="1" t="s">
        <v>3347</v>
      </c>
    </row>
    <row r="2384" spans="1:25" x14ac:dyDescent="0.25">
      <c r="A2384" t="str">
        <f t="shared" si="37"/>
        <v>Cayey Municipio, Puerto Rico</v>
      </c>
      <c r="B2384" t="s">
        <v>3245</v>
      </c>
      <c r="C2384" t="s">
        <v>3244</v>
      </c>
      <c r="E2384" t="s">
        <v>3528</v>
      </c>
      <c r="F2384" t="s">
        <v>3262</v>
      </c>
      <c r="G2384" s="7">
        <v>51.961020797700549</v>
      </c>
      <c r="H2384" s="8">
        <v>48119</v>
      </c>
      <c r="I2384" s="9">
        <v>0</v>
      </c>
      <c r="J2384" s="9">
        <v>0</v>
      </c>
      <c r="K2384" s="9">
        <v>0.44935087459441009</v>
      </c>
      <c r="L2384" s="9">
        <v>0.90841455558095552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0.55064912540558997</v>
      </c>
      <c r="T2384" s="9">
        <v>9.1585444419044454E-2</v>
      </c>
      <c r="U2384" s="16">
        <v>0</v>
      </c>
      <c r="V2384" s="16">
        <v>43712</v>
      </c>
      <c r="W2384" s="16">
        <v>4407</v>
      </c>
      <c r="X2384" s="1" t="s">
        <v>3345</v>
      </c>
      <c r="Y2384" s="1" t="s">
        <v>3347</v>
      </c>
    </row>
    <row r="2385" spans="1:25" x14ac:dyDescent="0.25">
      <c r="A2385" t="str">
        <f t="shared" si="37"/>
        <v>Arroyo Municipio, Puerto Rico</v>
      </c>
      <c r="B2385" t="s">
        <v>3245</v>
      </c>
      <c r="C2385" t="s">
        <v>3244</v>
      </c>
      <c r="E2385" t="s">
        <v>3529</v>
      </c>
      <c r="F2385" t="s">
        <v>3252</v>
      </c>
      <c r="G2385" s="7">
        <v>35.648614407617302</v>
      </c>
      <c r="H2385" s="8">
        <v>19575</v>
      </c>
      <c r="I2385" s="9">
        <v>0</v>
      </c>
      <c r="J2385" s="9">
        <v>0</v>
      </c>
      <c r="K2385" s="9">
        <v>0.26422161083263684</v>
      </c>
      <c r="L2385" s="9">
        <v>0.95780332056194128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0.15811322256448399</v>
      </c>
      <c r="T2385" s="9">
        <v>4.219667943805875E-2</v>
      </c>
      <c r="U2385" s="16">
        <v>0</v>
      </c>
      <c r="V2385" s="16">
        <v>18749</v>
      </c>
      <c r="W2385" s="16">
        <v>826</v>
      </c>
      <c r="X2385" s="1" t="s">
        <v>3347</v>
      </c>
      <c r="Y2385" s="1" t="s">
        <v>3347</v>
      </c>
    </row>
    <row r="2386" spans="1:25" x14ac:dyDescent="0.25">
      <c r="A2386" t="str">
        <f t="shared" si="37"/>
        <v>San Germ├ín Municipio, Puerto Rico</v>
      </c>
      <c r="B2386" t="s">
        <v>3245</v>
      </c>
      <c r="C2386" t="s">
        <v>3244</v>
      </c>
      <c r="E2386" t="s">
        <v>3530</v>
      </c>
      <c r="F2386" t="s">
        <v>3308</v>
      </c>
      <c r="G2386" s="7">
        <v>54.507741776602401</v>
      </c>
      <c r="H2386" s="8">
        <v>35527</v>
      </c>
      <c r="I2386" s="9">
        <v>5.1902040358313327E-2</v>
      </c>
      <c r="J2386" s="9">
        <v>0.30931404284065639</v>
      </c>
      <c r="K2386" s="9">
        <v>0.51390466391175238</v>
      </c>
      <c r="L2386" s="9">
        <v>0.60171137444760325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0.43419329560500375</v>
      </c>
      <c r="T2386" s="9">
        <v>8.8974582711740371E-2</v>
      </c>
      <c r="U2386" s="16">
        <v>10989</v>
      </c>
      <c r="V2386" s="16">
        <v>21377</v>
      </c>
      <c r="W2386" s="16">
        <v>3161</v>
      </c>
      <c r="X2386" s="1" t="s">
        <v>3347</v>
      </c>
      <c r="Y2386" s="1" t="s">
        <v>3347</v>
      </c>
    </row>
    <row r="2387" spans="1:25" x14ac:dyDescent="0.25">
      <c r="A2387" t="str">
        <f t="shared" si="37"/>
        <v>Carolina Municipio, Puerto Rico</v>
      </c>
      <c r="B2387" t="s">
        <v>3245</v>
      </c>
      <c r="C2387" t="s">
        <v>3244</v>
      </c>
      <c r="E2387" t="s">
        <v>3531</v>
      </c>
      <c r="F2387" t="s">
        <v>3260</v>
      </c>
      <c r="G2387" s="7">
        <v>60.323377052342195</v>
      </c>
      <c r="H2387" s="8">
        <v>176762</v>
      </c>
      <c r="I2387" s="9">
        <v>0.33899651653625923</v>
      </c>
      <c r="J2387" s="9">
        <v>0.89290684649415597</v>
      </c>
      <c r="K2387" s="9">
        <v>0.32625592579764018</v>
      </c>
      <c r="L2387" s="9">
        <v>0.10545252938980097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9.0942156533889748E-2</v>
      </c>
      <c r="T2387" s="9">
        <v>1.6406241160430409E-3</v>
      </c>
      <c r="U2387" s="16">
        <v>157832</v>
      </c>
      <c r="V2387" s="16">
        <v>18640</v>
      </c>
      <c r="W2387" s="16">
        <v>290</v>
      </c>
      <c r="X2387" s="1" t="s">
        <v>3346</v>
      </c>
      <c r="Y2387" s="1" t="s">
        <v>3346</v>
      </c>
    </row>
    <row r="2388" spans="1:25" x14ac:dyDescent="0.25">
      <c r="A2388" t="str">
        <f t="shared" si="37"/>
        <v>Isabela Municipio, Puerto Rico</v>
      </c>
      <c r="B2388" t="s">
        <v>3245</v>
      </c>
      <c r="C2388" t="s">
        <v>3244</v>
      </c>
      <c r="E2388" t="s">
        <v>3532</v>
      </c>
      <c r="F2388" t="s">
        <v>3281</v>
      </c>
      <c r="G2388" s="7">
        <v>91.850897259303437</v>
      </c>
      <c r="H2388" s="8">
        <v>45631</v>
      </c>
      <c r="I2388" s="9">
        <v>2.821366928641832E-2</v>
      </c>
      <c r="J2388" s="9">
        <v>0.24665249501435427</v>
      </c>
      <c r="K2388" s="9">
        <v>0.30092700019616903</v>
      </c>
      <c r="L2388" s="9">
        <v>0.68797527996318297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0.27318477741892339</v>
      </c>
      <c r="T2388" s="9">
        <v>6.5372225022462802E-2</v>
      </c>
      <c r="U2388" s="16">
        <v>11255</v>
      </c>
      <c r="V2388" s="16">
        <v>31393</v>
      </c>
      <c r="W2388" s="16">
        <v>2983</v>
      </c>
      <c r="X2388" s="1" t="s">
        <v>3347</v>
      </c>
      <c r="Y2388" s="1" t="s">
        <v>3347</v>
      </c>
    </row>
    <row r="2389" spans="1:25" x14ac:dyDescent="0.25">
      <c r="A2389" t="str">
        <f t="shared" si="37"/>
        <v>Florida Municipio, Puerto Rico</v>
      </c>
      <c r="B2389" t="s">
        <v>3245</v>
      </c>
      <c r="C2389" t="s">
        <v>3244</v>
      </c>
      <c r="E2389" t="s">
        <v>3533</v>
      </c>
      <c r="F2389" t="s">
        <v>3272</v>
      </c>
      <c r="G2389" s="7">
        <v>15.222275048677842</v>
      </c>
      <c r="H2389" s="8">
        <v>12680</v>
      </c>
      <c r="I2389" s="9">
        <v>0</v>
      </c>
      <c r="J2389" s="9">
        <v>0</v>
      </c>
      <c r="K2389" s="9">
        <v>0.42863623101436027</v>
      </c>
      <c r="L2389" s="9">
        <v>0.82089905362776028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0.57136376898563979</v>
      </c>
      <c r="T2389" s="9">
        <v>0.17910094637223975</v>
      </c>
      <c r="U2389" s="16">
        <v>0</v>
      </c>
      <c r="V2389" s="16">
        <v>10409</v>
      </c>
      <c r="W2389" s="16">
        <v>2271</v>
      </c>
      <c r="X2389" s="1" t="s">
        <v>3345</v>
      </c>
      <c r="Y2389" s="1" t="s">
        <v>3347</v>
      </c>
    </row>
    <row r="2390" spans="1:25" x14ac:dyDescent="0.25">
      <c r="A2390" t="str">
        <f t="shared" si="37"/>
        <v>Lajas Municipio, Puerto Rico</v>
      </c>
      <c r="B2390" t="s">
        <v>3245</v>
      </c>
      <c r="C2390" t="s">
        <v>3244</v>
      </c>
      <c r="E2390" t="s">
        <v>3534</v>
      </c>
      <c r="F2390" t="s">
        <v>3285</v>
      </c>
      <c r="G2390" s="7">
        <v>101.13209078075162</v>
      </c>
      <c r="H2390" s="8">
        <v>25753</v>
      </c>
      <c r="I2390" s="9">
        <v>0</v>
      </c>
      <c r="J2390" s="9">
        <v>0</v>
      </c>
      <c r="K2390" s="9">
        <v>0.16996855585560056</v>
      </c>
      <c r="L2390" s="9">
        <v>0.81730283850425189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0.42776926119335507</v>
      </c>
      <c r="T2390" s="9">
        <v>0.18269716149574808</v>
      </c>
      <c r="U2390" s="16">
        <v>0</v>
      </c>
      <c r="V2390" s="16">
        <v>21048</v>
      </c>
      <c r="W2390" s="16">
        <v>4705</v>
      </c>
      <c r="X2390" s="1" t="s">
        <v>3345</v>
      </c>
      <c r="Y2390" s="1" t="s">
        <v>3347</v>
      </c>
    </row>
    <row r="2391" spans="1:25" x14ac:dyDescent="0.25">
      <c r="A2391" t="str">
        <f t="shared" si="37"/>
        <v>Caguas Municipio, Puerto Rico</v>
      </c>
      <c r="B2391" t="s">
        <v>3245</v>
      </c>
      <c r="C2391" t="s">
        <v>3244</v>
      </c>
      <c r="E2391" t="s">
        <v>3535</v>
      </c>
      <c r="F2391" t="s">
        <v>3257</v>
      </c>
      <c r="G2391" s="7">
        <v>59.067516530821244</v>
      </c>
      <c r="H2391" s="8">
        <v>142893</v>
      </c>
      <c r="I2391" s="9">
        <v>0.18214004328218539</v>
      </c>
      <c r="J2391" s="9">
        <v>0.57526960732856058</v>
      </c>
      <c r="K2391" s="9">
        <v>0.72152257603795422</v>
      </c>
      <c r="L2391" s="9">
        <v>0.41576564282365125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9.6337380297886813E-2</v>
      </c>
      <c r="T2391" s="9">
        <v>8.9647498477882052E-3</v>
      </c>
      <c r="U2391" s="16">
        <v>82202</v>
      </c>
      <c r="V2391" s="16">
        <v>59410</v>
      </c>
      <c r="W2391" s="16">
        <v>1281</v>
      </c>
      <c r="X2391" s="1" t="s">
        <v>3347</v>
      </c>
      <c r="Y2391" s="1" t="s">
        <v>3346</v>
      </c>
    </row>
    <row r="2392" spans="1:25" x14ac:dyDescent="0.25">
      <c r="A2392" t="str">
        <f t="shared" si="37"/>
        <v>Camuy Municipio, Puerto Rico</v>
      </c>
      <c r="B2392" t="s">
        <v>3245</v>
      </c>
      <c r="C2392" t="s">
        <v>3244</v>
      </c>
      <c r="E2392" t="s">
        <v>3536</v>
      </c>
      <c r="F2392" t="s">
        <v>3258</v>
      </c>
      <c r="G2392" s="7">
        <v>61.964911936800654</v>
      </c>
      <c r="H2392" s="8">
        <v>35159</v>
      </c>
      <c r="I2392" s="9">
        <v>0</v>
      </c>
      <c r="J2392" s="9">
        <v>0</v>
      </c>
      <c r="K2392" s="9">
        <v>0.36836795227066504</v>
      </c>
      <c r="L2392" s="9">
        <v>0.86507011007139001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0.37994980722569244</v>
      </c>
      <c r="T2392" s="9">
        <v>0.13492988992861002</v>
      </c>
      <c r="U2392" s="16">
        <v>0</v>
      </c>
      <c r="V2392" s="16">
        <v>30415</v>
      </c>
      <c r="W2392" s="16">
        <v>4744</v>
      </c>
      <c r="X2392" s="1" t="s">
        <v>3345</v>
      </c>
      <c r="Y2392" s="1" t="s">
        <v>3347</v>
      </c>
    </row>
    <row r="2393" spans="1:25" x14ac:dyDescent="0.25">
      <c r="A2393" t="str">
        <f t="shared" si="37"/>
        <v>R├¡o Grande Municipio, Puerto Rico</v>
      </c>
      <c r="B2393" t="s">
        <v>3245</v>
      </c>
      <c r="C2393" t="s">
        <v>3244</v>
      </c>
      <c r="E2393" t="s">
        <v>3537</v>
      </c>
      <c r="F2393" t="s">
        <v>3305</v>
      </c>
      <c r="G2393" s="7">
        <v>89.531285689566488</v>
      </c>
      <c r="H2393" s="8">
        <v>54304</v>
      </c>
      <c r="I2393" s="9">
        <v>0</v>
      </c>
      <c r="J2393" s="9">
        <v>0</v>
      </c>
      <c r="K2393" s="9">
        <v>0.38908518619909133</v>
      </c>
      <c r="L2393" s="9">
        <v>0.97444018856806125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0.28911666924520868</v>
      </c>
      <c r="T2393" s="9">
        <v>2.5559811431938716E-2</v>
      </c>
      <c r="U2393" s="16">
        <v>0</v>
      </c>
      <c r="V2393" s="16">
        <v>52916</v>
      </c>
      <c r="W2393" s="16">
        <v>1388</v>
      </c>
      <c r="X2393" s="1" t="s">
        <v>3347</v>
      </c>
      <c r="Y2393" s="1" t="s">
        <v>3347</v>
      </c>
    </row>
    <row r="2394" spans="1:25" x14ac:dyDescent="0.25">
      <c r="A2394" t="str">
        <f t="shared" si="37"/>
        <v>Juana D├¡az Municipio, Puerto Rico</v>
      </c>
      <c r="B2394" t="s">
        <v>3245</v>
      </c>
      <c r="C2394" t="s">
        <v>3244</v>
      </c>
      <c r="E2394" t="s">
        <v>3538</v>
      </c>
      <c r="F2394" t="s">
        <v>3283</v>
      </c>
      <c r="G2394" s="7">
        <v>107.12239925584218</v>
      </c>
      <c r="H2394" s="8">
        <v>50747</v>
      </c>
      <c r="I2394" s="9">
        <v>0</v>
      </c>
      <c r="J2394" s="9">
        <v>0</v>
      </c>
      <c r="K2394" s="9">
        <v>0.25694604420524653</v>
      </c>
      <c r="L2394" s="9">
        <v>0.93110922813171226</v>
      </c>
      <c r="M2394" s="9">
        <v>1.6000648839386851E-3</v>
      </c>
      <c r="N2394" s="9">
        <v>1.4976254753975606E-3</v>
      </c>
      <c r="O2394" s="9">
        <v>0</v>
      </c>
      <c r="P2394" s="9">
        <v>0</v>
      </c>
      <c r="Q2394" s="9">
        <v>0</v>
      </c>
      <c r="R2394" s="9">
        <v>0</v>
      </c>
      <c r="S2394" s="9">
        <v>0.30836012620776326</v>
      </c>
      <c r="T2394" s="9">
        <v>6.7393146392890221E-2</v>
      </c>
      <c r="U2394" s="16">
        <v>0</v>
      </c>
      <c r="V2394" s="16">
        <v>47327</v>
      </c>
      <c r="W2394" s="16">
        <v>3420</v>
      </c>
      <c r="X2394" s="1" t="s">
        <v>3345</v>
      </c>
      <c r="Y2394" s="1" t="s">
        <v>3347</v>
      </c>
    </row>
    <row r="2395" spans="1:25" x14ac:dyDescent="0.25">
      <c r="A2395" t="str">
        <f t="shared" si="37"/>
        <v>Comer├¡o Municipio, Puerto Rico</v>
      </c>
      <c r="B2395" t="s">
        <v>3245</v>
      </c>
      <c r="C2395" t="s">
        <v>3244</v>
      </c>
      <c r="E2395" t="s">
        <v>3539</v>
      </c>
      <c r="F2395" t="s">
        <v>3267</v>
      </c>
      <c r="G2395" s="7">
        <v>28.524040396663416</v>
      </c>
      <c r="H2395" s="8">
        <v>20778</v>
      </c>
      <c r="I2395" s="9">
        <v>0</v>
      </c>
      <c r="J2395" s="9">
        <v>0</v>
      </c>
      <c r="K2395" s="9">
        <v>0.55719938439948991</v>
      </c>
      <c r="L2395" s="9">
        <v>0.87438637019924925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0.44280061560051009</v>
      </c>
      <c r="T2395" s="9">
        <v>0.1256136298007508</v>
      </c>
      <c r="U2395" s="16">
        <v>0</v>
      </c>
      <c r="V2395" s="16">
        <v>18168</v>
      </c>
      <c r="W2395" s="16">
        <v>2610</v>
      </c>
      <c r="X2395" s="1" t="s">
        <v>3347</v>
      </c>
      <c r="Y2395" s="1" t="s">
        <v>3347</v>
      </c>
    </row>
    <row r="2396" spans="1:25" x14ac:dyDescent="0.25">
      <c r="A2396" t="str">
        <f t="shared" si="37"/>
        <v>Aguas Buenas Municipio, Puerto Rico</v>
      </c>
      <c r="B2396" t="s">
        <v>3245</v>
      </c>
      <c r="C2396" t="s">
        <v>3244</v>
      </c>
      <c r="E2396" t="s">
        <v>3540</v>
      </c>
      <c r="F2396" t="s">
        <v>3248</v>
      </c>
      <c r="G2396" s="7">
        <v>30.095843359724519</v>
      </c>
      <c r="H2396" s="8">
        <v>28659</v>
      </c>
      <c r="I2396" s="9">
        <v>0</v>
      </c>
      <c r="J2396" s="9">
        <v>0</v>
      </c>
      <c r="K2396" s="9">
        <v>0.66260675373321232</v>
      </c>
      <c r="L2396" s="9">
        <v>0.89458808751177643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0.33739324626678774</v>
      </c>
      <c r="T2396" s="9">
        <v>0.1054119124882236</v>
      </c>
      <c r="U2396" s="16">
        <v>0</v>
      </c>
      <c r="V2396" s="16">
        <v>25638</v>
      </c>
      <c r="W2396" s="16">
        <v>3021</v>
      </c>
      <c r="X2396" s="1" t="s">
        <v>3347</v>
      </c>
      <c r="Y2396" s="1" t="s">
        <v>3347</v>
      </c>
    </row>
    <row r="2397" spans="1:25" x14ac:dyDescent="0.25">
      <c r="A2397" t="str">
        <f t="shared" si="37"/>
        <v>Cata├▒o Municipio, Puerto Rico</v>
      </c>
      <c r="B2397" t="s">
        <v>3245</v>
      </c>
      <c r="C2397" t="s">
        <v>3244</v>
      </c>
      <c r="E2397" t="s">
        <v>3541</v>
      </c>
      <c r="F2397" t="s">
        <v>3261</v>
      </c>
      <c r="G2397" s="7">
        <v>7.0457952421145071</v>
      </c>
      <c r="H2397" s="8">
        <v>28140</v>
      </c>
      <c r="I2397" s="9">
        <v>7.2767382043533525E-8</v>
      </c>
      <c r="J2397" s="9">
        <v>0</v>
      </c>
      <c r="K2397" s="9">
        <v>0.71203776231502625</v>
      </c>
      <c r="L2397" s="9">
        <v>0.99985785358919688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1.205303120495081E-2</v>
      </c>
      <c r="T2397" s="9">
        <v>1.4214641080312722E-4</v>
      </c>
      <c r="U2397" s="16">
        <v>0</v>
      </c>
      <c r="V2397" s="16">
        <v>28136</v>
      </c>
      <c r="W2397" s="16">
        <v>4</v>
      </c>
      <c r="X2397" s="1" t="s">
        <v>3347</v>
      </c>
      <c r="Y2397" s="1" t="s">
        <v>3347</v>
      </c>
    </row>
    <row r="2398" spans="1:25" x14ac:dyDescent="0.25">
      <c r="A2398" t="str">
        <f t="shared" si="37"/>
        <v>Morovis Municipio, Puerto Rico</v>
      </c>
      <c r="B2398" t="s">
        <v>3245</v>
      </c>
      <c r="C2398" t="s">
        <v>3244</v>
      </c>
      <c r="E2398" t="s">
        <v>3542</v>
      </c>
      <c r="F2398" t="s">
        <v>3296</v>
      </c>
      <c r="G2398" s="7">
        <v>38.925161892946917</v>
      </c>
      <c r="H2398" s="8">
        <v>32610</v>
      </c>
      <c r="I2398" s="9">
        <v>0</v>
      </c>
      <c r="J2398" s="9">
        <v>0</v>
      </c>
      <c r="K2398" s="9">
        <v>0.47477127062547009</v>
      </c>
      <c r="L2398" s="9">
        <v>0.8893590923029745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0.5252287293745298</v>
      </c>
      <c r="T2398" s="9">
        <v>0.11064090769702545</v>
      </c>
      <c r="U2398" s="16">
        <v>0</v>
      </c>
      <c r="V2398" s="16">
        <v>29002</v>
      </c>
      <c r="W2398" s="16">
        <v>3608</v>
      </c>
      <c r="X2398" s="1" t="s">
        <v>3345</v>
      </c>
      <c r="Y2398" s="1" t="s">
        <v>3347</v>
      </c>
    </row>
    <row r="2399" spans="1:25" x14ac:dyDescent="0.25">
      <c r="A2399" t="str">
        <f t="shared" si="37"/>
        <v>Las Mar├¡as Municipio, Puerto Rico</v>
      </c>
      <c r="B2399" t="s">
        <v>3245</v>
      </c>
      <c r="C2399" t="s">
        <v>3244</v>
      </c>
      <c r="E2399" t="s">
        <v>3543</v>
      </c>
      <c r="F2399" t="s">
        <v>3287</v>
      </c>
      <c r="G2399" s="7">
        <v>46.50525005252932</v>
      </c>
      <c r="H2399" s="8">
        <v>9881</v>
      </c>
      <c r="I2399" s="9">
        <v>0</v>
      </c>
      <c r="J2399" s="9">
        <v>0</v>
      </c>
      <c r="K2399" s="9">
        <v>8.037899428014976E-2</v>
      </c>
      <c r="L2399" s="9">
        <v>0.3369092197146038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0.91962100293235793</v>
      </c>
      <c r="T2399" s="9">
        <v>0.66309078028539625</v>
      </c>
      <c r="U2399" s="16">
        <v>0</v>
      </c>
      <c r="V2399" s="16">
        <v>3329</v>
      </c>
      <c r="W2399" s="16">
        <v>6552</v>
      </c>
      <c r="X2399" s="1" t="s">
        <v>3345</v>
      </c>
      <c r="Y2399" s="1" t="s">
        <v>3345</v>
      </c>
    </row>
    <row r="2400" spans="1:25" x14ac:dyDescent="0.25">
      <c r="A2400" t="str">
        <f t="shared" si="37"/>
        <v>Guayanilla Municipio, Puerto Rico</v>
      </c>
      <c r="B2400" t="s">
        <v>3245</v>
      </c>
      <c r="C2400" t="s">
        <v>3244</v>
      </c>
      <c r="E2400" t="s">
        <v>3544</v>
      </c>
      <c r="F2400" t="s">
        <v>3275</v>
      </c>
      <c r="G2400" s="7">
        <v>64.244016554447228</v>
      </c>
      <c r="H2400" s="8">
        <v>21581</v>
      </c>
      <c r="I2400" s="9">
        <v>0</v>
      </c>
      <c r="J2400" s="9">
        <v>0</v>
      </c>
      <c r="K2400" s="9">
        <v>0.22867635735471931</v>
      </c>
      <c r="L2400" s="9">
        <v>0.87887493628654834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0.43010360236491846</v>
      </c>
      <c r="T2400" s="9">
        <v>0.12112506371345165</v>
      </c>
      <c r="U2400" s="16">
        <v>0</v>
      </c>
      <c r="V2400" s="16">
        <v>18967</v>
      </c>
      <c r="W2400" s="16">
        <v>2614</v>
      </c>
      <c r="X2400" s="1" t="s">
        <v>3345</v>
      </c>
      <c r="Y2400" s="1" t="s">
        <v>3347</v>
      </c>
    </row>
    <row r="2401" spans="1:25" x14ac:dyDescent="0.25">
      <c r="A2401" t="str">
        <f t="shared" si="37"/>
        <v>San Sebasti├ín Municipio, Puerto Rico</v>
      </c>
      <c r="B2401" t="s">
        <v>3245</v>
      </c>
      <c r="C2401" t="s">
        <v>3244</v>
      </c>
      <c r="E2401" t="s">
        <v>3545</v>
      </c>
      <c r="F2401" t="s">
        <v>3311</v>
      </c>
      <c r="G2401" s="7">
        <v>71.21869096161889</v>
      </c>
      <c r="H2401" s="8">
        <v>42430</v>
      </c>
      <c r="I2401" s="9">
        <v>0</v>
      </c>
      <c r="J2401" s="9">
        <v>0</v>
      </c>
      <c r="K2401" s="9">
        <v>0.58966685548066788</v>
      </c>
      <c r="L2401" s="9">
        <v>0.86881923167570119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0.41033314399133503</v>
      </c>
      <c r="T2401" s="9">
        <v>0.13118076832429884</v>
      </c>
      <c r="U2401" s="16">
        <v>0</v>
      </c>
      <c r="V2401" s="16">
        <v>36864</v>
      </c>
      <c r="W2401" s="16">
        <v>5566</v>
      </c>
      <c r="X2401" s="1" t="s">
        <v>3347</v>
      </c>
      <c r="Y2401" s="1" t="s">
        <v>3347</v>
      </c>
    </row>
    <row r="2402" spans="1:25" x14ac:dyDescent="0.25">
      <c r="A2402" t="str">
        <f t="shared" si="37"/>
        <v>Luquillo Municipio, Puerto Rico</v>
      </c>
      <c r="B2402" t="s">
        <v>3245</v>
      </c>
      <c r="C2402" t="s">
        <v>3244</v>
      </c>
      <c r="E2402" t="s">
        <v>3546</v>
      </c>
      <c r="F2402" t="s">
        <v>3290</v>
      </c>
      <c r="G2402" s="7">
        <v>46.529396989281516</v>
      </c>
      <c r="H2402" s="8">
        <v>20068</v>
      </c>
      <c r="I2402" s="9">
        <v>0</v>
      </c>
      <c r="J2402" s="9">
        <v>0</v>
      </c>
      <c r="K2402" s="9">
        <v>0.27302119462694086</v>
      </c>
      <c r="L2402" s="9">
        <v>0.91135140522224434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0.28180880617729637</v>
      </c>
      <c r="T2402" s="9">
        <v>8.8648594777755635E-2</v>
      </c>
      <c r="U2402" s="16">
        <v>0</v>
      </c>
      <c r="V2402" s="16">
        <v>18289</v>
      </c>
      <c r="W2402" s="16">
        <v>1779</v>
      </c>
      <c r="X2402" s="1" t="s">
        <v>3345</v>
      </c>
      <c r="Y2402" s="1" t="s">
        <v>3347</v>
      </c>
    </row>
    <row r="2403" spans="1:25" x14ac:dyDescent="0.25">
      <c r="A2403" t="str">
        <f t="shared" si="37"/>
        <v>Washington , Rhode Island</v>
      </c>
      <c r="B2403" t="s">
        <v>2394</v>
      </c>
      <c r="C2403" t="s">
        <v>2393</v>
      </c>
      <c r="E2403" t="s">
        <v>3641</v>
      </c>
      <c r="F2403" t="s">
        <v>2398</v>
      </c>
      <c r="G2403" s="7">
        <v>562.78166063699939</v>
      </c>
      <c r="H2403" s="8">
        <v>126979</v>
      </c>
      <c r="I2403" s="9">
        <v>0</v>
      </c>
      <c r="J2403" s="9">
        <v>0</v>
      </c>
      <c r="K2403" s="9">
        <v>0.1473297964527096</v>
      </c>
      <c r="L2403" s="9">
        <v>0.66859874467431624</v>
      </c>
      <c r="M2403" s="9">
        <v>7.4991012111271039E-3</v>
      </c>
      <c r="N2403" s="9">
        <v>2.316918545586278E-2</v>
      </c>
      <c r="O2403" s="9">
        <v>0</v>
      </c>
      <c r="P2403" s="9">
        <v>0</v>
      </c>
      <c r="Q2403" s="9">
        <v>0</v>
      </c>
      <c r="R2403" s="9">
        <v>0</v>
      </c>
      <c r="S2403" s="9">
        <v>0.45278080973946433</v>
      </c>
      <c r="T2403" s="9">
        <v>0.30823206986982099</v>
      </c>
      <c r="U2403" s="16">
        <v>0</v>
      </c>
      <c r="V2403" s="16">
        <v>87840</v>
      </c>
      <c r="W2403" s="16">
        <v>39139</v>
      </c>
      <c r="X2403" s="1" t="s">
        <v>3345</v>
      </c>
      <c r="Y2403" s="1" t="s">
        <v>3347</v>
      </c>
    </row>
    <row r="2404" spans="1:25" x14ac:dyDescent="0.25">
      <c r="A2404" t="str">
        <f t="shared" si="37"/>
        <v>Providence , Rhode Island</v>
      </c>
      <c r="B2404" t="s">
        <v>2394</v>
      </c>
      <c r="C2404" t="s">
        <v>2393</v>
      </c>
      <c r="E2404" t="s">
        <v>4928</v>
      </c>
      <c r="F2404" t="s">
        <v>2397</v>
      </c>
      <c r="G2404" s="7">
        <v>435.68967558326983</v>
      </c>
      <c r="H2404" s="8">
        <v>626665</v>
      </c>
      <c r="I2404" s="9">
        <v>4.333740406869506E-2</v>
      </c>
      <c r="J2404" s="9">
        <v>0.28411033008066511</v>
      </c>
      <c r="K2404" s="9">
        <v>0.37511857007781607</v>
      </c>
      <c r="L2404" s="9">
        <v>0.66069590610613327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0.56882706487457568</v>
      </c>
      <c r="T2404" s="9">
        <v>5.5193763813201631E-2</v>
      </c>
      <c r="U2404" s="16">
        <v>178042</v>
      </c>
      <c r="V2404" s="16">
        <v>414035</v>
      </c>
      <c r="W2404" s="16">
        <v>34588</v>
      </c>
      <c r="X2404" s="1" t="s">
        <v>3345</v>
      </c>
      <c r="Y2404" s="1" t="s">
        <v>3347</v>
      </c>
    </row>
    <row r="2405" spans="1:25" x14ac:dyDescent="0.25">
      <c r="A2405" t="str">
        <f t="shared" si="37"/>
        <v>Bristol , Rhode Island</v>
      </c>
      <c r="B2405" t="s">
        <v>2394</v>
      </c>
      <c r="C2405" t="s">
        <v>2393</v>
      </c>
      <c r="E2405" t="s">
        <v>4346</v>
      </c>
      <c r="F2405" t="s">
        <v>2392</v>
      </c>
      <c r="G2405" s="7">
        <v>44.733781200189085</v>
      </c>
      <c r="H2405" s="8">
        <v>49875</v>
      </c>
      <c r="I2405" s="9">
        <v>0</v>
      </c>
      <c r="J2405" s="9">
        <v>0</v>
      </c>
      <c r="K2405" s="9">
        <v>0.48279454995125809</v>
      </c>
      <c r="L2405" s="9">
        <v>0.98857142857142855</v>
      </c>
      <c r="M2405" s="9">
        <v>0</v>
      </c>
      <c r="N2405" s="9">
        <v>0</v>
      </c>
      <c r="O2405" s="9">
        <v>0</v>
      </c>
      <c r="P2405" s="9">
        <v>0</v>
      </c>
      <c r="Q2405" s="9">
        <v>0</v>
      </c>
      <c r="R2405" s="9">
        <v>0</v>
      </c>
      <c r="S2405" s="9">
        <v>7.5879211092604343E-2</v>
      </c>
      <c r="T2405" s="9">
        <v>1.1428571428571429E-2</v>
      </c>
      <c r="U2405" s="16">
        <v>0</v>
      </c>
      <c r="V2405" s="16">
        <v>49305</v>
      </c>
      <c r="W2405" s="16">
        <v>570</v>
      </c>
      <c r="X2405" s="1" t="s">
        <v>3347</v>
      </c>
      <c r="Y2405" s="1" t="s">
        <v>3347</v>
      </c>
    </row>
    <row r="2406" spans="1:25" x14ac:dyDescent="0.25">
      <c r="A2406" t="str">
        <f t="shared" si="37"/>
        <v>Newport , Rhode Island</v>
      </c>
      <c r="B2406" t="s">
        <v>2394</v>
      </c>
      <c r="C2406" t="s">
        <v>2393</v>
      </c>
      <c r="E2406" t="s">
        <v>4929</v>
      </c>
      <c r="F2406" t="s">
        <v>2396</v>
      </c>
      <c r="G2406" s="7">
        <v>313.63053003327065</v>
      </c>
      <c r="H2406" s="8">
        <v>82888</v>
      </c>
      <c r="I2406" s="9">
        <v>0</v>
      </c>
      <c r="J2406" s="9">
        <v>0</v>
      </c>
      <c r="K2406" s="9">
        <v>0.14806956912394384</v>
      </c>
      <c r="L2406" s="9">
        <v>0.87907779171894607</v>
      </c>
      <c r="M2406" s="9">
        <v>0</v>
      </c>
      <c r="N2406" s="9">
        <v>0</v>
      </c>
      <c r="O2406" s="9">
        <v>0</v>
      </c>
      <c r="P2406" s="9">
        <v>0</v>
      </c>
      <c r="Q2406" s="9">
        <v>0</v>
      </c>
      <c r="R2406" s="9">
        <v>0</v>
      </c>
      <c r="S2406" s="9">
        <v>0.19318265383048289</v>
      </c>
      <c r="T2406" s="9">
        <v>0.12092220828105395</v>
      </c>
      <c r="U2406" s="16">
        <v>0</v>
      </c>
      <c r="V2406" s="16">
        <v>72865</v>
      </c>
      <c r="W2406" s="16">
        <v>10023</v>
      </c>
      <c r="X2406" s="1" t="s">
        <v>3345</v>
      </c>
      <c r="Y2406" s="1" t="s">
        <v>3347</v>
      </c>
    </row>
    <row r="2407" spans="1:25" x14ac:dyDescent="0.25">
      <c r="A2407" t="str">
        <f t="shared" si="37"/>
        <v>Kent , Rhode Island</v>
      </c>
      <c r="B2407" t="s">
        <v>2394</v>
      </c>
      <c r="C2407" t="s">
        <v>2393</v>
      </c>
      <c r="E2407" t="s">
        <v>3855</v>
      </c>
      <c r="F2407" t="s">
        <v>2395</v>
      </c>
      <c r="G2407" s="7">
        <v>188.13465162406254</v>
      </c>
      <c r="H2407" s="8">
        <v>166162</v>
      </c>
      <c r="I2407" s="9">
        <v>0.18993282280656021</v>
      </c>
      <c r="J2407" s="9">
        <v>0.49753854671946657</v>
      </c>
      <c r="K2407" s="9">
        <v>0.20801580501755187</v>
      </c>
      <c r="L2407" s="9">
        <v>0.42259963168474141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0.52903239447321337</v>
      </c>
      <c r="T2407" s="9">
        <v>7.9861821595792054E-2</v>
      </c>
      <c r="U2407" s="16">
        <v>82672</v>
      </c>
      <c r="V2407" s="16">
        <v>70220</v>
      </c>
      <c r="W2407" s="16">
        <v>13270</v>
      </c>
      <c r="X2407" s="1" t="s">
        <v>3345</v>
      </c>
      <c r="Y2407" s="1" t="s">
        <v>3346</v>
      </c>
    </row>
    <row r="2408" spans="1:25" x14ac:dyDescent="0.25">
      <c r="A2408" t="str">
        <f t="shared" si="37"/>
        <v>Chester , South Carolina</v>
      </c>
      <c r="B2408" t="s">
        <v>2401</v>
      </c>
      <c r="C2408" t="s">
        <v>2400</v>
      </c>
      <c r="E2408" t="s">
        <v>4910</v>
      </c>
      <c r="F2408" t="s">
        <v>2412</v>
      </c>
      <c r="G2408" s="7">
        <v>586.16300273943421</v>
      </c>
      <c r="H2408" s="8">
        <v>33140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1.1814904335774108E-2</v>
      </c>
      <c r="P2408" s="9">
        <v>0.28216656608328305</v>
      </c>
      <c r="Q2408" s="9">
        <v>0</v>
      </c>
      <c r="R2408" s="9">
        <v>0</v>
      </c>
      <c r="S2408" s="9">
        <v>0.98818509566422585</v>
      </c>
      <c r="T2408" s="9">
        <v>0.71783343391671695</v>
      </c>
      <c r="U2408" s="16">
        <v>0</v>
      </c>
      <c r="V2408" s="16">
        <v>0</v>
      </c>
      <c r="W2408" s="16">
        <v>33140</v>
      </c>
      <c r="X2408" s="1" t="s">
        <v>3345</v>
      </c>
      <c r="Y2408" s="1" t="s">
        <v>3345</v>
      </c>
    </row>
    <row r="2409" spans="1:25" x14ac:dyDescent="0.25">
      <c r="A2409" t="str">
        <f t="shared" si="37"/>
        <v>Saluda , South Carolina</v>
      </c>
      <c r="B2409" t="s">
        <v>2401</v>
      </c>
      <c r="C2409" t="s">
        <v>2400</v>
      </c>
      <c r="E2409" t="s">
        <v>4930</v>
      </c>
      <c r="F2409" t="s">
        <v>2441</v>
      </c>
      <c r="G2409" s="7">
        <v>461.82061592602071</v>
      </c>
      <c r="H2409" s="8">
        <v>19875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5.2999051030691753E-3</v>
      </c>
      <c r="P2409" s="9">
        <v>0.19471698113207547</v>
      </c>
      <c r="Q2409" s="9">
        <v>0</v>
      </c>
      <c r="R2409" s="9">
        <v>0</v>
      </c>
      <c r="S2409" s="9">
        <v>0.9947000948969309</v>
      </c>
      <c r="T2409" s="9">
        <v>0.80528301886792453</v>
      </c>
      <c r="U2409" s="16">
        <v>0</v>
      </c>
      <c r="V2409" s="16">
        <v>0</v>
      </c>
      <c r="W2409" s="16">
        <v>19875</v>
      </c>
      <c r="X2409" s="1" t="s">
        <v>3345</v>
      </c>
      <c r="Y2409" s="1" t="s">
        <v>3345</v>
      </c>
    </row>
    <row r="2410" spans="1:25" x14ac:dyDescent="0.25">
      <c r="A2410" t="str">
        <f t="shared" si="37"/>
        <v>Williamsburg , South Carolina</v>
      </c>
      <c r="B2410" t="s">
        <v>2401</v>
      </c>
      <c r="C2410" t="s">
        <v>2400</v>
      </c>
      <c r="E2410" t="s">
        <v>4931</v>
      </c>
      <c r="F2410" t="s">
        <v>2445</v>
      </c>
      <c r="G2410" s="7">
        <v>937.0446608440941</v>
      </c>
      <c r="H2410" s="8">
        <v>34423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6.0864860032184406E-3</v>
      </c>
      <c r="P2410" s="9">
        <v>0.18063504052523022</v>
      </c>
      <c r="Q2410" s="9">
        <v>0</v>
      </c>
      <c r="R2410" s="9">
        <v>0</v>
      </c>
      <c r="S2410" s="9">
        <v>0.99391351399678163</v>
      </c>
      <c r="T2410" s="9">
        <v>0.81936495947476973</v>
      </c>
      <c r="U2410" s="16">
        <v>0</v>
      </c>
      <c r="V2410" s="16">
        <v>0</v>
      </c>
      <c r="W2410" s="16">
        <v>34423</v>
      </c>
      <c r="X2410" s="1" t="s">
        <v>3345</v>
      </c>
      <c r="Y2410" s="1" t="s">
        <v>3345</v>
      </c>
    </row>
    <row r="2411" spans="1:25" x14ac:dyDescent="0.25">
      <c r="A2411" t="str">
        <f t="shared" si="37"/>
        <v>Dorchester , South Carolina</v>
      </c>
      <c r="B2411" t="s">
        <v>2401</v>
      </c>
      <c r="C2411" t="s">
        <v>2400</v>
      </c>
      <c r="E2411" t="s">
        <v>4328</v>
      </c>
      <c r="F2411" t="s">
        <v>2418</v>
      </c>
      <c r="G2411" s="7">
        <v>575.78050847055988</v>
      </c>
      <c r="H2411" s="8">
        <v>136555</v>
      </c>
      <c r="I2411" s="9">
        <v>1.7786918106306625E-2</v>
      </c>
      <c r="J2411" s="9">
        <v>0.13993628940719857</v>
      </c>
      <c r="K2411" s="9">
        <v>7.3740110480627397E-2</v>
      </c>
      <c r="L2411" s="9">
        <v>0.66523378858335469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0</v>
      </c>
      <c r="S2411" s="9">
        <v>0.90788594468268269</v>
      </c>
      <c r="T2411" s="9">
        <v>0.19482992200944674</v>
      </c>
      <c r="U2411" s="16">
        <v>19109</v>
      </c>
      <c r="V2411" s="16">
        <v>90841</v>
      </c>
      <c r="W2411" s="16">
        <v>26605</v>
      </c>
      <c r="X2411" s="1" t="s">
        <v>3345</v>
      </c>
      <c r="Y2411" s="1" t="s">
        <v>3347</v>
      </c>
    </row>
    <row r="2412" spans="1:25" x14ac:dyDescent="0.25">
      <c r="A2412" t="str">
        <f t="shared" si="37"/>
        <v>Berkeley , South Carolina</v>
      </c>
      <c r="B2412" t="s">
        <v>2401</v>
      </c>
      <c r="C2412" t="s">
        <v>2400</v>
      </c>
      <c r="E2412" t="s">
        <v>4932</v>
      </c>
      <c r="F2412" t="s">
        <v>2408</v>
      </c>
      <c r="G2412" s="7">
        <v>1229.2538629870587</v>
      </c>
      <c r="H2412" s="8">
        <v>177843</v>
      </c>
      <c r="I2412" s="9">
        <v>2.4548167230756712E-3</v>
      </c>
      <c r="J2412" s="9">
        <v>3.1814578026686462E-2</v>
      </c>
      <c r="K2412" s="9">
        <v>4.9686900950332132E-2</v>
      </c>
      <c r="L2412" s="9">
        <v>0.6786491455947099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0.94028817296727618</v>
      </c>
      <c r="T2412" s="9">
        <v>0.28953627637860357</v>
      </c>
      <c r="U2412" s="16">
        <v>5658</v>
      </c>
      <c r="V2412" s="16">
        <v>120693</v>
      </c>
      <c r="W2412" s="16">
        <v>51492</v>
      </c>
      <c r="X2412" s="1" t="s">
        <v>3345</v>
      </c>
      <c r="Y2412" s="1" t="s">
        <v>3347</v>
      </c>
    </row>
    <row r="2413" spans="1:25" x14ac:dyDescent="0.25">
      <c r="A2413" t="str">
        <f t="shared" si="37"/>
        <v>Greenwood , South Carolina</v>
      </c>
      <c r="B2413" t="s">
        <v>2401</v>
      </c>
      <c r="C2413" t="s">
        <v>2400</v>
      </c>
      <c r="E2413" t="s">
        <v>4191</v>
      </c>
      <c r="F2413" t="s">
        <v>2424</v>
      </c>
      <c r="G2413" s="7">
        <v>462.92609884032049</v>
      </c>
      <c r="H2413" s="8">
        <v>69661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9">
        <v>7.5802352149874255E-2</v>
      </c>
      <c r="P2413" s="9">
        <v>0.6024748424512999</v>
      </c>
      <c r="Q2413" s="9">
        <v>0</v>
      </c>
      <c r="R2413" s="9">
        <v>0</v>
      </c>
      <c r="S2413" s="9">
        <v>0.92419764782180736</v>
      </c>
      <c r="T2413" s="9">
        <v>0.39752515754870016</v>
      </c>
      <c r="U2413" s="16">
        <v>0</v>
      </c>
      <c r="V2413" s="16">
        <v>0</v>
      </c>
      <c r="W2413" s="16">
        <v>69661</v>
      </c>
      <c r="X2413" s="1" t="s">
        <v>3345</v>
      </c>
      <c r="Y2413" s="1" t="s">
        <v>3345</v>
      </c>
    </row>
    <row r="2414" spans="1:25" x14ac:dyDescent="0.25">
      <c r="A2414" t="str">
        <f t="shared" si="37"/>
        <v>Marlboro , South Carolina</v>
      </c>
      <c r="B2414" t="s">
        <v>2401</v>
      </c>
      <c r="C2414" t="s">
        <v>2400</v>
      </c>
      <c r="E2414" t="s">
        <v>4933</v>
      </c>
      <c r="F2414" t="s">
        <v>2435</v>
      </c>
      <c r="G2414" s="7">
        <v>485.46797151218311</v>
      </c>
      <c r="H2414" s="8">
        <v>28933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1.8285502178755707E-2</v>
      </c>
      <c r="P2414" s="9">
        <v>0.44952130784916877</v>
      </c>
      <c r="Q2414" s="9">
        <v>0</v>
      </c>
      <c r="R2414" s="9">
        <v>0</v>
      </c>
      <c r="S2414" s="9">
        <v>0.98171449782075559</v>
      </c>
      <c r="T2414" s="9">
        <v>0.55047869215083123</v>
      </c>
      <c r="U2414" s="16">
        <v>0</v>
      </c>
      <c r="V2414" s="16">
        <v>0</v>
      </c>
      <c r="W2414" s="16">
        <v>28933</v>
      </c>
      <c r="X2414" s="1" t="s">
        <v>3345</v>
      </c>
      <c r="Y2414" s="1" t="s">
        <v>3345</v>
      </c>
    </row>
    <row r="2415" spans="1:25" x14ac:dyDescent="0.25">
      <c r="A2415" t="str">
        <f t="shared" si="37"/>
        <v>Bamberg , South Carolina</v>
      </c>
      <c r="B2415" t="s">
        <v>2401</v>
      </c>
      <c r="C2415" t="s">
        <v>2400</v>
      </c>
      <c r="E2415" t="s">
        <v>4934</v>
      </c>
      <c r="F2415" t="s">
        <v>2405</v>
      </c>
      <c r="G2415" s="7">
        <v>395.56220012673168</v>
      </c>
      <c r="H2415" s="8">
        <v>15987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1.3926616099282224E-2</v>
      </c>
      <c r="P2415" s="9">
        <v>0.45493213235754049</v>
      </c>
      <c r="Q2415" s="9">
        <v>0</v>
      </c>
      <c r="R2415" s="9">
        <v>0</v>
      </c>
      <c r="S2415" s="9">
        <v>0.98607338389845378</v>
      </c>
      <c r="T2415" s="9">
        <v>0.54506786764245951</v>
      </c>
      <c r="U2415" s="16">
        <v>0</v>
      </c>
      <c r="V2415" s="16">
        <v>0</v>
      </c>
      <c r="W2415" s="16">
        <v>15987</v>
      </c>
      <c r="X2415" s="1" t="s">
        <v>3345</v>
      </c>
      <c r="Y2415" s="1" t="s">
        <v>3345</v>
      </c>
    </row>
    <row r="2416" spans="1:25" x14ac:dyDescent="0.25">
      <c r="A2416" t="str">
        <f t="shared" si="37"/>
        <v>Darlington , South Carolina</v>
      </c>
      <c r="B2416" t="s">
        <v>2401</v>
      </c>
      <c r="C2416" t="s">
        <v>2400</v>
      </c>
      <c r="E2416" t="s">
        <v>4935</v>
      </c>
      <c r="F2416" t="s">
        <v>2416</v>
      </c>
      <c r="G2416" s="7">
        <v>566.80496070432366</v>
      </c>
      <c r="H2416" s="8">
        <v>68681</v>
      </c>
      <c r="I2416" s="9">
        <v>0</v>
      </c>
      <c r="J2416" s="9">
        <v>0</v>
      </c>
      <c r="K2416" s="9">
        <v>2.274355950412996E-2</v>
      </c>
      <c r="L2416" s="9">
        <v>0.20203549744470814</v>
      </c>
      <c r="M2416" s="9">
        <v>0</v>
      </c>
      <c r="N2416" s="9">
        <v>0</v>
      </c>
      <c r="O2416" s="9">
        <v>2.2366601528442547E-2</v>
      </c>
      <c r="P2416" s="9">
        <v>0.22033750236601099</v>
      </c>
      <c r="Q2416" s="9">
        <v>0</v>
      </c>
      <c r="R2416" s="9">
        <v>0</v>
      </c>
      <c r="S2416" s="9">
        <v>0.95488983896742741</v>
      </c>
      <c r="T2416" s="9">
        <v>0.57762700018928093</v>
      </c>
      <c r="U2416" s="16">
        <v>0</v>
      </c>
      <c r="V2416" s="16">
        <v>13876</v>
      </c>
      <c r="W2416" s="16">
        <v>54805</v>
      </c>
      <c r="X2416" s="1" t="s">
        <v>3345</v>
      </c>
      <c r="Y2416" s="1" t="s">
        <v>3345</v>
      </c>
    </row>
    <row r="2417" spans="1:25" x14ac:dyDescent="0.25">
      <c r="A2417" t="str">
        <f t="shared" si="37"/>
        <v>Aiken , South Carolina</v>
      </c>
      <c r="B2417" t="s">
        <v>2401</v>
      </c>
      <c r="C2417" t="s">
        <v>2400</v>
      </c>
      <c r="E2417" t="s">
        <v>4936</v>
      </c>
      <c r="F2417" t="s">
        <v>2402</v>
      </c>
      <c r="G2417" s="7">
        <v>1080.5954887735863</v>
      </c>
      <c r="H2417" s="8">
        <v>160099</v>
      </c>
      <c r="I2417" s="9">
        <v>0</v>
      </c>
      <c r="J2417" s="9">
        <v>0</v>
      </c>
      <c r="K2417" s="9">
        <v>8.0552652381585169E-2</v>
      </c>
      <c r="L2417" s="9">
        <v>0.62995396598354769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0.91944734750005752</v>
      </c>
      <c r="T2417" s="9">
        <v>0.37004603401645231</v>
      </c>
      <c r="U2417" s="16">
        <v>0</v>
      </c>
      <c r="V2417" s="16">
        <v>100855</v>
      </c>
      <c r="W2417" s="16">
        <v>59244</v>
      </c>
      <c r="X2417" s="1" t="s">
        <v>3345</v>
      </c>
      <c r="Y2417" s="1" t="s">
        <v>3347</v>
      </c>
    </row>
    <row r="2418" spans="1:25" x14ac:dyDescent="0.25">
      <c r="A2418" t="str">
        <f t="shared" si="37"/>
        <v>Laurens , South Carolina</v>
      </c>
      <c r="B2418" t="s">
        <v>2401</v>
      </c>
      <c r="C2418" t="s">
        <v>2400</v>
      </c>
      <c r="E2418" t="s">
        <v>3991</v>
      </c>
      <c r="F2418" t="s">
        <v>2430</v>
      </c>
      <c r="G2418" s="7">
        <v>723.83840642770349</v>
      </c>
      <c r="H2418" s="8">
        <v>66537</v>
      </c>
      <c r="I2418" s="9">
        <v>0</v>
      </c>
      <c r="J2418" s="9">
        <v>0</v>
      </c>
      <c r="K2418" s="9">
        <v>2.5476368881032492E-3</v>
      </c>
      <c r="L2418" s="9">
        <v>3.4747584050979156E-2</v>
      </c>
      <c r="M2418" s="9">
        <v>0</v>
      </c>
      <c r="N2418" s="9">
        <v>0</v>
      </c>
      <c r="O2418" s="9">
        <v>2.3273032128358188E-2</v>
      </c>
      <c r="P2418" s="9">
        <v>0.32330883568540814</v>
      </c>
      <c r="Q2418" s="9">
        <v>0</v>
      </c>
      <c r="R2418" s="9">
        <v>0</v>
      </c>
      <c r="S2418" s="9">
        <v>0.97417933089945719</v>
      </c>
      <c r="T2418" s="9">
        <v>0.64194358026361276</v>
      </c>
      <c r="U2418" s="16">
        <v>0</v>
      </c>
      <c r="V2418" s="16">
        <v>2312</v>
      </c>
      <c r="W2418" s="16">
        <v>64225</v>
      </c>
      <c r="X2418" s="1" t="s">
        <v>3345</v>
      </c>
      <c r="Y2418" s="1" t="s">
        <v>3345</v>
      </c>
    </row>
    <row r="2419" spans="1:25" x14ac:dyDescent="0.25">
      <c r="A2419" t="str">
        <f t="shared" si="37"/>
        <v>Newberry , South Carolina</v>
      </c>
      <c r="B2419" t="s">
        <v>2401</v>
      </c>
      <c r="C2419" t="s">
        <v>2400</v>
      </c>
      <c r="E2419" t="s">
        <v>4937</v>
      </c>
      <c r="F2419" t="s">
        <v>2436</v>
      </c>
      <c r="G2419" s="7">
        <v>647.28620756137059</v>
      </c>
      <c r="H2419" s="8">
        <v>37508</v>
      </c>
      <c r="I2419" s="9">
        <v>0</v>
      </c>
      <c r="J2419" s="9">
        <v>0</v>
      </c>
      <c r="K2419" s="9">
        <v>2.3561966613505282E-5</v>
      </c>
      <c r="L2419" s="9">
        <v>3.4659272688493121E-4</v>
      </c>
      <c r="M2419" s="9">
        <v>0</v>
      </c>
      <c r="N2419" s="9">
        <v>0</v>
      </c>
      <c r="O2419" s="9">
        <v>1.4102276150872971E-2</v>
      </c>
      <c r="P2419" s="9">
        <v>0.32115815292737548</v>
      </c>
      <c r="Q2419" s="9">
        <v>0</v>
      </c>
      <c r="R2419" s="9">
        <v>0</v>
      </c>
      <c r="S2419" s="9">
        <v>0.9858741618807263</v>
      </c>
      <c r="T2419" s="9">
        <v>0.67849525434573954</v>
      </c>
      <c r="U2419" s="16">
        <v>0</v>
      </c>
      <c r="V2419" s="16">
        <v>13</v>
      </c>
      <c r="W2419" s="16">
        <v>37495</v>
      </c>
      <c r="X2419" s="1" t="s">
        <v>3345</v>
      </c>
      <c r="Y2419" s="1" t="s">
        <v>3345</v>
      </c>
    </row>
    <row r="2420" spans="1:25" x14ac:dyDescent="0.25">
      <c r="A2420" t="str">
        <f t="shared" si="37"/>
        <v>Lexington , South Carolina</v>
      </c>
      <c r="B2420" t="s">
        <v>2401</v>
      </c>
      <c r="C2420" t="s">
        <v>2400</v>
      </c>
      <c r="E2420" t="s">
        <v>4938</v>
      </c>
      <c r="F2420" t="s">
        <v>2432</v>
      </c>
      <c r="G2420" s="7">
        <v>757.72967744283949</v>
      </c>
      <c r="H2420" s="8">
        <v>262391</v>
      </c>
      <c r="I2420" s="9">
        <v>1.064880923993526E-3</v>
      </c>
      <c r="J2420" s="9">
        <v>2.1304084362649633E-3</v>
      </c>
      <c r="K2420" s="9">
        <v>0.22651216524998311</v>
      </c>
      <c r="L2420" s="9">
        <v>0.71252062761298973</v>
      </c>
      <c r="M2420" s="9">
        <v>7.3983325863506465E-3</v>
      </c>
      <c r="N2420" s="9">
        <v>1.3819071538276847E-2</v>
      </c>
      <c r="O2420" s="9">
        <v>7.3626522393032837E-3</v>
      </c>
      <c r="P2420" s="9">
        <v>1.87696986558228E-2</v>
      </c>
      <c r="Q2420" s="9">
        <v>0</v>
      </c>
      <c r="R2420" s="9">
        <v>0</v>
      </c>
      <c r="S2420" s="9">
        <v>0.75766196900036942</v>
      </c>
      <c r="T2420" s="9">
        <v>0.2527601937566456</v>
      </c>
      <c r="U2420" s="16">
        <v>559</v>
      </c>
      <c r="V2420" s="16">
        <v>190585</v>
      </c>
      <c r="W2420" s="16">
        <v>71247</v>
      </c>
      <c r="X2420" s="1" t="s">
        <v>3345</v>
      </c>
      <c r="Y2420" s="1" t="s">
        <v>3347</v>
      </c>
    </row>
    <row r="2421" spans="1:25" x14ac:dyDescent="0.25">
      <c r="A2421" t="str">
        <f t="shared" si="37"/>
        <v>Anderson , South Carolina</v>
      </c>
      <c r="B2421" t="s">
        <v>2401</v>
      </c>
      <c r="C2421" t="s">
        <v>2400</v>
      </c>
      <c r="E2421" t="s">
        <v>4250</v>
      </c>
      <c r="F2421" t="s">
        <v>2404</v>
      </c>
      <c r="G2421" s="7">
        <v>757.43629907361355</v>
      </c>
      <c r="H2421" s="8">
        <v>187126</v>
      </c>
      <c r="I2421" s="9">
        <v>1.8983873015939127E-2</v>
      </c>
      <c r="J2421" s="9">
        <v>0.14519628485619315</v>
      </c>
      <c r="K2421" s="9">
        <v>0.13762795282389514</v>
      </c>
      <c r="L2421" s="9">
        <v>0.42809123264538335</v>
      </c>
      <c r="M2421" s="9">
        <v>1.0920666353154362E-2</v>
      </c>
      <c r="N2421" s="9">
        <v>4.7069888738069533E-2</v>
      </c>
      <c r="O2421" s="9">
        <v>0</v>
      </c>
      <c r="P2421" s="9">
        <v>0</v>
      </c>
      <c r="Q2421" s="9">
        <v>0</v>
      </c>
      <c r="R2421" s="9">
        <v>0</v>
      </c>
      <c r="S2421" s="9">
        <v>0.83246750709020767</v>
      </c>
      <c r="T2421" s="9">
        <v>0.37964259376035397</v>
      </c>
      <c r="U2421" s="16">
        <v>27170</v>
      </c>
      <c r="V2421" s="16">
        <v>88915</v>
      </c>
      <c r="W2421" s="16">
        <v>71041</v>
      </c>
      <c r="X2421" s="1" t="s">
        <v>3345</v>
      </c>
      <c r="Y2421" s="1" t="s">
        <v>3347</v>
      </c>
    </row>
    <row r="2422" spans="1:25" x14ac:dyDescent="0.25">
      <c r="A2422" t="str">
        <f t="shared" si="37"/>
        <v>Beaufort , South Carolina</v>
      </c>
      <c r="B2422" t="s">
        <v>2401</v>
      </c>
      <c r="C2422" t="s">
        <v>2400</v>
      </c>
      <c r="E2422" t="s">
        <v>4713</v>
      </c>
      <c r="F2422" t="s">
        <v>2407</v>
      </c>
      <c r="G2422" s="7">
        <v>923.51797430749809</v>
      </c>
      <c r="H2422" s="8">
        <v>162233</v>
      </c>
      <c r="I2422" s="9">
        <v>5.4659624528277787E-2</v>
      </c>
      <c r="J2422" s="9">
        <v>0.29367637903509147</v>
      </c>
      <c r="K2422" s="9">
        <v>1.8624958640709319E-2</v>
      </c>
      <c r="L2422" s="9">
        <v>0.13162550159338729</v>
      </c>
      <c r="M2422" s="9">
        <v>9.5012003336579741E-3</v>
      </c>
      <c r="N2422" s="9">
        <v>7.7388694038820705E-2</v>
      </c>
      <c r="O2422" s="9">
        <v>5.0290485753161786E-2</v>
      </c>
      <c r="P2422" s="9">
        <v>0.30084508084051947</v>
      </c>
      <c r="Q2422" s="9">
        <v>0</v>
      </c>
      <c r="R2422" s="9">
        <v>0</v>
      </c>
      <c r="S2422" s="9">
        <v>0.5047770759715059</v>
      </c>
      <c r="T2422" s="9">
        <v>0.196464344492181</v>
      </c>
      <c r="U2422" s="16">
        <v>47644</v>
      </c>
      <c r="V2422" s="16">
        <v>33909</v>
      </c>
      <c r="W2422" s="16">
        <v>80680</v>
      </c>
      <c r="X2422" s="1" t="s">
        <v>3345</v>
      </c>
      <c r="Y2422" s="1" t="s">
        <v>3345</v>
      </c>
    </row>
    <row r="2423" spans="1:25" x14ac:dyDescent="0.25">
      <c r="A2423" t="str">
        <f t="shared" si="37"/>
        <v>Pickens , South Carolina</v>
      </c>
      <c r="B2423" t="s">
        <v>2401</v>
      </c>
      <c r="C2423" t="s">
        <v>2400</v>
      </c>
      <c r="E2423" t="s">
        <v>3632</v>
      </c>
      <c r="F2423" t="s">
        <v>2439</v>
      </c>
      <c r="G2423" s="7">
        <v>512.02860353351764</v>
      </c>
      <c r="H2423" s="8">
        <v>119224</v>
      </c>
      <c r="I2423" s="9">
        <v>2.3184832591986115E-2</v>
      </c>
      <c r="J2423" s="9">
        <v>0.16775145943769712</v>
      </c>
      <c r="K2423" s="9">
        <v>0.11746569301344675</v>
      </c>
      <c r="L2423" s="9">
        <v>0.47432563913306047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0.8593494743945671</v>
      </c>
      <c r="T2423" s="9">
        <v>0.35792290142924243</v>
      </c>
      <c r="U2423" s="16">
        <v>20000</v>
      </c>
      <c r="V2423" s="16">
        <v>56551</v>
      </c>
      <c r="W2423" s="16">
        <v>42673</v>
      </c>
      <c r="X2423" s="1" t="s">
        <v>3345</v>
      </c>
      <c r="Y2423" s="1" t="s">
        <v>3347</v>
      </c>
    </row>
    <row r="2424" spans="1:25" x14ac:dyDescent="0.25">
      <c r="A2424" t="str">
        <f t="shared" si="37"/>
        <v>Kershaw , South Carolina</v>
      </c>
      <c r="B2424" t="s">
        <v>2401</v>
      </c>
      <c r="C2424" t="s">
        <v>2400</v>
      </c>
      <c r="E2424" t="s">
        <v>4939</v>
      </c>
      <c r="F2424" t="s">
        <v>2428</v>
      </c>
      <c r="G2424" s="7">
        <v>740.34577589328376</v>
      </c>
      <c r="H2424" s="8">
        <v>61697</v>
      </c>
      <c r="I2424" s="9">
        <v>0</v>
      </c>
      <c r="J2424" s="9">
        <v>0</v>
      </c>
      <c r="K2424" s="9">
        <v>2.0732376237441751E-2</v>
      </c>
      <c r="L2424" s="9">
        <v>0.20364037149294131</v>
      </c>
      <c r="M2424" s="9">
        <v>2.19019890104757E-2</v>
      </c>
      <c r="N2424" s="9">
        <v>0.21955686662236412</v>
      </c>
      <c r="O2424" s="9">
        <v>0</v>
      </c>
      <c r="P2424" s="9">
        <v>0</v>
      </c>
      <c r="Q2424" s="9">
        <v>0</v>
      </c>
      <c r="R2424" s="9">
        <v>0</v>
      </c>
      <c r="S2424" s="9">
        <v>0.9573656347443239</v>
      </c>
      <c r="T2424" s="9">
        <v>0.57680276188469459</v>
      </c>
      <c r="U2424" s="16">
        <v>0</v>
      </c>
      <c r="V2424" s="16">
        <v>26110</v>
      </c>
      <c r="W2424" s="16">
        <v>35587</v>
      </c>
      <c r="X2424" s="1" t="s">
        <v>3345</v>
      </c>
      <c r="Y2424" s="1" t="s">
        <v>3345</v>
      </c>
    </row>
    <row r="2425" spans="1:25" x14ac:dyDescent="0.25">
      <c r="A2425" t="str">
        <f t="shared" si="37"/>
        <v>Greenville , South Carolina</v>
      </c>
      <c r="B2425" t="s">
        <v>2401</v>
      </c>
      <c r="C2425" t="s">
        <v>2400</v>
      </c>
      <c r="E2425" t="s">
        <v>4940</v>
      </c>
      <c r="F2425" t="s">
        <v>2423</v>
      </c>
      <c r="G2425" s="7">
        <v>794.9146276545415</v>
      </c>
      <c r="H2425" s="8">
        <v>451225</v>
      </c>
      <c r="I2425" s="9">
        <v>4.9042841814308846E-2</v>
      </c>
      <c r="J2425" s="9">
        <v>0.18252313147542801</v>
      </c>
      <c r="K2425" s="9">
        <v>0.29127833037968492</v>
      </c>
      <c r="L2425" s="9">
        <v>0.69110975677322839</v>
      </c>
      <c r="M2425" s="9">
        <v>4.1681225230409777E-4</v>
      </c>
      <c r="N2425" s="9">
        <v>3.1026649675882322E-4</v>
      </c>
      <c r="O2425" s="9">
        <v>0</v>
      </c>
      <c r="P2425" s="9">
        <v>0</v>
      </c>
      <c r="Q2425" s="9">
        <v>0</v>
      </c>
      <c r="R2425" s="9">
        <v>0</v>
      </c>
      <c r="S2425" s="9">
        <v>0.65926201555370212</v>
      </c>
      <c r="T2425" s="9">
        <v>0.12605684525458474</v>
      </c>
      <c r="U2425" s="16">
        <v>82359</v>
      </c>
      <c r="V2425" s="16">
        <v>311986</v>
      </c>
      <c r="W2425" s="16">
        <v>56880</v>
      </c>
      <c r="X2425" s="1" t="s">
        <v>3345</v>
      </c>
      <c r="Y2425" s="1" t="s">
        <v>3347</v>
      </c>
    </row>
    <row r="2426" spans="1:25" x14ac:dyDescent="0.25">
      <c r="A2426" t="str">
        <f t="shared" si="37"/>
        <v>Florence , South Carolina</v>
      </c>
      <c r="B2426" t="s">
        <v>2401</v>
      </c>
      <c r="C2426" t="s">
        <v>2400</v>
      </c>
      <c r="E2426" t="s">
        <v>4941</v>
      </c>
      <c r="F2426" t="s">
        <v>2421</v>
      </c>
      <c r="G2426" s="7">
        <v>803.7251777606059</v>
      </c>
      <c r="H2426" s="8">
        <v>136885</v>
      </c>
      <c r="I2426" s="9">
        <v>2.4647048250294727E-2</v>
      </c>
      <c r="J2426" s="9">
        <v>0.27129342148518831</v>
      </c>
      <c r="K2426" s="9">
        <v>4.8288720911651116E-2</v>
      </c>
      <c r="L2426" s="9">
        <v>0.28153559557292618</v>
      </c>
      <c r="M2426" s="9">
        <v>0</v>
      </c>
      <c r="N2426" s="9">
        <v>0</v>
      </c>
      <c r="O2426" s="9">
        <v>8.5061571046437818E-3</v>
      </c>
      <c r="P2426" s="9">
        <v>6.1986338897614783E-2</v>
      </c>
      <c r="Q2426" s="9">
        <v>0</v>
      </c>
      <c r="R2426" s="9">
        <v>0</v>
      </c>
      <c r="S2426" s="9">
        <v>0.91855804309565348</v>
      </c>
      <c r="T2426" s="9">
        <v>0.38518464404427072</v>
      </c>
      <c r="U2426" s="16">
        <v>37136</v>
      </c>
      <c r="V2426" s="16">
        <v>38538</v>
      </c>
      <c r="W2426" s="16">
        <v>61211</v>
      </c>
      <c r="X2426" s="1" t="s">
        <v>3345</v>
      </c>
      <c r="Y2426" s="1" t="s">
        <v>3345</v>
      </c>
    </row>
    <row r="2427" spans="1:25" x14ac:dyDescent="0.25">
      <c r="A2427" t="str">
        <f t="shared" si="37"/>
        <v>Sumter , South Carolina</v>
      </c>
      <c r="B2427" t="s">
        <v>2401</v>
      </c>
      <c r="C2427" t="s">
        <v>2400</v>
      </c>
      <c r="E2427" t="s">
        <v>3619</v>
      </c>
      <c r="F2427" t="s">
        <v>2443</v>
      </c>
      <c r="G2427" s="7">
        <v>682.08489400288136</v>
      </c>
      <c r="H2427" s="8">
        <v>107456</v>
      </c>
      <c r="I2427" s="9">
        <v>3.8052771899851928E-2</v>
      </c>
      <c r="J2427" s="9">
        <v>0.37508375521143539</v>
      </c>
      <c r="K2427" s="9">
        <v>5.8949882695145214E-2</v>
      </c>
      <c r="L2427" s="9">
        <v>0.30525982727814177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0.90299734540500298</v>
      </c>
      <c r="T2427" s="9">
        <v>0.3196564175104229</v>
      </c>
      <c r="U2427" s="16">
        <v>40305</v>
      </c>
      <c r="V2427" s="16">
        <v>32802</v>
      </c>
      <c r="W2427" s="16">
        <v>34349</v>
      </c>
      <c r="X2427" s="1" t="s">
        <v>3345</v>
      </c>
      <c r="Y2427" s="1" t="s">
        <v>3346</v>
      </c>
    </row>
    <row r="2428" spans="1:25" x14ac:dyDescent="0.25">
      <c r="A2428" t="str">
        <f t="shared" si="37"/>
        <v>Orangeburg , South Carolina</v>
      </c>
      <c r="B2428" t="s">
        <v>2401</v>
      </c>
      <c r="C2428" t="s">
        <v>2400</v>
      </c>
      <c r="E2428" t="s">
        <v>4942</v>
      </c>
      <c r="F2428" t="s">
        <v>2438</v>
      </c>
      <c r="G2428" s="7">
        <v>1127.8843936786275</v>
      </c>
      <c r="H2428" s="8">
        <v>92501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2.8325733279191415E-2</v>
      </c>
      <c r="P2428" s="9">
        <v>0.36222311110150163</v>
      </c>
      <c r="Q2428" s="9">
        <v>0</v>
      </c>
      <c r="R2428" s="9">
        <v>0</v>
      </c>
      <c r="S2428" s="9">
        <v>0.97167426672073332</v>
      </c>
      <c r="T2428" s="9">
        <v>0.63777688889849837</v>
      </c>
      <c r="U2428" s="16">
        <v>0</v>
      </c>
      <c r="V2428" s="16">
        <v>0</v>
      </c>
      <c r="W2428" s="16">
        <v>92501</v>
      </c>
      <c r="X2428" s="1" t="s">
        <v>3345</v>
      </c>
      <c r="Y2428" s="1" t="s">
        <v>3345</v>
      </c>
    </row>
    <row r="2429" spans="1:25" x14ac:dyDescent="0.25">
      <c r="A2429" t="str">
        <f t="shared" si="37"/>
        <v>Spartanburg , South Carolina</v>
      </c>
      <c r="B2429" t="s">
        <v>2401</v>
      </c>
      <c r="C2429" t="s">
        <v>2400</v>
      </c>
      <c r="E2429" t="s">
        <v>4943</v>
      </c>
      <c r="F2429" t="s">
        <v>2442</v>
      </c>
      <c r="G2429" s="7">
        <v>819.26428459015676</v>
      </c>
      <c r="H2429" s="8">
        <v>284307</v>
      </c>
      <c r="I2429" s="9">
        <v>2.4263829944063529E-2</v>
      </c>
      <c r="J2429" s="9">
        <v>0.13016211348999496</v>
      </c>
      <c r="K2429" s="9">
        <v>0.23495609695779118</v>
      </c>
      <c r="L2429" s="9">
        <v>0.56348946737153849</v>
      </c>
      <c r="M2429" s="9">
        <v>1.1145224872926223E-2</v>
      </c>
      <c r="N2429" s="9">
        <v>3.2025240321202082E-2</v>
      </c>
      <c r="O2429" s="9">
        <v>0</v>
      </c>
      <c r="P2429" s="9">
        <v>0</v>
      </c>
      <c r="Q2429" s="9">
        <v>0</v>
      </c>
      <c r="R2429" s="9">
        <v>0</v>
      </c>
      <c r="S2429" s="9">
        <v>0.72963484822521907</v>
      </c>
      <c r="T2429" s="9">
        <v>0.27432317881726442</v>
      </c>
      <c r="U2429" s="16">
        <v>37006</v>
      </c>
      <c r="V2429" s="16">
        <v>169309</v>
      </c>
      <c r="W2429" s="16">
        <v>77992</v>
      </c>
      <c r="X2429" s="1" t="s">
        <v>3345</v>
      </c>
      <c r="Y2429" s="1" t="s">
        <v>3347</v>
      </c>
    </row>
    <row r="2430" spans="1:25" x14ac:dyDescent="0.25">
      <c r="A2430" t="str">
        <f t="shared" si="37"/>
        <v>Marion , South Carolina</v>
      </c>
      <c r="B2430" t="s">
        <v>2401</v>
      </c>
      <c r="C2430" t="s">
        <v>2400</v>
      </c>
      <c r="E2430" t="s">
        <v>3615</v>
      </c>
      <c r="F2430" t="s">
        <v>2434</v>
      </c>
      <c r="G2430" s="7">
        <v>494.13559024837372</v>
      </c>
      <c r="H2430" s="8">
        <v>33062</v>
      </c>
      <c r="I2430" s="9">
        <v>0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1.6889652210590623E-2</v>
      </c>
      <c r="P2430" s="9">
        <v>0.39132538866372268</v>
      </c>
      <c r="Q2430" s="9">
        <v>0</v>
      </c>
      <c r="R2430" s="9">
        <v>0</v>
      </c>
      <c r="S2430" s="9">
        <v>0.98311034778940931</v>
      </c>
      <c r="T2430" s="9">
        <v>0.60867461133627732</v>
      </c>
      <c r="U2430" s="16">
        <v>0</v>
      </c>
      <c r="V2430" s="16">
        <v>0</v>
      </c>
      <c r="W2430" s="16">
        <v>33062</v>
      </c>
      <c r="X2430" s="1" t="s">
        <v>3345</v>
      </c>
      <c r="Y2430" s="1" t="s">
        <v>3345</v>
      </c>
    </row>
    <row r="2431" spans="1:25" x14ac:dyDescent="0.25">
      <c r="A2431" t="str">
        <f t="shared" si="37"/>
        <v>Charleston , South Carolina</v>
      </c>
      <c r="B2431" t="s">
        <v>2401</v>
      </c>
      <c r="C2431" t="s">
        <v>2400</v>
      </c>
      <c r="E2431" t="s">
        <v>4944</v>
      </c>
      <c r="F2431" t="s">
        <v>2410</v>
      </c>
      <c r="G2431" s="7">
        <v>1358.0192510183845</v>
      </c>
      <c r="H2431" s="8">
        <v>350209</v>
      </c>
      <c r="I2431" s="9">
        <v>7.0891997281280816E-2</v>
      </c>
      <c r="J2431" s="9">
        <v>0.53822431747899113</v>
      </c>
      <c r="K2431" s="9">
        <v>5.9226115659775633E-2</v>
      </c>
      <c r="L2431" s="9">
        <v>0.35296637150958426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0.54969881930553066</v>
      </c>
      <c r="T2431" s="9">
        <v>0.1088093110114246</v>
      </c>
      <c r="U2431" s="16">
        <v>188491</v>
      </c>
      <c r="V2431" s="16">
        <v>123612</v>
      </c>
      <c r="W2431" s="16">
        <v>38106</v>
      </c>
      <c r="X2431" s="1" t="s">
        <v>3345</v>
      </c>
      <c r="Y2431" s="1" t="s">
        <v>3346</v>
      </c>
    </row>
    <row r="2432" spans="1:25" x14ac:dyDescent="0.25">
      <c r="A2432" t="str">
        <f t="shared" si="37"/>
        <v>Edgefield , South Carolina</v>
      </c>
      <c r="B2432" t="s">
        <v>2401</v>
      </c>
      <c r="C2432" t="s">
        <v>2400</v>
      </c>
      <c r="E2432" t="s">
        <v>4945</v>
      </c>
      <c r="F2432" t="s">
        <v>2419</v>
      </c>
      <c r="G2432" s="7">
        <v>506.69985522251488</v>
      </c>
      <c r="H2432" s="8">
        <v>26985</v>
      </c>
      <c r="I2432" s="9">
        <v>0</v>
      </c>
      <c r="J2432" s="9">
        <v>0</v>
      </c>
      <c r="K2432" s="9">
        <v>7.878173692877204E-3</v>
      </c>
      <c r="L2432" s="9">
        <v>9.7832128960533629E-2</v>
      </c>
      <c r="M2432" s="9">
        <v>0</v>
      </c>
      <c r="N2432" s="9">
        <v>0</v>
      </c>
      <c r="O2432" s="9">
        <v>5.4242361286380948E-3</v>
      </c>
      <c r="P2432" s="9">
        <v>0.16905688345377062</v>
      </c>
      <c r="Q2432" s="9">
        <v>0</v>
      </c>
      <c r="R2432" s="9">
        <v>0</v>
      </c>
      <c r="S2432" s="9">
        <v>0.98669759017848468</v>
      </c>
      <c r="T2432" s="9">
        <v>0.73311098758569571</v>
      </c>
      <c r="U2432" s="16">
        <v>0</v>
      </c>
      <c r="V2432" s="16">
        <v>2640</v>
      </c>
      <c r="W2432" s="16">
        <v>24345</v>
      </c>
      <c r="X2432" s="1" t="s">
        <v>3345</v>
      </c>
      <c r="Y2432" s="1" t="s">
        <v>3345</v>
      </c>
    </row>
    <row r="2433" spans="1:25" x14ac:dyDescent="0.25">
      <c r="A2433" t="str">
        <f t="shared" si="37"/>
        <v>Oconee , South Carolina</v>
      </c>
      <c r="B2433" t="s">
        <v>2401</v>
      </c>
      <c r="C2433" t="s">
        <v>2400</v>
      </c>
      <c r="E2433" t="s">
        <v>3988</v>
      </c>
      <c r="F2433" t="s">
        <v>2437</v>
      </c>
      <c r="G2433" s="7">
        <v>673.51229035552171</v>
      </c>
      <c r="H2433" s="8">
        <v>74273</v>
      </c>
      <c r="I2433" s="9">
        <v>0</v>
      </c>
      <c r="J2433" s="9">
        <v>0</v>
      </c>
      <c r="K2433" s="9">
        <v>0</v>
      </c>
      <c r="L2433" s="9">
        <v>0</v>
      </c>
      <c r="M2433" s="9">
        <v>5.0638270593029805E-2</v>
      </c>
      <c r="N2433" s="9">
        <v>0.35078696161458406</v>
      </c>
      <c r="O2433" s="9">
        <v>0</v>
      </c>
      <c r="P2433" s="9">
        <v>0</v>
      </c>
      <c r="Q2433" s="9">
        <v>0</v>
      </c>
      <c r="R2433" s="9">
        <v>0</v>
      </c>
      <c r="S2433" s="9">
        <v>0.94936172940697028</v>
      </c>
      <c r="T2433" s="9">
        <v>0.649213038385416</v>
      </c>
      <c r="U2433" s="16">
        <v>0</v>
      </c>
      <c r="V2433" s="16">
        <v>26054</v>
      </c>
      <c r="W2433" s="16">
        <v>48219</v>
      </c>
      <c r="X2433" s="1" t="s">
        <v>3345</v>
      </c>
      <c r="Y2433" s="1" t="s">
        <v>3345</v>
      </c>
    </row>
    <row r="2434" spans="1:25" x14ac:dyDescent="0.25">
      <c r="A2434" t="str">
        <f t="shared" si="37"/>
        <v>Colleton , South Carolina</v>
      </c>
      <c r="B2434" t="s">
        <v>2401</v>
      </c>
      <c r="C2434" t="s">
        <v>2400</v>
      </c>
      <c r="E2434" t="s">
        <v>4946</v>
      </c>
      <c r="F2434" t="s">
        <v>2415</v>
      </c>
      <c r="G2434" s="7">
        <v>1133.2858526223633</v>
      </c>
      <c r="H2434" s="8">
        <v>38892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7.5752990370106235E-3</v>
      </c>
      <c r="P2434" s="9">
        <v>0.24431759744934692</v>
      </c>
      <c r="Q2434" s="9">
        <v>0</v>
      </c>
      <c r="R2434" s="9">
        <v>0</v>
      </c>
      <c r="S2434" s="9">
        <v>0.92627732523924722</v>
      </c>
      <c r="T2434" s="9">
        <v>0.75568240255065311</v>
      </c>
      <c r="U2434" s="16">
        <v>0</v>
      </c>
      <c r="V2434" s="16">
        <v>0</v>
      </c>
      <c r="W2434" s="16">
        <v>38892</v>
      </c>
      <c r="X2434" s="1" t="s">
        <v>3345</v>
      </c>
      <c r="Y2434" s="1" t="s">
        <v>3345</v>
      </c>
    </row>
    <row r="2435" spans="1:25" x14ac:dyDescent="0.25">
      <c r="A2435" t="str">
        <f t="shared" si="37"/>
        <v>Hampton , South Carolina</v>
      </c>
      <c r="B2435" t="s">
        <v>2401</v>
      </c>
      <c r="C2435" t="s">
        <v>2400</v>
      </c>
      <c r="E2435" t="s">
        <v>4947</v>
      </c>
      <c r="F2435" t="s">
        <v>2425</v>
      </c>
      <c r="G2435" s="7">
        <v>562.70535905849204</v>
      </c>
      <c r="H2435" s="8">
        <v>21090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9.9886846425207114E-3</v>
      </c>
      <c r="R2435" s="9">
        <v>0.21526789947842578</v>
      </c>
      <c r="S2435" s="9">
        <v>0.9898143682073629</v>
      </c>
      <c r="T2435" s="9">
        <v>0.78473210052157416</v>
      </c>
      <c r="U2435" s="16">
        <v>0</v>
      </c>
      <c r="V2435" s="16">
        <v>0</v>
      </c>
      <c r="W2435" s="16">
        <v>21090</v>
      </c>
      <c r="X2435" s="1" t="s">
        <v>3345</v>
      </c>
      <c r="Y2435" s="1" t="s">
        <v>3345</v>
      </c>
    </row>
    <row r="2436" spans="1:25" x14ac:dyDescent="0.25">
      <c r="A2436" t="str">
        <f t="shared" si="37"/>
        <v>Abbeville , South Carolina</v>
      </c>
      <c r="B2436" t="s">
        <v>2401</v>
      </c>
      <c r="C2436" t="s">
        <v>2400</v>
      </c>
      <c r="E2436" t="s">
        <v>4948</v>
      </c>
      <c r="F2436" t="s">
        <v>2399</v>
      </c>
      <c r="G2436" s="7">
        <v>510.99221579256994</v>
      </c>
      <c r="H2436" s="8">
        <v>25417</v>
      </c>
      <c r="I2436" s="9">
        <v>0</v>
      </c>
      <c r="J2436" s="9">
        <v>0</v>
      </c>
      <c r="K2436" s="9">
        <v>0</v>
      </c>
      <c r="L2436" s="9">
        <v>0</v>
      </c>
      <c r="M2436" s="9">
        <v>1.7960668980284959E-4</v>
      </c>
      <c r="N2436" s="9">
        <v>2.6753747491836174E-3</v>
      </c>
      <c r="O2436" s="9">
        <v>8.9230614178338087E-3</v>
      </c>
      <c r="P2436" s="9">
        <v>0.20848251170476453</v>
      </c>
      <c r="Q2436" s="9">
        <v>0</v>
      </c>
      <c r="R2436" s="9">
        <v>0</v>
      </c>
      <c r="S2436" s="9">
        <v>0.99089733189236329</v>
      </c>
      <c r="T2436" s="9">
        <v>0.78884211354605183</v>
      </c>
      <c r="U2436" s="16">
        <v>0</v>
      </c>
      <c r="V2436" s="16">
        <v>68</v>
      </c>
      <c r="W2436" s="16">
        <v>25349</v>
      </c>
      <c r="X2436" s="1" t="s">
        <v>3345</v>
      </c>
      <c r="Y2436" s="1" t="s">
        <v>3345</v>
      </c>
    </row>
    <row r="2437" spans="1:25" x14ac:dyDescent="0.25">
      <c r="A2437" t="str">
        <f t="shared" ref="A2437:A2500" si="38">E2437&amp;", "&amp;B2437</f>
        <v>Horry , South Carolina</v>
      </c>
      <c r="B2437" t="s">
        <v>2401</v>
      </c>
      <c r="C2437" t="s">
        <v>2400</v>
      </c>
      <c r="E2437" t="s">
        <v>4949</v>
      </c>
      <c r="F2437" t="s">
        <v>2426</v>
      </c>
      <c r="G2437" s="7">
        <v>1254.9445011230769</v>
      </c>
      <c r="H2437" s="8">
        <v>269291</v>
      </c>
      <c r="I2437" s="9">
        <v>3.5898670098804666E-2</v>
      </c>
      <c r="J2437" s="9">
        <v>0.205528591746475</v>
      </c>
      <c r="K2437" s="9">
        <v>8.7991663158643943E-2</v>
      </c>
      <c r="L2437" s="9">
        <v>0.4906328098599656</v>
      </c>
      <c r="M2437" s="9">
        <v>0</v>
      </c>
      <c r="N2437" s="9">
        <v>0</v>
      </c>
      <c r="O2437" s="9">
        <v>1.5362233277200416E-5</v>
      </c>
      <c r="P2437" s="9">
        <v>2.2280729768169007E-5</v>
      </c>
      <c r="Q2437" s="9">
        <v>0</v>
      </c>
      <c r="R2437" s="9">
        <v>0</v>
      </c>
      <c r="S2437" s="9">
        <v>0.78446760729808773</v>
      </c>
      <c r="T2437" s="9">
        <v>0.30381631766379119</v>
      </c>
      <c r="U2437" s="16">
        <v>55347</v>
      </c>
      <c r="V2437" s="16">
        <v>132123</v>
      </c>
      <c r="W2437" s="16">
        <v>81821</v>
      </c>
      <c r="X2437" s="1" t="s">
        <v>3345</v>
      </c>
      <c r="Y2437" s="1" t="s">
        <v>3347</v>
      </c>
    </row>
    <row r="2438" spans="1:25" x14ac:dyDescent="0.25">
      <c r="A2438" t="str">
        <f t="shared" si="38"/>
        <v>Cherokee , South Carolina</v>
      </c>
      <c r="B2438" t="s">
        <v>2401</v>
      </c>
      <c r="C2438" t="s">
        <v>2400</v>
      </c>
      <c r="E2438" t="s">
        <v>3598</v>
      </c>
      <c r="F2438" t="s">
        <v>2411</v>
      </c>
      <c r="G2438" s="7">
        <v>397.33178759966222</v>
      </c>
      <c r="H2438" s="8">
        <v>55342</v>
      </c>
      <c r="I2438" s="9">
        <v>0</v>
      </c>
      <c r="J2438" s="9">
        <v>0</v>
      </c>
      <c r="K2438" s="9">
        <v>4.7304890633426228E-6</v>
      </c>
      <c r="L2438" s="9">
        <v>3.6138918000795055E-5</v>
      </c>
      <c r="M2438" s="9">
        <v>4.9052601587272496E-2</v>
      </c>
      <c r="N2438" s="9">
        <v>0.38946911929456834</v>
      </c>
      <c r="O2438" s="9">
        <v>0</v>
      </c>
      <c r="P2438" s="9">
        <v>0</v>
      </c>
      <c r="Q2438" s="9">
        <v>0</v>
      </c>
      <c r="R2438" s="9">
        <v>0</v>
      </c>
      <c r="S2438" s="9">
        <v>0.95094266788478177</v>
      </c>
      <c r="T2438" s="9">
        <v>0.61049474178743091</v>
      </c>
      <c r="U2438" s="16">
        <v>0</v>
      </c>
      <c r="V2438" s="16">
        <v>21556</v>
      </c>
      <c r="W2438" s="16">
        <v>33786</v>
      </c>
      <c r="X2438" s="1" t="s">
        <v>3345</v>
      </c>
      <c r="Y2438" s="1" t="s">
        <v>3345</v>
      </c>
    </row>
    <row r="2439" spans="1:25" x14ac:dyDescent="0.25">
      <c r="A2439" t="str">
        <f t="shared" si="38"/>
        <v>Lancaster , South Carolina</v>
      </c>
      <c r="B2439" t="s">
        <v>2401</v>
      </c>
      <c r="C2439" t="s">
        <v>2400</v>
      </c>
      <c r="E2439" t="s">
        <v>4585</v>
      </c>
      <c r="F2439" t="s">
        <v>2429</v>
      </c>
      <c r="G2439" s="7">
        <v>555.05228158643899</v>
      </c>
      <c r="H2439" s="8">
        <v>76652</v>
      </c>
      <c r="I2439" s="9">
        <v>2.8842099221544964E-5</v>
      </c>
      <c r="J2439" s="9">
        <v>0</v>
      </c>
      <c r="K2439" s="9">
        <v>2.4964259453022036E-2</v>
      </c>
      <c r="L2439" s="9">
        <v>0.18762719824662108</v>
      </c>
      <c r="M2439" s="9">
        <v>0</v>
      </c>
      <c r="N2439" s="9">
        <v>0</v>
      </c>
      <c r="O2439" s="9">
        <v>4.2949086853111738E-2</v>
      </c>
      <c r="P2439" s="9">
        <v>0.3128294108438136</v>
      </c>
      <c r="Q2439" s="9">
        <v>0</v>
      </c>
      <c r="R2439" s="9">
        <v>0</v>
      </c>
      <c r="S2439" s="9">
        <v>0.93205781158341372</v>
      </c>
      <c r="T2439" s="9">
        <v>0.49954339090956529</v>
      </c>
      <c r="U2439" s="16">
        <v>0</v>
      </c>
      <c r="V2439" s="16">
        <v>14382</v>
      </c>
      <c r="W2439" s="16">
        <v>62270</v>
      </c>
      <c r="X2439" s="1" t="s">
        <v>3345</v>
      </c>
      <c r="Y2439" s="1" t="s">
        <v>3345</v>
      </c>
    </row>
    <row r="2440" spans="1:25" x14ac:dyDescent="0.25">
      <c r="A2440" t="str">
        <f t="shared" si="38"/>
        <v>Allendale , South Carolina</v>
      </c>
      <c r="B2440" t="s">
        <v>2401</v>
      </c>
      <c r="C2440" t="s">
        <v>2400</v>
      </c>
      <c r="E2440" t="s">
        <v>4950</v>
      </c>
      <c r="F2440" t="s">
        <v>2403</v>
      </c>
      <c r="G2440" s="7">
        <v>412.41697940030946</v>
      </c>
      <c r="H2440" s="8">
        <v>10419</v>
      </c>
      <c r="I2440" s="9">
        <v>0</v>
      </c>
      <c r="J2440" s="9">
        <v>0</v>
      </c>
      <c r="K2440" s="9">
        <v>0</v>
      </c>
      <c r="L2440" s="9">
        <v>0</v>
      </c>
      <c r="M2440" s="9">
        <v>0</v>
      </c>
      <c r="N2440" s="9">
        <v>0</v>
      </c>
      <c r="O2440" s="9">
        <v>5.5691648830609435E-3</v>
      </c>
      <c r="P2440" s="9">
        <v>0.31740090219790768</v>
      </c>
      <c r="Q2440" s="9">
        <v>0</v>
      </c>
      <c r="R2440" s="9">
        <v>0</v>
      </c>
      <c r="S2440" s="9">
        <v>0.99443083511350316</v>
      </c>
      <c r="T2440" s="9">
        <v>0.68259909780209238</v>
      </c>
      <c r="U2440" s="16">
        <v>0</v>
      </c>
      <c r="V2440" s="16">
        <v>0</v>
      </c>
      <c r="W2440" s="16">
        <v>10419</v>
      </c>
      <c r="X2440" s="1" t="s">
        <v>3345</v>
      </c>
      <c r="Y2440" s="1" t="s">
        <v>3345</v>
      </c>
    </row>
    <row r="2441" spans="1:25" x14ac:dyDescent="0.25">
      <c r="A2441" t="str">
        <f t="shared" si="38"/>
        <v>Lee , South Carolina</v>
      </c>
      <c r="B2441" t="s">
        <v>2401</v>
      </c>
      <c r="C2441" t="s">
        <v>2400</v>
      </c>
      <c r="E2441" t="s">
        <v>3604</v>
      </c>
      <c r="F2441" t="s">
        <v>2431</v>
      </c>
      <c r="G2441" s="7">
        <v>411.23257134848564</v>
      </c>
      <c r="H2441" s="8">
        <v>19220</v>
      </c>
      <c r="I2441" s="9">
        <v>0</v>
      </c>
      <c r="J2441" s="9">
        <v>0</v>
      </c>
      <c r="K2441" s="9">
        <v>0</v>
      </c>
      <c r="L2441" s="9">
        <v>0</v>
      </c>
      <c r="M2441" s="9">
        <v>0</v>
      </c>
      <c r="N2441" s="9">
        <v>0</v>
      </c>
      <c r="O2441" s="9">
        <v>5.6024786324762009E-3</v>
      </c>
      <c r="P2441" s="9">
        <v>0.28048907388137356</v>
      </c>
      <c r="Q2441" s="9">
        <v>0</v>
      </c>
      <c r="R2441" s="9">
        <v>0</v>
      </c>
      <c r="S2441" s="9">
        <v>0.99439752136727966</v>
      </c>
      <c r="T2441" s="9">
        <v>0.71951092611862644</v>
      </c>
      <c r="U2441" s="16">
        <v>0</v>
      </c>
      <c r="V2441" s="16">
        <v>0</v>
      </c>
      <c r="W2441" s="16">
        <v>19220</v>
      </c>
      <c r="X2441" s="1" t="s">
        <v>3345</v>
      </c>
      <c r="Y2441" s="1" t="s">
        <v>3345</v>
      </c>
    </row>
    <row r="2442" spans="1:25" x14ac:dyDescent="0.25">
      <c r="A2442" t="str">
        <f t="shared" si="38"/>
        <v>Clarendon , South Carolina</v>
      </c>
      <c r="B2442" t="s">
        <v>2401</v>
      </c>
      <c r="C2442" t="s">
        <v>2400</v>
      </c>
      <c r="E2442" t="s">
        <v>4951</v>
      </c>
      <c r="F2442" t="s">
        <v>2414</v>
      </c>
      <c r="G2442" s="7">
        <v>695.66124250441806</v>
      </c>
      <c r="H2442" s="8">
        <v>34971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0</v>
      </c>
      <c r="O2442" s="9">
        <v>5.8293449426920826E-3</v>
      </c>
      <c r="P2442" s="9">
        <v>0.14291841811786909</v>
      </c>
      <c r="Q2442" s="9">
        <v>0</v>
      </c>
      <c r="R2442" s="9">
        <v>0</v>
      </c>
      <c r="S2442" s="9">
        <v>0.99417065505572955</v>
      </c>
      <c r="T2442" s="9">
        <v>0.85708158188213091</v>
      </c>
      <c r="U2442" s="16">
        <v>0</v>
      </c>
      <c r="V2442" s="16">
        <v>0</v>
      </c>
      <c r="W2442" s="16">
        <v>34971</v>
      </c>
      <c r="X2442" s="1" t="s">
        <v>3345</v>
      </c>
      <c r="Y2442" s="1" t="s">
        <v>3345</v>
      </c>
    </row>
    <row r="2443" spans="1:25" x14ac:dyDescent="0.25">
      <c r="A2443" t="str">
        <f t="shared" si="38"/>
        <v>Fairfield , South Carolina</v>
      </c>
      <c r="B2443" t="s">
        <v>2401</v>
      </c>
      <c r="C2443" t="s">
        <v>2400</v>
      </c>
      <c r="E2443" t="s">
        <v>3851</v>
      </c>
      <c r="F2443" t="s">
        <v>2420</v>
      </c>
      <c r="G2443" s="7">
        <v>709.88145828278027</v>
      </c>
      <c r="H2443" s="8">
        <v>23956</v>
      </c>
      <c r="I2443" s="9">
        <v>0</v>
      </c>
      <c r="J2443" s="9">
        <v>0</v>
      </c>
      <c r="K2443" s="9">
        <v>5.2741495280181127E-5</v>
      </c>
      <c r="L2443" s="9">
        <v>2.2541325763900484E-3</v>
      </c>
      <c r="M2443" s="9">
        <v>0</v>
      </c>
      <c r="N2443" s="9">
        <v>0</v>
      </c>
      <c r="O2443" s="9">
        <v>5.4418140348921132E-3</v>
      </c>
      <c r="P2443" s="9">
        <v>0.21460176991150443</v>
      </c>
      <c r="Q2443" s="9">
        <v>0</v>
      </c>
      <c r="R2443" s="9">
        <v>0</v>
      </c>
      <c r="S2443" s="9">
        <v>0.99450544446939726</v>
      </c>
      <c r="T2443" s="9">
        <v>0.78314409751210556</v>
      </c>
      <c r="U2443" s="16">
        <v>0</v>
      </c>
      <c r="V2443" s="16">
        <v>54</v>
      </c>
      <c r="W2443" s="16">
        <v>23902</v>
      </c>
      <c r="X2443" s="1" t="s">
        <v>3345</v>
      </c>
      <c r="Y2443" s="1" t="s">
        <v>3345</v>
      </c>
    </row>
    <row r="2444" spans="1:25" x14ac:dyDescent="0.25">
      <c r="A2444" t="str">
        <f t="shared" si="38"/>
        <v>Dillon , South Carolina</v>
      </c>
      <c r="B2444" t="s">
        <v>2401</v>
      </c>
      <c r="C2444" t="s">
        <v>2400</v>
      </c>
      <c r="E2444" t="s">
        <v>4952</v>
      </c>
      <c r="F2444" t="s">
        <v>2417</v>
      </c>
      <c r="G2444" s="7">
        <v>406.82010676889303</v>
      </c>
      <c r="H2444" s="8">
        <v>32062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1.764866212365607E-2</v>
      </c>
      <c r="P2444" s="9">
        <v>0.30494042792090326</v>
      </c>
      <c r="Q2444" s="9">
        <v>0</v>
      </c>
      <c r="R2444" s="9">
        <v>0</v>
      </c>
      <c r="S2444" s="9">
        <v>0.98235133787250961</v>
      </c>
      <c r="T2444" s="9">
        <v>0.69505957207909674</v>
      </c>
      <c r="U2444" s="16">
        <v>0</v>
      </c>
      <c r="V2444" s="16">
        <v>0</v>
      </c>
      <c r="W2444" s="16">
        <v>32062</v>
      </c>
      <c r="X2444" s="1" t="s">
        <v>3345</v>
      </c>
      <c r="Y2444" s="1" t="s">
        <v>3345</v>
      </c>
    </row>
    <row r="2445" spans="1:25" x14ac:dyDescent="0.25">
      <c r="A2445" t="str">
        <f t="shared" si="38"/>
        <v>Jasper , South Carolina</v>
      </c>
      <c r="B2445" t="s">
        <v>2401</v>
      </c>
      <c r="C2445" t="s">
        <v>2400</v>
      </c>
      <c r="E2445" t="s">
        <v>3940</v>
      </c>
      <c r="F2445" t="s">
        <v>2427</v>
      </c>
      <c r="G2445" s="7">
        <v>699.25551201001213</v>
      </c>
      <c r="H2445" s="8">
        <v>24777</v>
      </c>
      <c r="I2445" s="9">
        <v>0</v>
      </c>
      <c r="J2445" s="9">
        <v>0</v>
      </c>
      <c r="K2445" s="9">
        <v>0</v>
      </c>
      <c r="L2445" s="9">
        <v>0</v>
      </c>
      <c r="M2445" s="9">
        <v>4.1714551198391093E-3</v>
      </c>
      <c r="N2445" s="9">
        <v>0.11934455341647496</v>
      </c>
      <c r="O2445" s="9">
        <v>7.8383079548428724E-3</v>
      </c>
      <c r="P2445" s="9">
        <v>0.21394841990555757</v>
      </c>
      <c r="Q2445" s="9">
        <v>0</v>
      </c>
      <c r="R2445" s="9">
        <v>0</v>
      </c>
      <c r="S2445" s="9">
        <v>0.93080124474795056</v>
      </c>
      <c r="T2445" s="9">
        <v>0.66670702667796744</v>
      </c>
      <c r="U2445" s="16">
        <v>0</v>
      </c>
      <c r="V2445" s="16">
        <v>2957</v>
      </c>
      <c r="W2445" s="16">
        <v>21820</v>
      </c>
      <c r="X2445" s="1" t="s">
        <v>3345</v>
      </c>
      <c r="Y2445" s="1" t="s">
        <v>3345</v>
      </c>
    </row>
    <row r="2446" spans="1:25" x14ac:dyDescent="0.25">
      <c r="A2446" t="str">
        <f t="shared" si="38"/>
        <v>McCormick , South Carolina</v>
      </c>
      <c r="B2446" t="s">
        <v>2401</v>
      </c>
      <c r="C2446" t="s">
        <v>2400</v>
      </c>
      <c r="E2446" t="s">
        <v>4953</v>
      </c>
      <c r="F2446" t="s">
        <v>2433</v>
      </c>
      <c r="G2446" s="7">
        <v>393.87245300972739</v>
      </c>
      <c r="H2446" s="8">
        <v>10233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0</v>
      </c>
      <c r="R2446" s="9">
        <v>0</v>
      </c>
      <c r="S2446" s="9">
        <v>0.99999999999597111</v>
      </c>
      <c r="T2446" s="9">
        <v>1</v>
      </c>
      <c r="U2446" s="16">
        <v>0</v>
      </c>
      <c r="V2446" s="16">
        <v>0</v>
      </c>
      <c r="W2446" s="16">
        <v>10233</v>
      </c>
      <c r="X2446" s="1" t="s">
        <v>3345</v>
      </c>
      <c r="Y2446" s="1" t="s">
        <v>3345</v>
      </c>
    </row>
    <row r="2447" spans="1:25" x14ac:dyDescent="0.25">
      <c r="A2447" t="str">
        <f t="shared" si="38"/>
        <v>Union , South Carolina</v>
      </c>
      <c r="B2447" t="s">
        <v>2401</v>
      </c>
      <c r="C2447" t="s">
        <v>2400</v>
      </c>
      <c r="E2447" t="s">
        <v>3730</v>
      </c>
      <c r="F2447" t="s">
        <v>2444</v>
      </c>
      <c r="G2447" s="7">
        <v>516.0261708492377</v>
      </c>
      <c r="H2447" s="8">
        <v>28961</v>
      </c>
      <c r="I2447" s="9">
        <v>0</v>
      </c>
      <c r="J2447" s="9">
        <v>0</v>
      </c>
      <c r="K2447" s="9">
        <v>0</v>
      </c>
      <c r="L2447" s="9">
        <v>0</v>
      </c>
      <c r="M2447" s="9">
        <v>0</v>
      </c>
      <c r="N2447" s="9">
        <v>0</v>
      </c>
      <c r="O2447" s="9">
        <v>1.8068112014339617E-2</v>
      </c>
      <c r="P2447" s="9">
        <v>0.34643140775525705</v>
      </c>
      <c r="Q2447" s="9">
        <v>0</v>
      </c>
      <c r="R2447" s="9">
        <v>0</v>
      </c>
      <c r="S2447" s="9">
        <v>0.98193188798566022</v>
      </c>
      <c r="T2447" s="9">
        <v>0.65356859224474295</v>
      </c>
      <c r="U2447" s="16">
        <v>0</v>
      </c>
      <c r="V2447" s="16">
        <v>0</v>
      </c>
      <c r="W2447" s="16">
        <v>28961</v>
      </c>
      <c r="X2447" s="1" t="s">
        <v>3345</v>
      </c>
      <c r="Y2447" s="1" t="s">
        <v>3345</v>
      </c>
    </row>
    <row r="2448" spans="1:25" x14ac:dyDescent="0.25">
      <c r="A2448" t="str">
        <f t="shared" si="38"/>
        <v>Richland , South Carolina</v>
      </c>
      <c r="B2448" t="s">
        <v>2401</v>
      </c>
      <c r="C2448" t="s">
        <v>2400</v>
      </c>
      <c r="E2448" t="s">
        <v>4067</v>
      </c>
      <c r="F2448" t="s">
        <v>2440</v>
      </c>
      <c r="G2448" s="7">
        <v>771.75984793693374</v>
      </c>
      <c r="H2448" s="8">
        <v>384504</v>
      </c>
      <c r="I2448" s="9">
        <v>6.9275823187163368E-2</v>
      </c>
      <c r="J2448" s="9">
        <v>0.33599910534090671</v>
      </c>
      <c r="K2448" s="9">
        <v>0.18762979387323081</v>
      </c>
      <c r="L2448" s="9">
        <v>0.57329702681896677</v>
      </c>
      <c r="M2448" s="9">
        <v>0</v>
      </c>
      <c r="N2448" s="9">
        <v>0</v>
      </c>
      <c r="O2448" s="9">
        <v>0</v>
      </c>
      <c r="P2448" s="9">
        <v>0</v>
      </c>
      <c r="Q2448" s="9">
        <v>0</v>
      </c>
      <c r="R2448" s="9">
        <v>0</v>
      </c>
      <c r="S2448" s="9">
        <v>0.74309438293382546</v>
      </c>
      <c r="T2448" s="9">
        <v>9.0703867840126504E-2</v>
      </c>
      <c r="U2448" s="16">
        <v>129193</v>
      </c>
      <c r="V2448" s="16">
        <v>220435</v>
      </c>
      <c r="W2448" s="16">
        <v>34876</v>
      </c>
      <c r="X2448" s="1" t="s">
        <v>3345</v>
      </c>
      <c r="Y2448" s="1" t="s">
        <v>3347</v>
      </c>
    </row>
    <row r="2449" spans="1:25" x14ac:dyDescent="0.25">
      <c r="A2449" t="str">
        <f t="shared" si="38"/>
        <v>Calhoun , South Carolina</v>
      </c>
      <c r="B2449" t="s">
        <v>2401</v>
      </c>
      <c r="C2449" t="s">
        <v>2400</v>
      </c>
      <c r="E2449" t="s">
        <v>3644</v>
      </c>
      <c r="F2449" t="s">
        <v>2409</v>
      </c>
      <c r="G2449" s="7">
        <v>392.48445147369955</v>
      </c>
      <c r="H2449" s="8">
        <v>15175</v>
      </c>
      <c r="I2449" s="9">
        <v>0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1</v>
      </c>
      <c r="T2449" s="9">
        <v>1</v>
      </c>
      <c r="U2449" s="16">
        <v>0</v>
      </c>
      <c r="V2449" s="16">
        <v>0</v>
      </c>
      <c r="W2449" s="16">
        <v>15175</v>
      </c>
      <c r="X2449" s="1" t="s">
        <v>3345</v>
      </c>
      <c r="Y2449" s="1" t="s">
        <v>3345</v>
      </c>
    </row>
    <row r="2450" spans="1:25" x14ac:dyDescent="0.25">
      <c r="A2450" t="str">
        <f t="shared" si="38"/>
        <v>York , South Carolina</v>
      </c>
      <c r="B2450" t="s">
        <v>2401</v>
      </c>
      <c r="C2450" t="s">
        <v>2400</v>
      </c>
      <c r="E2450" t="s">
        <v>4316</v>
      </c>
      <c r="F2450" t="s">
        <v>2446</v>
      </c>
      <c r="G2450" s="7">
        <v>695.9161868328448</v>
      </c>
      <c r="H2450" s="8">
        <v>226073</v>
      </c>
      <c r="I2450" s="9">
        <v>4.9515598256037983E-2</v>
      </c>
      <c r="J2450" s="9">
        <v>0.29111835557541149</v>
      </c>
      <c r="K2450" s="9">
        <v>0.14529871762760102</v>
      </c>
      <c r="L2450" s="9">
        <v>0.41544103010974331</v>
      </c>
      <c r="M2450" s="9">
        <v>1.6951544215284924E-2</v>
      </c>
      <c r="N2450" s="9">
        <v>6.3890867109296548E-2</v>
      </c>
      <c r="O2450" s="9">
        <v>0</v>
      </c>
      <c r="P2450" s="9">
        <v>0</v>
      </c>
      <c r="Q2450" s="9">
        <v>0</v>
      </c>
      <c r="R2450" s="9">
        <v>0</v>
      </c>
      <c r="S2450" s="9">
        <v>0.78823413990107616</v>
      </c>
      <c r="T2450" s="9">
        <v>0.22954974720554866</v>
      </c>
      <c r="U2450" s="16">
        <v>65814</v>
      </c>
      <c r="V2450" s="16">
        <v>108364</v>
      </c>
      <c r="W2450" s="16">
        <v>51895</v>
      </c>
      <c r="X2450" s="1" t="s">
        <v>3345</v>
      </c>
      <c r="Y2450" s="1" t="s">
        <v>3347</v>
      </c>
    </row>
    <row r="2451" spans="1:25" x14ac:dyDescent="0.25">
      <c r="A2451" t="str">
        <f t="shared" si="38"/>
        <v>Barnwell , South Carolina</v>
      </c>
      <c r="B2451" t="s">
        <v>2401</v>
      </c>
      <c r="C2451" t="s">
        <v>2400</v>
      </c>
      <c r="E2451" t="s">
        <v>4954</v>
      </c>
      <c r="F2451" t="s">
        <v>2406</v>
      </c>
      <c r="G2451" s="7">
        <v>557.26244186408576</v>
      </c>
      <c r="H2451" s="8">
        <v>22621</v>
      </c>
      <c r="I2451" s="9">
        <v>0</v>
      </c>
      <c r="J2451" s="9">
        <v>0</v>
      </c>
      <c r="K2451" s="9">
        <v>0</v>
      </c>
      <c r="L2451" s="9">
        <v>0</v>
      </c>
      <c r="M2451" s="9">
        <v>0</v>
      </c>
      <c r="N2451" s="9">
        <v>0</v>
      </c>
      <c r="O2451" s="9">
        <v>6.5222727652657058E-3</v>
      </c>
      <c r="P2451" s="9">
        <v>0.1745723000751514</v>
      </c>
      <c r="Q2451" s="9">
        <v>0</v>
      </c>
      <c r="R2451" s="9">
        <v>0</v>
      </c>
      <c r="S2451" s="9">
        <v>0.99347772723221428</v>
      </c>
      <c r="T2451" s="9">
        <v>0.82542769992484855</v>
      </c>
      <c r="U2451" s="16">
        <v>0</v>
      </c>
      <c r="V2451" s="16">
        <v>0</v>
      </c>
      <c r="W2451" s="16">
        <v>22621</v>
      </c>
      <c r="X2451" s="1" t="s">
        <v>3345</v>
      </c>
      <c r="Y2451" s="1" t="s">
        <v>3345</v>
      </c>
    </row>
    <row r="2452" spans="1:25" x14ac:dyDescent="0.25">
      <c r="A2452" t="str">
        <f t="shared" si="38"/>
        <v>Georgetown , South Carolina</v>
      </c>
      <c r="B2452" t="s">
        <v>2401</v>
      </c>
      <c r="C2452" t="s">
        <v>2400</v>
      </c>
      <c r="E2452" t="s">
        <v>4955</v>
      </c>
      <c r="F2452" t="s">
        <v>2422</v>
      </c>
      <c r="G2452" s="7">
        <v>1034.6452046186914</v>
      </c>
      <c r="H2452" s="8">
        <v>60158</v>
      </c>
      <c r="I2452" s="9">
        <v>0</v>
      </c>
      <c r="J2452" s="9">
        <v>0</v>
      </c>
      <c r="K2452" s="9">
        <v>6.3901274563554315E-3</v>
      </c>
      <c r="L2452" s="9">
        <v>0.12531999069117988</v>
      </c>
      <c r="M2452" s="9">
        <v>1.2662368244284473E-2</v>
      </c>
      <c r="N2452" s="9">
        <v>0.19169520263306625</v>
      </c>
      <c r="O2452" s="9">
        <v>1.274031147046986E-2</v>
      </c>
      <c r="P2452" s="9">
        <v>0.26781142990126</v>
      </c>
      <c r="Q2452" s="9">
        <v>0</v>
      </c>
      <c r="R2452" s="9">
        <v>0</v>
      </c>
      <c r="S2452" s="9">
        <v>0.76626848419582527</v>
      </c>
      <c r="T2452" s="9">
        <v>0.41517337677449384</v>
      </c>
      <c r="U2452" s="16">
        <v>0</v>
      </c>
      <c r="V2452" s="16">
        <v>19071</v>
      </c>
      <c r="W2452" s="16">
        <v>41087</v>
      </c>
      <c r="X2452" s="1" t="s">
        <v>3345</v>
      </c>
      <c r="Y2452" s="1" t="s">
        <v>3345</v>
      </c>
    </row>
    <row r="2453" spans="1:25" x14ac:dyDescent="0.25">
      <c r="A2453" t="str">
        <f t="shared" si="38"/>
        <v>Chesterfield , South Carolina</v>
      </c>
      <c r="B2453" t="s">
        <v>2401</v>
      </c>
      <c r="C2453" t="s">
        <v>2400</v>
      </c>
      <c r="E2453" t="s">
        <v>4956</v>
      </c>
      <c r="F2453" t="s">
        <v>2413</v>
      </c>
      <c r="G2453" s="7">
        <v>805.65207789910903</v>
      </c>
      <c r="H2453" s="8">
        <v>46734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1.4204806782174437E-2</v>
      </c>
      <c r="P2453" s="9">
        <v>0.26225018188042964</v>
      </c>
      <c r="Q2453" s="9">
        <v>0</v>
      </c>
      <c r="R2453" s="9">
        <v>0</v>
      </c>
      <c r="S2453" s="9">
        <v>0.98579519321625808</v>
      </c>
      <c r="T2453" s="9">
        <v>0.7377498181195703</v>
      </c>
      <c r="U2453" s="16">
        <v>0</v>
      </c>
      <c r="V2453" s="16">
        <v>0</v>
      </c>
      <c r="W2453" s="16">
        <v>46734</v>
      </c>
      <c r="X2453" s="1" t="s">
        <v>3345</v>
      </c>
      <c r="Y2453" s="1" t="s">
        <v>3345</v>
      </c>
    </row>
    <row r="2454" spans="1:25" x14ac:dyDescent="0.25">
      <c r="A2454" t="str">
        <f t="shared" si="38"/>
        <v>Minnehaha , South Dakota</v>
      </c>
      <c r="B2454" t="s">
        <v>2449</v>
      </c>
      <c r="C2454" t="s">
        <v>2448</v>
      </c>
      <c r="E2454" t="s">
        <v>4957</v>
      </c>
      <c r="F2454" t="s">
        <v>2497</v>
      </c>
      <c r="G2454" s="7">
        <v>813.86095165069071</v>
      </c>
      <c r="H2454" s="8">
        <v>169468</v>
      </c>
      <c r="I2454" s="9">
        <v>6.0441609941343649E-2</v>
      </c>
      <c r="J2454" s="9">
        <v>0.77946869025420729</v>
      </c>
      <c r="K2454" s="9">
        <v>5.4378237222917425E-3</v>
      </c>
      <c r="L2454" s="9">
        <v>1.4793353317440461E-2</v>
      </c>
      <c r="M2454" s="9">
        <v>4.0907591504633347E-3</v>
      </c>
      <c r="N2454" s="9">
        <v>4.8227393962281963E-2</v>
      </c>
      <c r="O2454" s="9">
        <v>1.7872946179534287E-3</v>
      </c>
      <c r="P2454" s="9">
        <v>2.1148535416715838E-2</v>
      </c>
      <c r="Q2454" s="9">
        <v>0</v>
      </c>
      <c r="R2454" s="9">
        <v>0</v>
      </c>
      <c r="S2454" s="9">
        <v>0.92824251256794788</v>
      </c>
      <c r="T2454" s="9">
        <v>0.13636202704935446</v>
      </c>
      <c r="U2454" s="16">
        <v>132095</v>
      </c>
      <c r="V2454" s="16">
        <v>10680</v>
      </c>
      <c r="W2454" s="16">
        <v>26693</v>
      </c>
      <c r="X2454" s="1" t="s">
        <v>3345</v>
      </c>
      <c r="Y2454" s="1" t="s">
        <v>3346</v>
      </c>
    </row>
    <row r="2455" spans="1:25" x14ac:dyDescent="0.25">
      <c r="A2455" t="str">
        <f t="shared" si="38"/>
        <v>Hutchinson , South Dakota</v>
      </c>
      <c r="B2455" t="s">
        <v>2449</v>
      </c>
      <c r="C2455" t="s">
        <v>2448</v>
      </c>
      <c r="E2455" t="s">
        <v>4958</v>
      </c>
      <c r="F2455" t="s">
        <v>2481</v>
      </c>
      <c r="G2455" s="7">
        <v>814.42063005700606</v>
      </c>
      <c r="H2455" s="8">
        <v>7343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1</v>
      </c>
      <c r="T2455" s="9">
        <v>1</v>
      </c>
      <c r="U2455" s="16">
        <v>0</v>
      </c>
      <c r="V2455" s="16">
        <v>0</v>
      </c>
      <c r="W2455" s="16">
        <v>7343</v>
      </c>
      <c r="X2455" s="1" t="s">
        <v>3345</v>
      </c>
      <c r="Y2455" s="1" t="s">
        <v>3345</v>
      </c>
    </row>
    <row r="2456" spans="1:25" x14ac:dyDescent="0.25">
      <c r="A2456" t="str">
        <f t="shared" si="38"/>
        <v>Moody , South Dakota</v>
      </c>
      <c r="B2456" t="s">
        <v>2449</v>
      </c>
      <c r="C2456" t="s">
        <v>2448</v>
      </c>
      <c r="E2456" t="s">
        <v>4959</v>
      </c>
      <c r="F2456" t="s">
        <v>2498</v>
      </c>
      <c r="G2456" s="7">
        <v>520.80537425559089</v>
      </c>
      <c r="H2456" s="8">
        <v>6486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0</v>
      </c>
      <c r="R2456" s="9">
        <v>0</v>
      </c>
      <c r="S2456" s="9">
        <v>0.99999999999653033</v>
      </c>
      <c r="T2456" s="9">
        <v>1</v>
      </c>
      <c r="U2456" s="16">
        <v>0</v>
      </c>
      <c r="V2456" s="16">
        <v>0</v>
      </c>
      <c r="W2456" s="16">
        <v>6486</v>
      </c>
      <c r="X2456" s="1" t="s">
        <v>3345</v>
      </c>
      <c r="Y2456" s="1" t="s">
        <v>3345</v>
      </c>
    </row>
    <row r="2457" spans="1:25" x14ac:dyDescent="0.25">
      <c r="A2457" t="str">
        <f t="shared" si="38"/>
        <v>Douglas , South Dakota</v>
      </c>
      <c r="B2457" t="s">
        <v>2449</v>
      </c>
      <c r="C2457" t="s">
        <v>2448</v>
      </c>
      <c r="E2457" t="s">
        <v>3832</v>
      </c>
      <c r="F2457" t="s">
        <v>2469</v>
      </c>
      <c r="G2457" s="7">
        <v>433.66680260918008</v>
      </c>
      <c r="H2457" s="8">
        <v>3002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0.99999999999712419</v>
      </c>
      <c r="T2457" s="9">
        <v>1</v>
      </c>
      <c r="U2457" s="16">
        <v>0</v>
      </c>
      <c r="V2457" s="16">
        <v>0</v>
      </c>
      <c r="W2457" s="16">
        <v>3002</v>
      </c>
      <c r="X2457" s="1" t="s">
        <v>3345</v>
      </c>
      <c r="Y2457" s="1" t="s">
        <v>3345</v>
      </c>
    </row>
    <row r="2458" spans="1:25" x14ac:dyDescent="0.25">
      <c r="A2458" t="str">
        <f t="shared" si="38"/>
        <v>Deuel , South Dakota</v>
      </c>
      <c r="B2458" t="s">
        <v>2449</v>
      </c>
      <c r="C2458" t="s">
        <v>2448</v>
      </c>
      <c r="E2458" t="s">
        <v>4616</v>
      </c>
      <c r="F2458" t="s">
        <v>2467</v>
      </c>
      <c r="G2458" s="7">
        <v>636.61359234150973</v>
      </c>
      <c r="H2458" s="8">
        <v>4364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0.99999999999967248</v>
      </c>
      <c r="T2458" s="9">
        <v>1</v>
      </c>
      <c r="U2458" s="16">
        <v>0</v>
      </c>
      <c r="V2458" s="16">
        <v>0</v>
      </c>
      <c r="W2458" s="16">
        <v>4364</v>
      </c>
      <c r="X2458" s="1" t="s">
        <v>3345</v>
      </c>
      <c r="Y2458" s="1" t="s">
        <v>3345</v>
      </c>
    </row>
    <row r="2459" spans="1:25" x14ac:dyDescent="0.25">
      <c r="A2459" t="str">
        <f t="shared" si="38"/>
        <v>Clark , South Dakota</v>
      </c>
      <c r="B2459" t="s">
        <v>2449</v>
      </c>
      <c r="C2459" t="s">
        <v>2448</v>
      </c>
      <c r="E2459" t="s">
        <v>3681</v>
      </c>
      <c r="F2459" t="s">
        <v>2460</v>
      </c>
      <c r="G2459" s="7">
        <v>967.49840718957853</v>
      </c>
      <c r="H2459" s="8">
        <v>3691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0.99999999999960099</v>
      </c>
      <c r="T2459" s="9">
        <v>1</v>
      </c>
      <c r="U2459" s="16">
        <v>0</v>
      </c>
      <c r="V2459" s="16">
        <v>0</v>
      </c>
      <c r="W2459" s="16">
        <v>3691</v>
      </c>
      <c r="X2459" s="1" t="s">
        <v>3345</v>
      </c>
      <c r="Y2459" s="1" t="s">
        <v>3345</v>
      </c>
    </row>
    <row r="2460" spans="1:25" x14ac:dyDescent="0.25">
      <c r="A2460" t="str">
        <f t="shared" si="38"/>
        <v>Miner , South Dakota</v>
      </c>
      <c r="B2460" t="s">
        <v>2449</v>
      </c>
      <c r="C2460" t="s">
        <v>2448</v>
      </c>
      <c r="E2460" t="s">
        <v>4960</v>
      </c>
      <c r="F2460" t="s">
        <v>2496</v>
      </c>
      <c r="G2460" s="7">
        <v>571.92234142697873</v>
      </c>
      <c r="H2460" s="8">
        <v>2389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0.99999999999836631</v>
      </c>
      <c r="T2460" s="9">
        <v>1</v>
      </c>
      <c r="U2460" s="16">
        <v>0</v>
      </c>
      <c r="V2460" s="16">
        <v>0</v>
      </c>
      <c r="W2460" s="16">
        <v>2389</v>
      </c>
      <c r="X2460" s="1" t="s">
        <v>3345</v>
      </c>
      <c r="Y2460" s="1" t="s">
        <v>3345</v>
      </c>
    </row>
    <row r="2461" spans="1:25" x14ac:dyDescent="0.25">
      <c r="A2461" t="str">
        <f t="shared" si="38"/>
        <v>Jerauld , South Dakota</v>
      </c>
      <c r="B2461" t="s">
        <v>2449</v>
      </c>
      <c r="C2461" t="s">
        <v>2448</v>
      </c>
      <c r="E2461" t="s">
        <v>4961</v>
      </c>
      <c r="F2461" t="s">
        <v>2484</v>
      </c>
      <c r="G2461" s="7">
        <v>532.61896175935715</v>
      </c>
      <c r="H2461" s="8">
        <v>2071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1</v>
      </c>
      <c r="T2461" s="9">
        <v>1</v>
      </c>
      <c r="U2461" s="16">
        <v>0</v>
      </c>
      <c r="V2461" s="16">
        <v>0</v>
      </c>
      <c r="W2461" s="16">
        <v>2071</v>
      </c>
      <c r="X2461" s="1" t="s">
        <v>3345</v>
      </c>
      <c r="Y2461" s="1" t="s">
        <v>3345</v>
      </c>
    </row>
    <row r="2462" spans="1:25" x14ac:dyDescent="0.25">
      <c r="A2462" t="str">
        <f t="shared" si="38"/>
        <v>McCook , South Dakota</v>
      </c>
      <c r="B2462" t="s">
        <v>2449</v>
      </c>
      <c r="C2462" t="s">
        <v>2448</v>
      </c>
      <c r="E2462" t="s">
        <v>4962</v>
      </c>
      <c r="F2462" t="s">
        <v>2491</v>
      </c>
      <c r="G2462" s="7">
        <v>576.86776170196174</v>
      </c>
      <c r="H2462" s="8">
        <v>5618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0.99999999999666012</v>
      </c>
      <c r="T2462" s="9">
        <v>1</v>
      </c>
      <c r="U2462" s="16">
        <v>0</v>
      </c>
      <c r="V2462" s="16">
        <v>0</v>
      </c>
      <c r="W2462" s="16">
        <v>5618</v>
      </c>
      <c r="X2462" s="1" t="s">
        <v>3345</v>
      </c>
      <c r="Y2462" s="1" t="s">
        <v>3345</v>
      </c>
    </row>
    <row r="2463" spans="1:25" x14ac:dyDescent="0.25">
      <c r="A2463" t="str">
        <f t="shared" si="38"/>
        <v>Lawrence , South Dakota</v>
      </c>
      <c r="B2463" t="s">
        <v>2449</v>
      </c>
      <c r="C2463" t="s">
        <v>2448</v>
      </c>
      <c r="E2463" t="s">
        <v>3645</v>
      </c>
      <c r="F2463" t="s">
        <v>2488</v>
      </c>
      <c r="G2463" s="7">
        <v>800.31073529071921</v>
      </c>
      <c r="H2463" s="8">
        <v>24097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9">
        <v>1.0333899365247158E-2</v>
      </c>
      <c r="P2463" s="9">
        <v>0.63099140971905221</v>
      </c>
      <c r="Q2463" s="9">
        <v>0</v>
      </c>
      <c r="R2463" s="9">
        <v>0</v>
      </c>
      <c r="S2463" s="9">
        <v>0.9896661006347528</v>
      </c>
      <c r="T2463" s="9">
        <v>0.36900859028094785</v>
      </c>
      <c r="U2463" s="16">
        <v>0</v>
      </c>
      <c r="V2463" s="16">
        <v>0</v>
      </c>
      <c r="W2463" s="16">
        <v>24097</v>
      </c>
      <c r="X2463" s="1" t="s">
        <v>3345</v>
      </c>
      <c r="Y2463" s="1" t="s">
        <v>3345</v>
      </c>
    </row>
    <row r="2464" spans="1:25" x14ac:dyDescent="0.25">
      <c r="A2464" t="str">
        <f t="shared" si="38"/>
        <v>Ziebach , South Dakota</v>
      </c>
      <c r="B2464" t="s">
        <v>2449</v>
      </c>
      <c r="C2464" t="s">
        <v>2448</v>
      </c>
      <c r="E2464" t="s">
        <v>4963</v>
      </c>
      <c r="F2464" t="s">
        <v>2513</v>
      </c>
      <c r="G2464" s="7">
        <v>1970.5835993791995</v>
      </c>
      <c r="H2464" s="8">
        <v>2801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3.4660242282293487E-4</v>
      </c>
      <c r="R2464" s="9">
        <v>0.24705462334880399</v>
      </c>
      <c r="S2464" s="9">
        <v>0.99965339757582905</v>
      </c>
      <c r="T2464" s="9">
        <v>0.75294537665119599</v>
      </c>
      <c r="U2464" s="16">
        <v>0</v>
      </c>
      <c r="V2464" s="16">
        <v>0</v>
      </c>
      <c r="W2464" s="16">
        <v>2801</v>
      </c>
      <c r="X2464" s="1" t="s">
        <v>3345</v>
      </c>
      <c r="Y2464" s="1" t="s">
        <v>3345</v>
      </c>
    </row>
    <row r="2465" spans="1:25" x14ac:dyDescent="0.25">
      <c r="A2465" t="str">
        <f t="shared" si="38"/>
        <v>Brule , South Dakota</v>
      </c>
      <c r="B2465" t="s">
        <v>2449</v>
      </c>
      <c r="C2465" t="s">
        <v>2448</v>
      </c>
      <c r="E2465" t="s">
        <v>4964</v>
      </c>
      <c r="F2465" t="s">
        <v>2455</v>
      </c>
      <c r="G2465" s="7">
        <v>846.47694346552714</v>
      </c>
      <c r="H2465" s="8">
        <v>5255</v>
      </c>
      <c r="I2465" s="9">
        <v>0</v>
      </c>
      <c r="J2465" s="9">
        <v>0</v>
      </c>
      <c r="K2465" s="9">
        <v>0</v>
      </c>
      <c r="L2465" s="9">
        <v>0</v>
      </c>
      <c r="M2465" s="9">
        <v>0</v>
      </c>
      <c r="N2465" s="9">
        <v>0</v>
      </c>
      <c r="O2465" s="9">
        <v>0</v>
      </c>
      <c r="P2465" s="9">
        <v>0</v>
      </c>
      <c r="Q2465" s="9">
        <v>0</v>
      </c>
      <c r="R2465" s="9">
        <v>0</v>
      </c>
      <c r="S2465" s="9">
        <v>1</v>
      </c>
      <c r="T2465" s="9">
        <v>1</v>
      </c>
      <c r="U2465" s="16">
        <v>0</v>
      </c>
      <c r="V2465" s="16">
        <v>0</v>
      </c>
      <c r="W2465" s="16">
        <v>5255</v>
      </c>
      <c r="X2465" s="1" t="s">
        <v>3345</v>
      </c>
      <c r="Y2465" s="1" t="s">
        <v>3345</v>
      </c>
    </row>
    <row r="2466" spans="1:25" x14ac:dyDescent="0.25">
      <c r="A2466" t="str">
        <f t="shared" si="38"/>
        <v>Sully , South Dakota</v>
      </c>
      <c r="B2466" t="s">
        <v>2449</v>
      </c>
      <c r="C2466" t="s">
        <v>2448</v>
      </c>
      <c r="E2466" t="s">
        <v>4965</v>
      </c>
      <c r="F2466" t="s">
        <v>2506</v>
      </c>
      <c r="G2466" s="7">
        <v>1070.2942741492418</v>
      </c>
      <c r="H2466" s="8">
        <v>1373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0.99999999999891787</v>
      </c>
      <c r="T2466" s="9">
        <v>1</v>
      </c>
      <c r="U2466" s="16">
        <v>0</v>
      </c>
      <c r="V2466" s="16">
        <v>0</v>
      </c>
      <c r="W2466" s="16">
        <v>1373</v>
      </c>
      <c r="X2466" s="1" t="s">
        <v>3345</v>
      </c>
      <c r="Y2466" s="1" t="s">
        <v>3345</v>
      </c>
    </row>
    <row r="2467" spans="1:25" x14ac:dyDescent="0.25">
      <c r="A2467" t="str">
        <f t="shared" si="38"/>
        <v>Walworth , South Dakota</v>
      </c>
      <c r="B2467" t="s">
        <v>2449</v>
      </c>
      <c r="C2467" t="s">
        <v>2448</v>
      </c>
      <c r="E2467" t="s">
        <v>4966</v>
      </c>
      <c r="F2467" t="s">
        <v>2511</v>
      </c>
      <c r="G2467" s="7">
        <v>744.62244983390656</v>
      </c>
      <c r="H2467" s="8">
        <v>5438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2.3050598999823776E-3</v>
      </c>
      <c r="R2467" s="9">
        <v>0.6357116586980508</v>
      </c>
      <c r="S2467" s="9">
        <v>0.99769494009844906</v>
      </c>
      <c r="T2467" s="9">
        <v>0.36428834130194926</v>
      </c>
      <c r="U2467" s="16">
        <v>0</v>
      </c>
      <c r="V2467" s="16">
        <v>0</v>
      </c>
      <c r="W2467" s="16">
        <v>5438</v>
      </c>
      <c r="X2467" s="1" t="s">
        <v>3345</v>
      </c>
      <c r="Y2467" s="1" t="s">
        <v>3345</v>
      </c>
    </row>
    <row r="2468" spans="1:25" x14ac:dyDescent="0.25">
      <c r="A2468" t="str">
        <f t="shared" si="38"/>
        <v>Kingsbury , South Dakota</v>
      </c>
      <c r="B2468" t="s">
        <v>2449</v>
      </c>
      <c r="C2468" t="s">
        <v>2448</v>
      </c>
      <c r="E2468" t="s">
        <v>4967</v>
      </c>
      <c r="F2468" t="s">
        <v>2486</v>
      </c>
      <c r="G2468" s="7">
        <v>863.7640692901</v>
      </c>
      <c r="H2468" s="8">
        <v>5148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0.99999999999864564</v>
      </c>
      <c r="T2468" s="9">
        <v>1</v>
      </c>
      <c r="U2468" s="16">
        <v>0</v>
      </c>
      <c r="V2468" s="16">
        <v>0</v>
      </c>
      <c r="W2468" s="16">
        <v>5148</v>
      </c>
      <c r="X2468" s="1" t="s">
        <v>3345</v>
      </c>
      <c r="Y2468" s="1" t="s">
        <v>3345</v>
      </c>
    </row>
    <row r="2469" spans="1:25" x14ac:dyDescent="0.25">
      <c r="A2469" t="str">
        <f t="shared" si="38"/>
        <v>Haakon , South Dakota</v>
      </c>
      <c r="B2469" t="s">
        <v>2449</v>
      </c>
      <c r="C2469" t="s">
        <v>2448</v>
      </c>
      <c r="E2469" t="s">
        <v>4968</v>
      </c>
      <c r="F2469" t="s">
        <v>2475</v>
      </c>
      <c r="G2469" s="7">
        <v>1826.9314419476382</v>
      </c>
      <c r="H2469" s="8">
        <v>1937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0.99999999999982869</v>
      </c>
      <c r="T2469" s="9">
        <v>1</v>
      </c>
      <c r="U2469" s="16">
        <v>0</v>
      </c>
      <c r="V2469" s="16">
        <v>0</v>
      </c>
      <c r="W2469" s="16">
        <v>1937</v>
      </c>
      <c r="X2469" s="1" t="s">
        <v>3345</v>
      </c>
      <c r="Y2469" s="1" t="s">
        <v>3345</v>
      </c>
    </row>
    <row r="2470" spans="1:25" x14ac:dyDescent="0.25">
      <c r="A2470" t="str">
        <f t="shared" si="38"/>
        <v>Hanson , South Dakota</v>
      </c>
      <c r="B2470" t="s">
        <v>2449</v>
      </c>
      <c r="C2470" t="s">
        <v>2448</v>
      </c>
      <c r="E2470" t="s">
        <v>4969</v>
      </c>
      <c r="F2470" t="s">
        <v>2478</v>
      </c>
      <c r="G2470" s="7">
        <v>435.38296668460907</v>
      </c>
      <c r="H2470" s="8">
        <v>3331</v>
      </c>
      <c r="I2470" s="9">
        <v>0</v>
      </c>
      <c r="J2470" s="9">
        <v>0</v>
      </c>
      <c r="K2470" s="9">
        <v>0</v>
      </c>
      <c r="L2470" s="9">
        <v>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0.99999999999655054</v>
      </c>
      <c r="T2470" s="9">
        <v>1</v>
      </c>
      <c r="U2470" s="16">
        <v>0</v>
      </c>
      <c r="V2470" s="16">
        <v>0</v>
      </c>
      <c r="W2470" s="16">
        <v>3331</v>
      </c>
      <c r="X2470" s="1" t="s">
        <v>3345</v>
      </c>
      <c r="Y2470" s="1" t="s">
        <v>3345</v>
      </c>
    </row>
    <row r="2471" spans="1:25" x14ac:dyDescent="0.25">
      <c r="A2471" t="str">
        <f t="shared" si="38"/>
        <v>Dewey , South Dakota</v>
      </c>
      <c r="B2471" t="s">
        <v>2449</v>
      </c>
      <c r="C2471" t="s">
        <v>2448</v>
      </c>
      <c r="E2471" t="s">
        <v>4870</v>
      </c>
      <c r="F2471" t="s">
        <v>2468</v>
      </c>
      <c r="G2471" s="7">
        <v>2445.2819369576509</v>
      </c>
      <c r="H2471" s="8">
        <v>5301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9">
        <v>0</v>
      </c>
      <c r="P2471" s="9">
        <v>0</v>
      </c>
      <c r="Q2471" s="9">
        <v>2.7827029994553109E-4</v>
      </c>
      <c r="R2471" s="9">
        <v>0.35917751367666478</v>
      </c>
      <c r="S2471" s="9">
        <v>0.99972172970005446</v>
      </c>
      <c r="T2471" s="9">
        <v>0.64082248632333527</v>
      </c>
      <c r="U2471" s="16">
        <v>0</v>
      </c>
      <c r="V2471" s="16">
        <v>0</v>
      </c>
      <c r="W2471" s="16">
        <v>5301</v>
      </c>
      <c r="X2471" s="1" t="s">
        <v>3345</v>
      </c>
      <c r="Y2471" s="1" t="s">
        <v>3345</v>
      </c>
    </row>
    <row r="2472" spans="1:25" x14ac:dyDescent="0.25">
      <c r="A2472" t="str">
        <f t="shared" si="38"/>
        <v>Clay , South Dakota</v>
      </c>
      <c r="B2472" t="s">
        <v>2449</v>
      </c>
      <c r="C2472" t="s">
        <v>2448</v>
      </c>
      <c r="E2472" t="s">
        <v>3595</v>
      </c>
      <c r="F2472" t="s">
        <v>2461</v>
      </c>
      <c r="G2472" s="7">
        <v>417.41905262656564</v>
      </c>
      <c r="H2472" s="8">
        <v>13864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8.2997977034342217E-3</v>
      </c>
      <c r="P2472" s="9">
        <v>0.75678015002885168</v>
      </c>
      <c r="Q2472" s="9">
        <v>0</v>
      </c>
      <c r="R2472" s="9">
        <v>0</v>
      </c>
      <c r="S2472" s="9">
        <v>0.99170020229395739</v>
      </c>
      <c r="T2472" s="9">
        <v>0.24321984997114829</v>
      </c>
      <c r="U2472" s="16">
        <v>0</v>
      </c>
      <c r="V2472" s="16">
        <v>0</v>
      </c>
      <c r="W2472" s="16">
        <v>13864</v>
      </c>
      <c r="X2472" s="1" t="s">
        <v>3345</v>
      </c>
      <c r="Y2472" s="1" t="s">
        <v>3345</v>
      </c>
    </row>
    <row r="2473" spans="1:25" x14ac:dyDescent="0.25">
      <c r="A2473" t="str">
        <f t="shared" si="38"/>
        <v>Yankton , South Dakota</v>
      </c>
      <c r="B2473" t="s">
        <v>2449</v>
      </c>
      <c r="C2473" t="s">
        <v>2448</v>
      </c>
      <c r="E2473" t="s">
        <v>4970</v>
      </c>
      <c r="F2473" t="s">
        <v>2512</v>
      </c>
      <c r="G2473" s="7">
        <v>532.26122096410768</v>
      </c>
      <c r="H2473" s="8">
        <v>22438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1.0400581762350914E-2</v>
      </c>
      <c r="R2473" s="9">
        <v>0.65233086727872358</v>
      </c>
      <c r="S2473" s="9">
        <v>0.98959941823606057</v>
      </c>
      <c r="T2473" s="9">
        <v>0.34766913272127642</v>
      </c>
      <c r="U2473" s="16">
        <v>0</v>
      </c>
      <c r="V2473" s="16">
        <v>0</v>
      </c>
      <c r="W2473" s="16">
        <v>22438</v>
      </c>
      <c r="X2473" s="1" t="s">
        <v>3345</v>
      </c>
      <c r="Y2473" s="1" t="s">
        <v>3345</v>
      </c>
    </row>
    <row r="2474" spans="1:25" x14ac:dyDescent="0.25">
      <c r="A2474" t="str">
        <f t="shared" si="38"/>
        <v>Brown , South Dakota</v>
      </c>
      <c r="B2474" t="s">
        <v>2449</v>
      </c>
      <c r="C2474" t="s">
        <v>2448</v>
      </c>
      <c r="E2474" t="s">
        <v>4054</v>
      </c>
      <c r="F2474" t="s">
        <v>2454</v>
      </c>
      <c r="G2474" s="7">
        <v>1730.9511607529287</v>
      </c>
      <c r="H2474" s="8">
        <v>36531</v>
      </c>
      <c r="I2474" s="9">
        <v>0</v>
      </c>
      <c r="J2474" s="9">
        <v>0</v>
      </c>
      <c r="K2474" s="9">
        <v>0</v>
      </c>
      <c r="L2474" s="9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7.415557521804418E-3</v>
      </c>
      <c r="R2474" s="9">
        <v>0.71109468670444276</v>
      </c>
      <c r="S2474" s="9">
        <v>0.99258444247819566</v>
      </c>
      <c r="T2474" s="9">
        <v>0.28890531329555719</v>
      </c>
      <c r="U2474" s="16">
        <v>0</v>
      </c>
      <c r="V2474" s="16">
        <v>0</v>
      </c>
      <c r="W2474" s="16">
        <v>36531</v>
      </c>
      <c r="X2474" s="1" t="s">
        <v>3345</v>
      </c>
      <c r="Y2474" s="1" t="s">
        <v>3345</v>
      </c>
    </row>
    <row r="2475" spans="1:25" x14ac:dyDescent="0.25">
      <c r="A2475" t="str">
        <f t="shared" si="38"/>
        <v>Lake , South Dakota</v>
      </c>
      <c r="B2475" t="s">
        <v>2449</v>
      </c>
      <c r="C2475" t="s">
        <v>2448</v>
      </c>
      <c r="E2475" t="s">
        <v>3784</v>
      </c>
      <c r="F2475" t="s">
        <v>2487</v>
      </c>
      <c r="G2475" s="7">
        <v>575.1621313507037</v>
      </c>
      <c r="H2475" s="8">
        <v>11200</v>
      </c>
      <c r="I2475" s="9">
        <v>0</v>
      </c>
      <c r="J2475" s="9">
        <v>0</v>
      </c>
      <c r="K2475" s="9">
        <v>0</v>
      </c>
      <c r="L2475" s="9">
        <v>0</v>
      </c>
      <c r="M2475" s="9">
        <v>0</v>
      </c>
      <c r="N2475" s="9">
        <v>0</v>
      </c>
      <c r="O2475" s="9">
        <v>4.9312706937962372E-3</v>
      </c>
      <c r="P2475" s="9">
        <v>0.55125000000000002</v>
      </c>
      <c r="Q2475" s="9">
        <v>0</v>
      </c>
      <c r="R2475" s="9">
        <v>0</v>
      </c>
      <c r="S2475" s="9">
        <v>0.99506872930620371</v>
      </c>
      <c r="T2475" s="9">
        <v>0.44874999999999998</v>
      </c>
      <c r="U2475" s="16">
        <v>0</v>
      </c>
      <c r="V2475" s="16">
        <v>0</v>
      </c>
      <c r="W2475" s="16">
        <v>11200</v>
      </c>
      <c r="X2475" s="1" t="s">
        <v>3345</v>
      </c>
      <c r="Y2475" s="1" t="s">
        <v>3345</v>
      </c>
    </row>
    <row r="2476" spans="1:25" x14ac:dyDescent="0.25">
      <c r="A2476" t="str">
        <f t="shared" si="38"/>
        <v>Lyman , South Dakota</v>
      </c>
      <c r="B2476" t="s">
        <v>2449</v>
      </c>
      <c r="C2476" t="s">
        <v>2448</v>
      </c>
      <c r="E2476" t="s">
        <v>4971</v>
      </c>
      <c r="F2476" t="s">
        <v>2490</v>
      </c>
      <c r="G2476" s="7">
        <v>1706.8801740016606</v>
      </c>
      <c r="H2476" s="8">
        <v>3755</v>
      </c>
      <c r="I2476" s="9">
        <v>0</v>
      </c>
      <c r="J2476" s="9">
        <v>0</v>
      </c>
      <c r="K2476" s="9">
        <v>0</v>
      </c>
      <c r="L2476" s="9">
        <v>0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1</v>
      </c>
      <c r="T2476" s="9">
        <v>1</v>
      </c>
      <c r="U2476" s="16">
        <v>0</v>
      </c>
      <c r="V2476" s="16">
        <v>0</v>
      </c>
      <c r="W2476" s="16">
        <v>3755</v>
      </c>
      <c r="X2476" s="1" t="s">
        <v>3345</v>
      </c>
      <c r="Y2476" s="1" t="s">
        <v>3345</v>
      </c>
    </row>
    <row r="2477" spans="1:25" x14ac:dyDescent="0.25">
      <c r="A2477" t="str">
        <f t="shared" si="38"/>
        <v>Jackson , South Dakota</v>
      </c>
      <c r="B2477" t="s">
        <v>2449</v>
      </c>
      <c r="C2477" t="s">
        <v>2448</v>
      </c>
      <c r="E2477" t="s">
        <v>3622</v>
      </c>
      <c r="F2477" t="s">
        <v>2483</v>
      </c>
      <c r="G2477" s="7">
        <v>1871.2537587630748</v>
      </c>
      <c r="H2477" s="8">
        <v>3031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0.9999999999993624</v>
      </c>
      <c r="T2477" s="9">
        <v>1</v>
      </c>
      <c r="U2477" s="16">
        <v>0</v>
      </c>
      <c r="V2477" s="16">
        <v>0</v>
      </c>
      <c r="W2477" s="16">
        <v>3031</v>
      </c>
      <c r="X2477" s="1" t="s">
        <v>3345</v>
      </c>
      <c r="Y2477" s="1" t="s">
        <v>3345</v>
      </c>
    </row>
    <row r="2478" spans="1:25" x14ac:dyDescent="0.25">
      <c r="A2478" t="str">
        <f t="shared" si="38"/>
        <v>Custer , South Dakota</v>
      </c>
      <c r="B2478" t="s">
        <v>2449</v>
      </c>
      <c r="C2478" t="s">
        <v>2448</v>
      </c>
      <c r="E2478" t="s">
        <v>3793</v>
      </c>
      <c r="F2478" t="s">
        <v>2464</v>
      </c>
      <c r="G2478" s="7">
        <v>1559.0630777924143</v>
      </c>
      <c r="H2478" s="8">
        <v>8216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1</v>
      </c>
      <c r="T2478" s="9">
        <v>1</v>
      </c>
      <c r="U2478" s="16">
        <v>0</v>
      </c>
      <c r="V2478" s="16">
        <v>0</v>
      </c>
      <c r="W2478" s="16">
        <v>8216</v>
      </c>
      <c r="X2478" s="1" t="s">
        <v>3345</v>
      </c>
      <c r="Y2478" s="1" t="s">
        <v>3345</v>
      </c>
    </row>
    <row r="2479" spans="1:25" x14ac:dyDescent="0.25">
      <c r="A2479" t="str">
        <f t="shared" si="38"/>
        <v>Beadle , South Dakota</v>
      </c>
      <c r="B2479" t="s">
        <v>2449</v>
      </c>
      <c r="C2479" t="s">
        <v>2448</v>
      </c>
      <c r="E2479" t="s">
        <v>4972</v>
      </c>
      <c r="F2479" t="s">
        <v>2450</v>
      </c>
      <c r="G2479" s="7">
        <v>1264.8131301360008</v>
      </c>
      <c r="H2479" s="8">
        <v>17398</v>
      </c>
      <c r="I2479" s="9">
        <v>0</v>
      </c>
      <c r="J2479" s="9">
        <v>0</v>
      </c>
      <c r="K2479" s="9">
        <v>0</v>
      </c>
      <c r="L2479" s="9">
        <v>0</v>
      </c>
      <c r="M2479" s="9">
        <v>0</v>
      </c>
      <c r="N2479" s="9">
        <v>0</v>
      </c>
      <c r="O2479" s="9">
        <v>0</v>
      </c>
      <c r="P2479" s="9">
        <v>0</v>
      </c>
      <c r="Q2479" s="9">
        <v>5.7292754962718021E-3</v>
      </c>
      <c r="R2479" s="9">
        <v>0.72634785607541097</v>
      </c>
      <c r="S2479" s="9">
        <v>0.99427072450369414</v>
      </c>
      <c r="T2479" s="9">
        <v>0.27365214392458903</v>
      </c>
      <c r="U2479" s="16">
        <v>0</v>
      </c>
      <c r="V2479" s="16">
        <v>0</v>
      </c>
      <c r="W2479" s="16">
        <v>17398</v>
      </c>
      <c r="X2479" s="1" t="s">
        <v>3345</v>
      </c>
      <c r="Y2479" s="1" t="s">
        <v>3345</v>
      </c>
    </row>
    <row r="2480" spans="1:25" x14ac:dyDescent="0.25">
      <c r="A2480" t="str">
        <f t="shared" si="38"/>
        <v>Jones , South Dakota</v>
      </c>
      <c r="B2480" t="s">
        <v>2449</v>
      </c>
      <c r="C2480" t="s">
        <v>2448</v>
      </c>
      <c r="E2480" t="s">
        <v>3954</v>
      </c>
      <c r="F2480" t="s">
        <v>2485</v>
      </c>
      <c r="G2480" s="7">
        <v>970.89274137954567</v>
      </c>
      <c r="H2480" s="8">
        <v>1006</v>
      </c>
      <c r="I2480" s="9">
        <v>0</v>
      </c>
      <c r="J2480" s="9">
        <v>0</v>
      </c>
      <c r="K2480" s="9">
        <v>0</v>
      </c>
      <c r="L2480" s="9">
        <v>0</v>
      </c>
      <c r="M2480" s="9">
        <v>0</v>
      </c>
      <c r="N2480" s="9">
        <v>0</v>
      </c>
      <c r="O2480" s="9">
        <v>0</v>
      </c>
      <c r="P2480" s="9">
        <v>0</v>
      </c>
      <c r="Q2480" s="9">
        <v>0</v>
      </c>
      <c r="R2480" s="9">
        <v>0</v>
      </c>
      <c r="S2480" s="9">
        <v>1</v>
      </c>
      <c r="T2480" s="9">
        <v>1</v>
      </c>
      <c r="U2480" s="16">
        <v>0</v>
      </c>
      <c r="V2480" s="16">
        <v>0</v>
      </c>
      <c r="W2480" s="16">
        <v>1006</v>
      </c>
      <c r="X2480" s="1" t="s">
        <v>3345</v>
      </c>
      <c r="Y2480" s="1" t="s">
        <v>3345</v>
      </c>
    </row>
    <row r="2481" spans="1:25" x14ac:dyDescent="0.25">
      <c r="A2481" t="str">
        <f t="shared" si="38"/>
        <v>Campbell , South Dakota</v>
      </c>
      <c r="B2481" t="s">
        <v>2449</v>
      </c>
      <c r="C2481" t="s">
        <v>2448</v>
      </c>
      <c r="E2481" t="s">
        <v>4287</v>
      </c>
      <c r="F2481" t="s">
        <v>2458</v>
      </c>
      <c r="G2481" s="7">
        <v>770.83680862488961</v>
      </c>
      <c r="H2481" s="8">
        <v>1466</v>
      </c>
      <c r="I2481" s="9">
        <v>0</v>
      </c>
      <c r="J2481" s="9">
        <v>0</v>
      </c>
      <c r="K2481" s="9">
        <v>0</v>
      </c>
      <c r="L2481" s="9">
        <v>0</v>
      </c>
      <c r="M2481" s="9">
        <v>0</v>
      </c>
      <c r="N2481" s="9">
        <v>0</v>
      </c>
      <c r="O2481" s="9">
        <v>0</v>
      </c>
      <c r="P2481" s="9">
        <v>0</v>
      </c>
      <c r="Q2481" s="9">
        <v>0</v>
      </c>
      <c r="R2481" s="9">
        <v>0</v>
      </c>
      <c r="S2481" s="9">
        <v>1</v>
      </c>
      <c r="T2481" s="9">
        <v>1</v>
      </c>
      <c r="U2481" s="16">
        <v>0</v>
      </c>
      <c r="V2481" s="16">
        <v>0</v>
      </c>
      <c r="W2481" s="16">
        <v>1466</v>
      </c>
      <c r="X2481" s="1" t="s">
        <v>3345</v>
      </c>
      <c r="Y2481" s="1" t="s">
        <v>3345</v>
      </c>
    </row>
    <row r="2482" spans="1:25" x14ac:dyDescent="0.25">
      <c r="A2482" t="str">
        <f t="shared" si="38"/>
        <v>Harding , South Dakota</v>
      </c>
      <c r="B2482" t="s">
        <v>2449</v>
      </c>
      <c r="C2482" t="s">
        <v>2448</v>
      </c>
      <c r="E2482" t="s">
        <v>4658</v>
      </c>
      <c r="F2482" t="s">
        <v>2479</v>
      </c>
      <c r="G2482" s="7">
        <v>2678.1171221394998</v>
      </c>
      <c r="H2482" s="8">
        <v>1255</v>
      </c>
      <c r="I2482" s="9">
        <v>0</v>
      </c>
      <c r="J2482" s="9">
        <v>0</v>
      </c>
      <c r="K2482" s="9">
        <v>0</v>
      </c>
      <c r="L2482" s="9">
        <v>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0.99999999999958766</v>
      </c>
      <c r="T2482" s="9">
        <v>1</v>
      </c>
      <c r="U2482" s="16">
        <v>0</v>
      </c>
      <c r="V2482" s="16">
        <v>0</v>
      </c>
      <c r="W2482" s="16">
        <v>1255</v>
      </c>
      <c r="X2482" s="1" t="s">
        <v>3345</v>
      </c>
      <c r="Y2482" s="1" t="s">
        <v>3345</v>
      </c>
    </row>
    <row r="2483" spans="1:25" x14ac:dyDescent="0.25">
      <c r="A2483" t="str">
        <f t="shared" si="38"/>
        <v>Codington , South Dakota</v>
      </c>
      <c r="B2483" t="s">
        <v>2449</v>
      </c>
      <c r="C2483" t="s">
        <v>2448</v>
      </c>
      <c r="E2483" t="s">
        <v>4973</v>
      </c>
      <c r="F2483" t="s">
        <v>2462</v>
      </c>
      <c r="G2483" s="7">
        <v>717.16388405485156</v>
      </c>
      <c r="H2483" s="8">
        <v>27227</v>
      </c>
      <c r="I2483" s="9">
        <v>0</v>
      </c>
      <c r="J2483" s="9">
        <v>0</v>
      </c>
      <c r="K2483" s="9">
        <v>0</v>
      </c>
      <c r="L2483" s="9">
        <v>0</v>
      </c>
      <c r="M2483" s="9">
        <v>0</v>
      </c>
      <c r="N2483" s="9">
        <v>0</v>
      </c>
      <c r="O2483" s="9">
        <v>0</v>
      </c>
      <c r="P2483" s="9">
        <v>0</v>
      </c>
      <c r="Q2483" s="9">
        <v>1.8201848451503657E-2</v>
      </c>
      <c r="R2483" s="9">
        <v>0.77537003709553021</v>
      </c>
      <c r="S2483" s="9">
        <v>0.98179815154746763</v>
      </c>
      <c r="T2483" s="9">
        <v>0.22462996290446982</v>
      </c>
      <c r="U2483" s="16">
        <v>0</v>
      </c>
      <c r="V2483" s="16">
        <v>0</v>
      </c>
      <c r="W2483" s="16">
        <v>27227</v>
      </c>
      <c r="X2483" s="1" t="s">
        <v>3345</v>
      </c>
      <c r="Y2483" s="1" t="s">
        <v>3345</v>
      </c>
    </row>
    <row r="2484" spans="1:25" x14ac:dyDescent="0.25">
      <c r="A2484" t="str">
        <f t="shared" si="38"/>
        <v>Bon Homme , South Dakota</v>
      </c>
      <c r="B2484" t="s">
        <v>2449</v>
      </c>
      <c r="C2484" t="s">
        <v>2448</v>
      </c>
      <c r="E2484" t="s">
        <v>4974</v>
      </c>
      <c r="F2484" t="s">
        <v>2452</v>
      </c>
      <c r="G2484" s="7">
        <v>581.61882142352715</v>
      </c>
      <c r="H2484" s="8">
        <v>7070</v>
      </c>
      <c r="I2484" s="9">
        <v>0</v>
      </c>
      <c r="J2484" s="9">
        <v>0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0</v>
      </c>
      <c r="S2484" s="9">
        <v>1</v>
      </c>
      <c r="T2484" s="9">
        <v>1</v>
      </c>
      <c r="U2484" s="16">
        <v>0</v>
      </c>
      <c r="V2484" s="16">
        <v>0</v>
      </c>
      <c r="W2484" s="16">
        <v>7070</v>
      </c>
      <c r="X2484" s="1" t="s">
        <v>3345</v>
      </c>
      <c r="Y2484" s="1" t="s">
        <v>3345</v>
      </c>
    </row>
    <row r="2485" spans="1:25" x14ac:dyDescent="0.25">
      <c r="A2485" t="str">
        <f t="shared" si="38"/>
        <v>Bennett , South Dakota</v>
      </c>
      <c r="B2485" t="s">
        <v>2449</v>
      </c>
      <c r="C2485" t="s">
        <v>2448</v>
      </c>
      <c r="E2485" t="s">
        <v>4975</v>
      </c>
      <c r="F2485" t="s">
        <v>2451</v>
      </c>
      <c r="G2485" s="7">
        <v>1190.4508117916312</v>
      </c>
      <c r="H2485" s="8">
        <v>3431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1</v>
      </c>
      <c r="T2485" s="9">
        <v>1</v>
      </c>
      <c r="U2485" s="16">
        <v>0</v>
      </c>
      <c r="V2485" s="16">
        <v>0</v>
      </c>
      <c r="W2485" s="16">
        <v>3431</v>
      </c>
      <c r="X2485" s="1" t="s">
        <v>3345</v>
      </c>
      <c r="Y2485" s="1" t="s">
        <v>3345</v>
      </c>
    </row>
    <row r="2486" spans="1:25" x14ac:dyDescent="0.25">
      <c r="A2486" t="str">
        <f t="shared" si="38"/>
        <v>Roberts , South Dakota</v>
      </c>
      <c r="B2486" t="s">
        <v>2449</v>
      </c>
      <c r="C2486" t="s">
        <v>2448</v>
      </c>
      <c r="E2486" t="s">
        <v>4976</v>
      </c>
      <c r="F2486" t="s">
        <v>2502</v>
      </c>
      <c r="G2486" s="7">
        <v>1135.7776551062864</v>
      </c>
      <c r="H2486" s="8">
        <v>10149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0.99999999999897005</v>
      </c>
      <c r="T2486" s="9">
        <v>1</v>
      </c>
      <c r="U2486" s="16">
        <v>0</v>
      </c>
      <c r="V2486" s="16">
        <v>0</v>
      </c>
      <c r="W2486" s="16">
        <v>10149</v>
      </c>
      <c r="X2486" s="1" t="s">
        <v>3345</v>
      </c>
      <c r="Y2486" s="1" t="s">
        <v>3345</v>
      </c>
    </row>
    <row r="2487" spans="1:25" x14ac:dyDescent="0.25">
      <c r="A2487" t="str">
        <f t="shared" si="38"/>
        <v>Todd , South Dakota</v>
      </c>
      <c r="B2487" t="s">
        <v>2449</v>
      </c>
      <c r="C2487" t="s">
        <v>2448</v>
      </c>
      <c r="E2487" t="s">
        <v>4292</v>
      </c>
      <c r="F2487" t="s">
        <v>2507</v>
      </c>
      <c r="G2487" s="7">
        <v>1390.856186083048</v>
      </c>
      <c r="H2487" s="8">
        <v>9612</v>
      </c>
      <c r="I2487" s="9">
        <v>0</v>
      </c>
      <c r="J2487" s="9">
        <v>0</v>
      </c>
      <c r="K2487" s="9">
        <v>0</v>
      </c>
      <c r="L2487" s="9">
        <v>0</v>
      </c>
      <c r="M2487" s="9">
        <v>0</v>
      </c>
      <c r="N2487" s="9">
        <v>0</v>
      </c>
      <c r="O2487" s="9">
        <v>0</v>
      </c>
      <c r="P2487" s="9">
        <v>0</v>
      </c>
      <c r="Q2487" s="9">
        <v>0</v>
      </c>
      <c r="R2487" s="9">
        <v>0</v>
      </c>
      <c r="S2487" s="9">
        <v>0.99999999999947542</v>
      </c>
      <c r="T2487" s="9">
        <v>1</v>
      </c>
      <c r="U2487" s="16">
        <v>0</v>
      </c>
      <c r="V2487" s="16">
        <v>0</v>
      </c>
      <c r="W2487" s="16">
        <v>9612</v>
      </c>
      <c r="X2487" s="1" t="s">
        <v>3345</v>
      </c>
      <c r="Y2487" s="1" t="s">
        <v>3345</v>
      </c>
    </row>
    <row r="2488" spans="1:25" x14ac:dyDescent="0.25">
      <c r="A2488" t="str">
        <f t="shared" si="38"/>
        <v>Turner , South Dakota</v>
      </c>
      <c r="B2488" t="s">
        <v>2449</v>
      </c>
      <c r="C2488" t="s">
        <v>2448</v>
      </c>
      <c r="E2488" t="s">
        <v>3975</v>
      </c>
      <c r="F2488" t="s">
        <v>2509</v>
      </c>
      <c r="G2488" s="7">
        <v>617.69582382863712</v>
      </c>
      <c r="H2488" s="8">
        <v>8347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0</v>
      </c>
      <c r="R2488" s="9">
        <v>0</v>
      </c>
      <c r="S2488" s="9">
        <v>1</v>
      </c>
      <c r="T2488" s="9">
        <v>1</v>
      </c>
      <c r="U2488" s="16">
        <v>0</v>
      </c>
      <c r="V2488" s="16">
        <v>0</v>
      </c>
      <c r="W2488" s="16">
        <v>8347</v>
      </c>
      <c r="X2488" s="1" t="s">
        <v>3345</v>
      </c>
      <c r="Y2488" s="1" t="s">
        <v>3345</v>
      </c>
    </row>
    <row r="2489" spans="1:25" x14ac:dyDescent="0.25">
      <c r="A2489" t="str">
        <f t="shared" si="38"/>
        <v>Davison , South Dakota</v>
      </c>
      <c r="B2489" t="s">
        <v>2449</v>
      </c>
      <c r="C2489" t="s">
        <v>2448</v>
      </c>
      <c r="E2489" t="s">
        <v>4977</v>
      </c>
      <c r="F2489" t="s">
        <v>2465</v>
      </c>
      <c r="G2489" s="7">
        <v>436.92012767202431</v>
      </c>
      <c r="H2489" s="8">
        <v>19504</v>
      </c>
      <c r="I2489" s="9">
        <v>0</v>
      </c>
      <c r="J2489" s="9">
        <v>0</v>
      </c>
      <c r="K2489" s="9">
        <v>0</v>
      </c>
      <c r="L2489" s="9">
        <v>0</v>
      </c>
      <c r="M2489" s="9">
        <v>0</v>
      </c>
      <c r="N2489" s="9">
        <v>0</v>
      </c>
      <c r="O2489" s="9">
        <v>0</v>
      </c>
      <c r="P2489" s="9">
        <v>0</v>
      </c>
      <c r="Q2489" s="9">
        <v>1.5711787327618507E-2</v>
      </c>
      <c r="R2489" s="9">
        <v>0.76676579163248559</v>
      </c>
      <c r="S2489" s="9">
        <v>0.98428821267127897</v>
      </c>
      <c r="T2489" s="9">
        <v>0.23323420836751435</v>
      </c>
      <c r="U2489" s="16">
        <v>0</v>
      </c>
      <c r="V2489" s="16">
        <v>0</v>
      </c>
      <c r="W2489" s="16">
        <v>19504</v>
      </c>
      <c r="X2489" s="1" t="s">
        <v>3345</v>
      </c>
      <c r="Y2489" s="1" t="s">
        <v>3345</v>
      </c>
    </row>
    <row r="2490" spans="1:25" x14ac:dyDescent="0.25">
      <c r="A2490" t="str">
        <f t="shared" si="38"/>
        <v>Stanley , South Dakota</v>
      </c>
      <c r="B2490" t="s">
        <v>2449</v>
      </c>
      <c r="C2490" t="s">
        <v>2448</v>
      </c>
      <c r="E2490" t="s">
        <v>4978</v>
      </c>
      <c r="F2490" t="s">
        <v>2505</v>
      </c>
      <c r="G2490" s="7">
        <v>1517.1673074237517</v>
      </c>
      <c r="H2490" s="8">
        <v>2966</v>
      </c>
      <c r="I2490" s="9">
        <v>0</v>
      </c>
      <c r="J2490" s="9">
        <v>0</v>
      </c>
      <c r="K2490" s="9">
        <v>0</v>
      </c>
      <c r="L2490" s="9">
        <v>0</v>
      </c>
      <c r="M2490" s="9">
        <v>0</v>
      </c>
      <c r="N2490" s="9">
        <v>0</v>
      </c>
      <c r="O2490" s="9">
        <v>0</v>
      </c>
      <c r="P2490" s="9">
        <v>0</v>
      </c>
      <c r="Q2490" s="9">
        <v>1.2676498473546819E-3</v>
      </c>
      <c r="R2490" s="9">
        <v>0.57484828051247472</v>
      </c>
      <c r="S2490" s="9">
        <v>0.99873235015264539</v>
      </c>
      <c r="T2490" s="9">
        <v>0.42515171948752528</v>
      </c>
      <c r="U2490" s="16">
        <v>0</v>
      </c>
      <c r="V2490" s="16">
        <v>0</v>
      </c>
      <c r="W2490" s="16">
        <v>2966</v>
      </c>
      <c r="X2490" s="1" t="s">
        <v>3345</v>
      </c>
      <c r="Y2490" s="1" t="s">
        <v>3345</v>
      </c>
    </row>
    <row r="2491" spans="1:25" x14ac:dyDescent="0.25">
      <c r="A2491" t="str">
        <f t="shared" si="38"/>
        <v>Aurora , South Dakota</v>
      </c>
      <c r="B2491" t="s">
        <v>2449</v>
      </c>
      <c r="C2491" t="s">
        <v>2448</v>
      </c>
      <c r="E2491" t="s">
        <v>4979</v>
      </c>
      <c r="F2491" t="s">
        <v>2447</v>
      </c>
      <c r="G2491" s="7">
        <v>712.75044767907571</v>
      </c>
      <c r="H2491" s="8">
        <v>2710</v>
      </c>
      <c r="I2491" s="9">
        <v>0</v>
      </c>
      <c r="J2491" s="9">
        <v>0</v>
      </c>
      <c r="K2491" s="9">
        <v>0</v>
      </c>
      <c r="L2491" s="9">
        <v>0</v>
      </c>
      <c r="M2491" s="9">
        <v>0</v>
      </c>
      <c r="N2491" s="9">
        <v>0</v>
      </c>
      <c r="O2491" s="9">
        <v>0</v>
      </c>
      <c r="P2491" s="9">
        <v>0</v>
      </c>
      <c r="Q2491" s="9">
        <v>0</v>
      </c>
      <c r="R2491" s="9">
        <v>0</v>
      </c>
      <c r="S2491" s="9">
        <v>1</v>
      </c>
      <c r="T2491" s="9">
        <v>1</v>
      </c>
      <c r="U2491" s="16">
        <v>0</v>
      </c>
      <c r="V2491" s="16">
        <v>0</v>
      </c>
      <c r="W2491" s="16">
        <v>2710</v>
      </c>
      <c r="X2491" s="1" t="s">
        <v>3345</v>
      </c>
      <c r="Y2491" s="1" t="s">
        <v>3345</v>
      </c>
    </row>
    <row r="2492" spans="1:25" x14ac:dyDescent="0.25">
      <c r="A2492" t="str">
        <f t="shared" si="38"/>
        <v>Pennington , South Dakota</v>
      </c>
      <c r="B2492" t="s">
        <v>2449</v>
      </c>
      <c r="C2492" t="s">
        <v>2448</v>
      </c>
      <c r="E2492" t="s">
        <v>4445</v>
      </c>
      <c r="F2492" t="s">
        <v>2499</v>
      </c>
      <c r="G2492" s="7">
        <v>2784.4591116333154</v>
      </c>
      <c r="H2492" s="8">
        <v>100948</v>
      </c>
      <c r="I2492" s="9">
        <v>1.1920264257350615E-2</v>
      </c>
      <c r="J2492" s="9">
        <v>0.6534057138328645</v>
      </c>
      <c r="K2492" s="9">
        <v>1.308949677315424E-3</v>
      </c>
      <c r="L2492" s="9">
        <v>8.8827911399928683E-2</v>
      </c>
      <c r="M2492" s="9">
        <v>2.4143588943034366E-3</v>
      </c>
      <c r="N2492" s="9">
        <v>4.9748385307286917E-2</v>
      </c>
      <c r="O2492" s="9">
        <v>0</v>
      </c>
      <c r="P2492" s="9">
        <v>0</v>
      </c>
      <c r="Q2492" s="9">
        <v>0</v>
      </c>
      <c r="R2492" s="9">
        <v>0</v>
      </c>
      <c r="S2492" s="9">
        <v>0.98435642702374371</v>
      </c>
      <c r="T2492" s="9">
        <v>0.20801798945991995</v>
      </c>
      <c r="U2492" s="16">
        <v>65960</v>
      </c>
      <c r="V2492" s="16">
        <v>13989</v>
      </c>
      <c r="W2492" s="16">
        <v>20999</v>
      </c>
      <c r="X2492" s="1" t="s">
        <v>3345</v>
      </c>
      <c r="Y2492" s="1" t="s">
        <v>3346</v>
      </c>
    </row>
    <row r="2493" spans="1:25" x14ac:dyDescent="0.25">
      <c r="A2493" t="str">
        <f t="shared" si="38"/>
        <v>Lincoln , South Dakota</v>
      </c>
      <c r="B2493" t="s">
        <v>2449</v>
      </c>
      <c r="C2493" t="s">
        <v>2448</v>
      </c>
      <c r="E2493" t="s">
        <v>3692</v>
      </c>
      <c r="F2493" t="s">
        <v>2489</v>
      </c>
      <c r="G2493" s="7">
        <v>577.74847666344419</v>
      </c>
      <c r="H2493" s="8">
        <v>44828</v>
      </c>
      <c r="I2493" s="9">
        <v>1.5725136841685618E-2</v>
      </c>
      <c r="J2493" s="9">
        <v>0.46613723565628623</v>
      </c>
      <c r="K2493" s="9">
        <v>3.3799998763443034E-3</v>
      </c>
      <c r="L2493" s="9">
        <v>2.8531275095922192E-2</v>
      </c>
      <c r="M2493" s="9">
        <v>4.7835272529881002E-3</v>
      </c>
      <c r="N2493" s="9">
        <v>0.15249397697867403</v>
      </c>
      <c r="O2493" s="9">
        <v>1.9918150343476914E-3</v>
      </c>
      <c r="P2493" s="9">
        <v>5.9761756045328809E-2</v>
      </c>
      <c r="Q2493" s="9">
        <v>0</v>
      </c>
      <c r="R2493" s="9">
        <v>0</v>
      </c>
      <c r="S2493" s="9">
        <v>0.97411952087227038</v>
      </c>
      <c r="T2493" s="9">
        <v>0.29307575622378873</v>
      </c>
      <c r="U2493" s="16">
        <v>20896</v>
      </c>
      <c r="V2493" s="16">
        <v>8115</v>
      </c>
      <c r="W2493" s="16">
        <v>15817</v>
      </c>
      <c r="X2493" s="1" t="s">
        <v>3345</v>
      </c>
      <c r="Y2493" s="1" t="s">
        <v>3346</v>
      </c>
    </row>
    <row r="2494" spans="1:25" x14ac:dyDescent="0.25">
      <c r="A2494" t="str">
        <f t="shared" si="38"/>
        <v>Perkins , South Dakota</v>
      </c>
      <c r="B2494" t="s">
        <v>2449</v>
      </c>
      <c r="C2494" t="s">
        <v>2448</v>
      </c>
      <c r="E2494" t="s">
        <v>4621</v>
      </c>
      <c r="F2494" t="s">
        <v>2500</v>
      </c>
      <c r="G2494" s="7">
        <v>2889.9915726927711</v>
      </c>
      <c r="H2494" s="8">
        <v>2982</v>
      </c>
      <c r="I2494" s="9">
        <v>0</v>
      </c>
      <c r="J2494" s="9">
        <v>0</v>
      </c>
      <c r="K2494" s="9">
        <v>0</v>
      </c>
      <c r="L2494" s="9">
        <v>0</v>
      </c>
      <c r="M2494" s="9">
        <v>0</v>
      </c>
      <c r="N2494" s="9">
        <v>0</v>
      </c>
      <c r="O2494" s="9">
        <v>0</v>
      </c>
      <c r="P2494" s="9">
        <v>0</v>
      </c>
      <c r="Q2494" s="9">
        <v>0</v>
      </c>
      <c r="R2494" s="9">
        <v>0</v>
      </c>
      <c r="S2494" s="9">
        <v>1</v>
      </c>
      <c r="T2494" s="9">
        <v>1</v>
      </c>
      <c r="U2494" s="16">
        <v>0</v>
      </c>
      <c r="V2494" s="16">
        <v>0</v>
      </c>
      <c r="W2494" s="16">
        <v>2982</v>
      </c>
      <c r="X2494" s="1" t="s">
        <v>3345</v>
      </c>
      <c r="Y2494" s="1" t="s">
        <v>3345</v>
      </c>
    </row>
    <row r="2495" spans="1:25" x14ac:dyDescent="0.25">
      <c r="A2495" t="str">
        <f t="shared" si="38"/>
        <v>Brookings , South Dakota</v>
      </c>
      <c r="B2495" t="s">
        <v>2449</v>
      </c>
      <c r="C2495" t="s">
        <v>2448</v>
      </c>
      <c r="E2495" t="s">
        <v>4980</v>
      </c>
      <c r="F2495" t="s">
        <v>2453</v>
      </c>
      <c r="G2495" s="7">
        <v>804.93505990210156</v>
      </c>
      <c r="H2495" s="8">
        <v>31965</v>
      </c>
      <c r="I2495" s="9">
        <v>0</v>
      </c>
      <c r="J2495" s="9">
        <v>0</v>
      </c>
      <c r="K2495" s="9">
        <v>0</v>
      </c>
      <c r="L2495" s="9">
        <v>0</v>
      </c>
      <c r="M2495" s="9">
        <v>0</v>
      </c>
      <c r="N2495" s="9">
        <v>0</v>
      </c>
      <c r="O2495" s="9">
        <v>0</v>
      </c>
      <c r="P2495" s="9">
        <v>0</v>
      </c>
      <c r="Q2495" s="9">
        <v>1.1783065149922979E-2</v>
      </c>
      <c r="R2495" s="9">
        <v>0.70333176912247775</v>
      </c>
      <c r="S2495" s="9">
        <v>0.98821693484813444</v>
      </c>
      <c r="T2495" s="9">
        <v>0.29666823087752231</v>
      </c>
      <c r="U2495" s="16">
        <v>0</v>
      </c>
      <c r="V2495" s="16">
        <v>0</v>
      </c>
      <c r="W2495" s="16">
        <v>31965</v>
      </c>
      <c r="X2495" s="1" t="s">
        <v>3345</v>
      </c>
      <c r="Y2495" s="1" t="s">
        <v>3345</v>
      </c>
    </row>
    <row r="2496" spans="1:25" x14ac:dyDescent="0.25">
      <c r="A2496" t="str">
        <f t="shared" si="38"/>
        <v>Buffalo , South Dakota</v>
      </c>
      <c r="B2496" t="s">
        <v>2449</v>
      </c>
      <c r="C2496" t="s">
        <v>2448</v>
      </c>
      <c r="E2496" t="s">
        <v>4610</v>
      </c>
      <c r="F2496" t="s">
        <v>2456</v>
      </c>
      <c r="G2496" s="7">
        <v>487.74513949604324</v>
      </c>
      <c r="H2496" s="8">
        <v>1912</v>
      </c>
      <c r="I2496" s="9">
        <v>0</v>
      </c>
      <c r="J2496" s="9">
        <v>0</v>
      </c>
      <c r="K2496" s="9">
        <v>0</v>
      </c>
      <c r="L2496" s="9">
        <v>0</v>
      </c>
      <c r="M2496" s="9">
        <v>0</v>
      </c>
      <c r="N2496" s="9">
        <v>0</v>
      </c>
      <c r="O2496" s="9">
        <v>0</v>
      </c>
      <c r="P2496" s="9">
        <v>0</v>
      </c>
      <c r="Q2496" s="9">
        <v>0</v>
      </c>
      <c r="R2496" s="9">
        <v>0</v>
      </c>
      <c r="S2496" s="9">
        <v>0.99999999999666733</v>
      </c>
      <c r="T2496" s="9">
        <v>1</v>
      </c>
      <c r="U2496" s="16">
        <v>0</v>
      </c>
      <c r="V2496" s="16">
        <v>0</v>
      </c>
      <c r="W2496" s="16">
        <v>1912</v>
      </c>
      <c r="X2496" s="1" t="s">
        <v>3345</v>
      </c>
      <c r="Y2496" s="1" t="s">
        <v>3345</v>
      </c>
    </row>
    <row r="2497" spans="1:25" x14ac:dyDescent="0.25">
      <c r="A2497" t="str">
        <f t="shared" si="38"/>
        <v>Mellette , South Dakota</v>
      </c>
      <c r="B2497" t="s">
        <v>2449</v>
      </c>
      <c r="C2497" t="s">
        <v>2448</v>
      </c>
      <c r="E2497" t="s">
        <v>4981</v>
      </c>
      <c r="F2497" t="s">
        <v>2495</v>
      </c>
      <c r="G2497" s="7">
        <v>1310.8852123396773</v>
      </c>
      <c r="H2497" s="8">
        <v>2048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1</v>
      </c>
      <c r="T2497" s="9">
        <v>1</v>
      </c>
      <c r="U2497" s="16">
        <v>0</v>
      </c>
      <c r="V2497" s="16">
        <v>0</v>
      </c>
      <c r="W2497" s="16">
        <v>2048</v>
      </c>
      <c r="X2497" s="1" t="s">
        <v>3345</v>
      </c>
      <c r="Y2497" s="1" t="s">
        <v>3345</v>
      </c>
    </row>
    <row r="2498" spans="1:25" x14ac:dyDescent="0.25">
      <c r="A2498" t="str">
        <f t="shared" si="38"/>
        <v>Potter , South Dakota</v>
      </c>
      <c r="B2498" t="s">
        <v>2449</v>
      </c>
      <c r="C2498" t="s">
        <v>2448</v>
      </c>
      <c r="E2498" t="s">
        <v>4918</v>
      </c>
      <c r="F2498" t="s">
        <v>2501</v>
      </c>
      <c r="G2498" s="7">
        <v>898.66403045893026</v>
      </c>
      <c r="H2498" s="8">
        <v>2329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1</v>
      </c>
      <c r="T2498" s="9">
        <v>1</v>
      </c>
      <c r="U2498" s="16">
        <v>0</v>
      </c>
      <c r="V2498" s="16">
        <v>0</v>
      </c>
      <c r="W2498" s="16">
        <v>2329</v>
      </c>
      <c r="X2498" s="1" t="s">
        <v>3345</v>
      </c>
      <c r="Y2498" s="1" t="s">
        <v>3345</v>
      </c>
    </row>
    <row r="2499" spans="1:25" x14ac:dyDescent="0.25">
      <c r="A2499" t="str">
        <f t="shared" si="38"/>
        <v>Fall River , South Dakota</v>
      </c>
      <c r="B2499" t="s">
        <v>2449</v>
      </c>
      <c r="C2499" t="s">
        <v>2448</v>
      </c>
      <c r="E2499" t="s">
        <v>4982</v>
      </c>
      <c r="F2499" t="s">
        <v>2471</v>
      </c>
      <c r="G2499" s="7">
        <v>1749.1621686925148</v>
      </c>
      <c r="H2499" s="8">
        <v>7094</v>
      </c>
      <c r="I2499" s="9">
        <v>0</v>
      </c>
      <c r="J2499" s="9">
        <v>0</v>
      </c>
      <c r="K2499" s="9">
        <v>0</v>
      </c>
      <c r="L2499" s="9">
        <v>0</v>
      </c>
      <c r="M2499" s="9">
        <v>0</v>
      </c>
      <c r="N2499" s="9">
        <v>0</v>
      </c>
      <c r="O2499" s="9">
        <v>0</v>
      </c>
      <c r="P2499" s="9">
        <v>0</v>
      </c>
      <c r="Q2499" s="9">
        <v>1.2036801795879963E-3</v>
      </c>
      <c r="R2499" s="9">
        <v>0.50042289258528339</v>
      </c>
      <c r="S2499" s="9">
        <v>0.99879631982041195</v>
      </c>
      <c r="T2499" s="9">
        <v>0.49957710741471667</v>
      </c>
      <c r="U2499" s="16">
        <v>0</v>
      </c>
      <c r="V2499" s="16">
        <v>0</v>
      </c>
      <c r="W2499" s="16">
        <v>7094</v>
      </c>
      <c r="X2499" s="1" t="s">
        <v>3345</v>
      </c>
      <c r="Y2499" s="1" t="s">
        <v>3345</v>
      </c>
    </row>
    <row r="2500" spans="1:25" x14ac:dyDescent="0.25">
      <c r="A2500" t="str">
        <f t="shared" si="38"/>
        <v>Hughes , South Dakota</v>
      </c>
      <c r="B2500" t="s">
        <v>2449</v>
      </c>
      <c r="C2500" t="s">
        <v>2448</v>
      </c>
      <c r="E2500" t="s">
        <v>4840</v>
      </c>
      <c r="F2500" t="s">
        <v>2480</v>
      </c>
      <c r="G2500" s="7">
        <v>800.71733909616057</v>
      </c>
      <c r="H2500" s="8">
        <v>17022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1.1979583893043405E-2</v>
      </c>
      <c r="R2500" s="9">
        <v>0.74726824109975321</v>
      </c>
      <c r="S2500" s="9">
        <v>0.98802041610533642</v>
      </c>
      <c r="T2500" s="9">
        <v>0.25273175890024674</v>
      </c>
      <c r="U2500" s="16">
        <v>0</v>
      </c>
      <c r="V2500" s="16">
        <v>0</v>
      </c>
      <c r="W2500" s="16">
        <v>17022</v>
      </c>
      <c r="X2500" s="1" t="s">
        <v>3345</v>
      </c>
      <c r="Y2500" s="1" t="s">
        <v>3345</v>
      </c>
    </row>
    <row r="2501" spans="1:25" x14ac:dyDescent="0.25">
      <c r="A2501" t="str">
        <f t="shared" ref="A2501:A2564" si="39">E2501&amp;", "&amp;B2501</f>
        <v>Hyde , South Dakota</v>
      </c>
      <c r="B2501" t="s">
        <v>2449</v>
      </c>
      <c r="C2501" t="s">
        <v>2448</v>
      </c>
      <c r="E2501" t="s">
        <v>4744</v>
      </c>
      <c r="F2501" t="s">
        <v>2482</v>
      </c>
      <c r="G2501" s="7">
        <v>866.15076132365493</v>
      </c>
      <c r="H2501" s="8">
        <v>1420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0.99999999999872957</v>
      </c>
      <c r="T2501" s="9">
        <v>1</v>
      </c>
      <c r="U2501" s="16">
        <v>0</v>
      </c>
      <c r="V2501" s="16">
        <v>0</v>
      </c>
      <c r="W2501" s="16">
        <v>1420</v>
      </c>
      <c r="X2501" s="1" t="s">
        <v>3345</v>
      </c>
      <c r="Y2501" s="1" t="s">
        <v>3345</v>
      </c>
    </row>
    <row r="2502" spans="1:25" x14ac:dyDescent="0.25">
      <c r="A2502" t="str">
        <f t="shared" si="39"/>
        <v>Hamlin , South Dakota</v>
      </c>
      <c r="B2502" t="s">
        <v>2449</v>
      </c>
      <c r="C2502" t="s">
        <v>2448</v>
      </c>
      <c r="E2502" t="s">
        <v>4983</v>
      </c>
      <c r="F2502" t="s">
        <v>2476</v>
      </c>
      <c r="G2502" s="7">
        <v>538.07124276129741</v>
      </c>
      <c r="H2502" s="8">
        <v>5903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1</v>
      </c>
      <c r="T2502" s="9">
        <v>1</v>
      </c>
      <c r="U2502" s="16">
        <v>0</v>
      </c>
      <c r="V2502" s="16">
        <v>0</v>
      </c>
      <c r="W2502" s="16">
        <v>5903</v>
      </c>
      <c r="X2502" s="1" t="s">
        <v>3345</v>
      </c>
      <c r="Y2502" s="1" t="s">
        <v>3345</v>
      </c>
    </row>
    <row r="2503" spans="1:25" x14ac:dyDescent="0.25">
      <c r="A2503" t="str">
        <f t="shared" si="39"/>
        <v>Edmunds , South Dakota</v>
      </c>
      <c r="B2503" t="s">
        <v>2449</v>
      </c>
      <c r="C2503" t="s">
        <v>2448</v>
      </c>
      <c r="E2503" t="s">
        <v>4984</v>
      </c>
      <c r="F2503" t="s">
        <v>2470</v>
      </c>
      <c r="G2503" s="7">
        <v>1151.0655843262271</v>
      </c>
      <c r="H2503" s="8">
        <v>4071</v>
      </c>
      <c r="I2503" s="9">
        <v>0</v>
      </c>
      <c r="J2503" s="9">
        <v>0</v>
      </c>
      <c r="K2503" s="9">
        <v>0</v>
      </c>
      <c r="L2503" s="9">
        <v>0</v>
      </c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0.99999999999880584</v>
      </c>
      <c r="T2503" s="9">
        <v>1</v>
      </c>
      <c r="U2503" s="16">
        <v>0</v>
      </c>
      <c r="V2503" s="16">
        <v>0</v>
      </c>
      <c r="W2503" s="16">
        <v>4071</v>
      </c>
      <c r="X2503" s="1" t="s">
        <v>3345</v>
      </c>
      <c r="Y2503" s="1" t="s">
        <v>3345</v>
      </c>
    </row>
    <row r="2504" spans="1:25" x14ac:dyDescent="0.25">
      <c r="A2504" t="str">
        <f t="shared" si="39"/>
        <v>Hand , South Dakota</v>
      </c>
      <c r="B2504" t="s">
        <v>2449</v>
      </c>
      <c r="C2504" t="s">
        <v>2448</v>
      </c>
      <c r="E2504" t="s">
        <v>4985</v>
      </c>
      <c r="F2504" t="s">
        <v>2477</v>
      </c>
      <c r="G2504" s="7">
        <v>1440.2147522997502</v>
      </c>
      <c r="H2504" s="8">
        <v>3431</v>
      </c>
      <c r="I2504" s="9">
        <v>0</v>
      </c>
      <c r="J2504" s="9">
        <v>0</v>
      </c>
      <c r="K2504" s="9">
        <v>0</v>
      </c>
      <c r="L2504" s="9">
        <v>0</v>
      </c>
      <c r="M2504" s="9">
        <v>0</v>
      </c>
      <c r="N2504" s="9">
        <v>0</v>
      </c>
      <c r="O2504" s="9">
        <v>0</v>
      </c>
      <c r="P2504" s="9">
        <v>0</v>
      </c>
      <c r="Q2504" s="9">
        <v>0</v>
      </c>
      <c r="R2504" s="9">
        <v>0</v>
      </c>
      <c r="S2504" s="9">
        <v>0.99999999999895983</v>
      </c>
      <c r="T2504" s="9">
        <v>1</v>
      </c>
      <c r="U2504" s="16">
        <v>0</v>
      </c>
      <c r="V2504" s="16">
        <v>0</v>
      </c>
      <c r="W2504" s="16">
        <v>3431</v>
      </c>
      <c r="X2504" s="1" t="s">
        <v>3345</v>
      </c>
      <c r="Y2504" s="1" t="s">
        <v>3345</v>
      </c>
    </row>
    <row r="2505" spans="1:25" x14ac:dyDescent="0.25">
      <c r="A2505" t="str">
        <f t="shared" si="39"/>
        <v>Spink , South Dakota</v>
      </c>
      <c r="B2505" t="s">
        <v>2449</v>
      </c>
      <c r="C2505" t="s">
        <v>2448</v>
      </c>
      <c r="E2505" t="s">
        <v>4986</v>
      </c>
      <c r="F2505" t="s">
        <v>2504</v>
      </c>
      <c r="G2505" s="7">
        <v>1509.7402247686732</v>
      </c>
      <c r="H2505" s="8">
        <v>6415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0.99999999999990796</v>
      </c>
      <c r="T2505" s="9">
        <v>1</v>
      </c>
      <c r="U2505" s="16">
        <v>0</v>
      </c>
      <c r="V2505" s="16">
        <v>0</v>
      </c>
      <c r="W2505" s="16">
        <v>6415</v>
      </c>
      <c r="X2505" s="1" t="s">
        <v>3345</v>
      </c>
      <c r="Y2505" s="1" t="s">
        <v>3345</v>
      </c>
    </row>
    <row r="2506" spans="1:25" x14ac:dyDescent="0.25">
      <c r="A2506" t="str">
        <f t="shared" si="39"/>
        <v>Faulk , South Dakota</v>
      </c>
      <c r="B2506" t="s">
        <v>2449</v>
      </c>
      <c r="C2506" t="s">
        <v>2448</v>
      </c>
      <c r="E2506" t="s">
        <v>4987</v>
      </c>
      <c r="F2506" t="s">
        <v>2472</v>
      </c>
      <c r="G2506" s="7">
        <v>1005.8944786353252</v>
      </c>
      <c r="H2506" s="8">
        <v>2364</v>
      </c>
      <c r="I2506" s="9">
        <v>0</v>
      </c>
      <c r="J2506" s="9">
        <v>0</v>
      </c>
      <c r="K2506" s="9">
        <v>0</v>
      </c>
      <c r="L2506" s="9">
        <v>0</v>
      </c>
      <c r="M2506" s="9">
        <v>0</v>
      </c>
      <c r="N2506" s="9">
        <v>0</v>
      </c>
      <c r="O2506" s="9">
        <v>0</v>
      </c>
      <c r="P2506" s="9">
        <v>0</v>
      </c>
      <c r="Q2506" s="9">
        <v>0</v>
      </c>
      <c r="R2506" s="9">
        <v>0</v>
      </c>
      <c r="S2506" s="9">
        <v>1</v>
      </c>
      <c r="T2506" s="9">
        <v>1</v>
      </c>
      <c r="U2506" s="16">
        <v>0</v>
      </c>
      <c r="V2506" s="16">
        <v>0</v>
      </c>
      <c r="W2506" s="16">
        <v>2364</v>
      </c>
      <c r="X2506" s="1" t="s">
        <v>3345</v>
      </c>
      <c r="Y2506" s="1" t="s">
        <v>3345</v>
      </c>
    </row>
    <row r="2507" spans="1:25" x14ac:dyDescent="0.25">
      <c r="A2507" t="str">
        <f t="shared" si="39"/>
        <v>Butte , South Dakota</v>
      </c>
      <c r="B2507" t="s">
        <v>2449</v>
      </c>
      <c r="C2507" t="s">
        <v>2448</v>
      </c>
      <c r="E2507" t="s">
        <v>3776</v>
      </c>
      <c r="F2507" t="s">
        <v>2457</v>
      </c>
      <c r="G2507" s="7">
        <v>2266.5161219928737</v>
      </c>
      <c r="H2507" s="8">
        <v>10110</v>
      </c>
      <c r="I2507" s="9">
        <v>0</v>
      </c>
      <c r="J2507" s="9">
        <v>0</v>
      </c>
      <c r="K2507" s="9">
        <v>0</v>
      </c>
      <c r="L2507" s="9">
        <v>0</v>
      </c>
      <c r="M2507" s="9">
        <v>0</v>
      </c>
      <c r="N2507" s="9">
        <v>0</v>
      </c>
      <c r="O2507" s="9">
        <v>0</v>
      </c>
      <c r="P2507" s="9">
        <v>0</v>
      </c>
      <c r="Q2507" s="9">
        <v>1.1668667735586764E-3</v>
      </c>
      <c r="R2507" s="9">
        <v>0.51829871414441142</v>
      </c>
      <c r="S2507" s="9">
        <v>0.99883313322644141</v>
      </c>
      <c r="T2507" s="9">
        <v>0.48170128585558852</v>
      </c>
      <c r="U2507" s="16">
        <v>0</v>
      </c>
      <c r="V2507" s="16">
        <v>0</v>
      </c>
      <c r="W2507" s="16">
        <v>10110</v>
      </c>
      <c r="X2507" s="1" t="s">
        <v>3345</v>
      </c>
      <c r="Y2507" s="1" t="s">
        <v>3345</v>
      </c>
    </row>
    <row r="2508" spans="1:25" x14ac:dyDescent="0.25">
      <c r="A2508" t="str">
        <f t="shared" si="39"/>
        <v>Meade , South Dakota</v>
      </c>
      <c r="B2508" t="s">
        <v>2449</v>
      </c>
      <c r="C2508" t="s">
        <v>2448</v>
      </c>
      <c r="E2508" t="s">
        <v>4249</v>
      </c>
      <c r="F2508" t="s">
        <v>2494</v>
      </c>
      <c r="G2508" s="7">
        <v>3482.8037842531653</v>
      </c>
      <c r="H2508" s="8">
        <v>25434</v>
      </c>
      <c r="I2508" s="9">
        <v>0</v>
      </c>
      <c r="J2508" s="9">
        <v>0</v>
      </c>
      <c r="K2508" s="9">
        <v>1.569623059677709E-3</v>
      </c>
      <c r="L2508" s="9">
        <v>0.24864354800660532</v>
      </c>
      <c r="M2508" s="9">
        <v>3.9682858947531719E-4</v>
      </c>
      <c r="N2508" s="9">
        <v>0.11256585672721554</v>
      </c>
      <c r="O2508" s="9">
        <v>1.0639038893130103E-3</v>
      </c>
      <c r="P2508" s="9">
        <v>0.25882676731933635</v>
      </c>
      <c r="Q2508" s="9">
        <v>0</v>
      </c>
      <c r="R2508" s="9">
        <v>0</v>
      </c>
      <c r="S2508" s="9">
        <v>0.9969696444615338</v>
      </c>
      <c r="T2508" s="9">
        <v>0.3799638279468428</v>
      </c>
      <c r="U2508" s="16">
        <v>0</v>
      </c>
      <c r="V2508" s="16">
        <v>9187</v>
      </c>
      <c r="W2508" s="16">
        <v>16247</v>
      </c>
      <c r="X2508" s="1" t="s">
        <v>3345</v>
      </c>
      <c r="Y2508" s="1" t="s">
        <v>3345</v>
      </c>
    </row>
    <row r="2509" spans="1:25" x14ac:dyDescent="0.25">
      <c r="A2509" t="str">
        <f t="shared" si="39"/>
        <v>McPherson , South Dakota</v>
      </c>
      <c r="B2509" t="s">
        <v>2449</v>
      </c>
      <c r="C2509" t="s">
        <v>2448</v>
      </c>
      <c r="E2509" t="s">
        <v>4201</v>
      </c>
      <c r="F2509" t="s">
        <v>2492</v>
      </c>
      <c r="G2509" s="7">
        <v>1151.5353199488611</v>
      </c>
      <c r="H2509" s="8">
        <v>2459</v>
      </c>
      <c r="I2509" s="9">
        <v>0</v>
      </c>
      <c r="J2509" s="9">
        <v>0</v>
      </c>
      <c r="K2509" s="9">
        <v>0</v>
      </c>
      <c r="L2509" s="9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0.99999999999961098</v>
      </c>
      <c r="T2509" s="9">
        <v>1</v>
      </c>
      <c r="U2509" s="16">
        <v>0</v>
      </c>
      <c r="V2509" s="16">
        <v>0</v>
      </c>
      <c r="W2509" s="16">
        <v>2459</v>
      </c>
      <c r="X2509" s="1" t="s">
        <v>3345</v>
      </c>
      <c r="Y2509" s="1" t="s">
        <v>3345</v>
      </c>
    </row>
    <row r="2510" spans="1:25" x14ac:dyDescent="0.25">
      <c r="A2510" t="str">
        <f t="shared" si="39"/>
        <v>Oglala Lakota , South Dakota</v>
      </c>
      <c r="B2510" t="s">
        <v>2449</v>
      </c>
      <c r="C2510" t="s">
        <v>2448</v>
      </c>
      <c r="E2510" t="s">
        <v>4988</v>
      </c>
      <c r="F2510" t="s">
        <v>3547</v>
      </c>
      <c r="G2510" s="7">
        <v>2096.3540246714238</v>
      </c>
      <c r="H2510" s="8">
        <v>13586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5.3332168751939408E-4</v>
      </c>
      <c r="R2510" s="9">
        <v>0.20020609450905344</v>
      </c>
      <c r="S2510" s="9">
        <v>0.99946667831248059</v>
      </c>
      <c r="T2510" s="9">
        <v>0.79979390549094653</v>
      </c>
      <c r="U2510" s="16">
        <v>0</v>
      </c>
      <c r="V2510" s="16">
        <v>0</v>
      </c>
      <c r="W2510" s="16">
        <v>13586</v>
      </c>
      <c r="X2510" s="1" t="s">
        <v>3345</v>
      </c>
      <c r="Y2510" s="1" t="s">
        <v>3345</v>
      </c>
    </row>
    <row r="2511" spans="1:25" x14ac:dyDescent="0.25">
      <c r="A2511" t="str">
        <f t="shared" si="39"/>
        <v>Charles Mix , South Dakota</v>
      </c>
      <c r="B2511" t="s">
        <v>2449</v>
      </c>
      <c r="C2511" t="s">
        <v>2448</v>
      </c>
      <c r="E2511" t="s">
        <v>4989</v>
      </c>
      <c r="F2511" t="s">
        <v>2459</v>
      </c>
      <c r="G2511" s="7">
        <v>1150.2361950483962</v>
      </c>
      <c r="H2511" s="8">
        <v>9129</v>
      </c>
      <c r="I2511" s="9">
        <v>0</v>
      </c>
      <c r="J2511" s="9">
        <v>0</v>
      </c>
      <c r="K2511" s="9">
        <v>0</v>
      </c>
      <c r="L2511" s="9">
        <v>0</v>
      </c>
      <c r="M2511" s="9">
        <v>0</v>
      </c>
      <c r="N2511" s="9">
        <v>0</v>
      </c>
      <c r="O2511" s="9">
        <v>0</v>
      </c>
      <c r="P2511" s="9">
        <v>0</v>
      </c>
      <c r="Q2511" s="9">
        <v>0</v>
      </c>
      <c r="R2511" s="9">
        <v>0</v>
      </c>
      <c r="S2511" s="9">
        <v>1</v>
      </c>
      <c r="T2511" s="9">
        <v>1</v>
      </c>
      <c r="U2511" s="16">
        <v>0</v>
      </c>
      <c r="V2511" s="16">
        <v>0</v>
      </c>
      <c r="W2511" s="16">
        <v>9129</v>
      </c>
      <c r="X2511" s="1" t="s">
        <v>3345</v>
      </c>
      <c r="Y2511" s="1" t="s">
        <v>3345</v>
      </c>
    </row>
    <row r="2512" spans="1:25" x14ac:dyDescent="0.25">
      <c r="A2512" t="str">
        <f t="shared" si="39"/>
        <v>Union , South Dakota</v>
      </c>
      <c r="B2512" t="s">
        <v>2449</v>
      </c>
      <c r="C2512" t="s">
        <v>2448</v>
      </c>
      <c r="E2512" t="s">
        <v>3730</v>
      </c>
      <c r="F2512" t="s">
        <v>2510</v>
      </c>
      <c r="G2512" s="7">
        <v>467.12855296232073</v>
      </c>
      <c r="H2512" s="8">
        <v>14399</v>
      </c>
      <c r="I2512" s="9">
        <v>0</v>
      </c>
      <c r="J2512" s="9">
        <v>0</v>
      </c>
      <c r="K2512" s="9">
        <v>1.2387833775249031E-2</v>
      </c>
      <c r="L2512" s="9">
        <v>0.38606847697756791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0.98761216621880199</v>
      </c>
      <c r="T2512" s="9">
        <v>0.61393152302243215</v>
      </c>
      <c r="U2512" s="16">
        <v>0</v>
      </c>
      <c r="V2512" s="16">
        <v>5559</v>
      </c>
      <c r="W2512" s="16">
        <v>8840</v>
      </c>
      <c r="X2512" s="1" t="s">
        <v>3345</v>
      </c>
      <c r="Y2512" s="1" t="s">
        <v>3345</v>
      </c>
    </row>
    <row r="2513" spans="1:25" x14ac:dyDescent="0.25">
      <c r="A2513" t="str">
        <f t="shared" si="39"/>
        <v>Day , South Dakota</v>
      </c>
      <c r="B2513" t="s">
        <v>2449</v>
      </c>
      <c r="C2513" t="s">
        <v>2448</v>
      </c>
      <c r="E2513" t="s">
        <v>4990</v>
      </c>
      <c r="F2513" t="s">
        <v>2466</v>
      </c>
      <c r="G2513" s="7">
        <v>1091.0926857900949</v>
      </c>
      <c r="H2513" s="8">
        <v>5710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0</v>
      </c>
      <c r="R2513" s="9">
        <v>0</v>
      </c>
      <c r="S2513" s="9">
        <v>1</v>
      </c>
      <c r="T2513" s="9">
        <v>1</v>
      </c>
      <c r="U2513" s="16">
        <v>0</v>
      </c>
      <c r="V2513" s="16">
        <v>0</v>
      </c>
      <c r="W2513" s="16">
        <v>5710</v>
      </c>
      <c r="X2513" s="1" t="s">
        <v>3345</v>
      </c>
      <c r="Y2513" s="1" t="s">
        <v>3345</v>
      </c>
    </row>
    <row r="2514" spans="1:25" x14ac:dyDescent="0.25">
      <c r="A2514" t="str">
        <f t="shared" si="39"/>
        <v>Tripp , South Dakota</v>
      </c>
      <c r="B2514" t="s">
        <v>2449</v>
      </c>
      <c r="C2514" t="s">
        <v>2448</v>
      </c>
      <c r="E2514" t="s">
        <v>4991</v>
      </c>
      <c r="F2514" t="s">
        <v>2508</v>
      </c>
      <c r="G2514" s="7">
        <v>1617.5829507368667</v>
      </c>
      <c r="H2514" s="8">
        <v>5644</v>
      </c>
      <c r="I2514" s="9">
        <v>0</v>
      </c>
      <c r="J2514" s="9">
        <v>0</v>
      </c>
      <c r="K2514" s="9">
        <v>0</v>
      </c>
      <c r="L2514" s="9">
        <v>0</v>
      </c>
      <c r="M2514" s="9">
        <v>0</v>
      </c>
      <c r="N2514" s="9">
        <v>0</v>
      </c>
      <c r="O2514" s="9">
        <v>0</v>
      </c>
      <c r="P2514" s="9">
        <v>0</v>
      </c>
      <c r="Q2514" s="9">
        <v>1.0810429088515833E-3</v>
      </c>
      <c r="R2514" s="9">
        <v>0.51506024096385539</v>
      </c>
      <c r="S2514" s="9">
        <v>0.99891895709066658</v>
      </c>
      <c r="T2514" s="9">
        <v>0.48493975903614456</v>
      </c>
      <c r="U2514" s="16">
        <v>0</v>
      </c>
      <c r="V2514" s="16">
        <v>0</v>
      </c>
      <c r="W2514" s="16">
        <v>5644</v>
      </c>
      <c r="X2514" s="1" t="s">
        <v>3345</v>
      </c>
      <c r="Y2514" s="1" t="s">
        <v>3345</v>
      </c>
    </row>
    <row r="2515" spans="1:25" x14ac:dyDescent="0.25">
      <c r="A2515" t="str">
        <f t="shared" si="39"/>
        <v>Sanborn , South Dakota</v>
      </c>
      <c r="B2515" t="s">
        <v>2449</v>
      </c>
      <c r="C2515" t="s">
        <v>2448</v>
      </c>
      <c r="E2515" t="s">
        <v>4992</v>
      </c>
      <c r="F2515" t="s">
        <v>2503</v>
      </c>
      <c r="G2515" s="7">
        <v>570.47553837548242</v>
      </c>
      <c r="H2515" s="8">
        <v>2355</v>
      </c>
      <c r="I2515" s="9">
        <v>0</v>
      </c>
      <c r="J2515" s="9">
        <v>0</v>
      </c>
      <c r="K2515" s="9">
        <v>0</v>
      </c>
      <c r="L2515" s="9">
        <v>0</v>
      </c>
      <c r="M2515" s="9">
        <v>0</v>
      </c>
      <c r="N2515" s="9">
        <v>0</v>
      </c>
      <c r="O2515" s="9">
        <v>0</v>
      </c>
      <c r="P2515" s="9">
        <v>0</v>
      </c>
      <c r="Q2515" s="9">
        <v>0</v>
      </c>
      <c r="R2515" s="9">
        <v>0</v>
      </c>
      <c r="S2515" s="9">
        <v>0.99999999999924194</v>
      </c>
      <c r="T2515" s="9">
        <v>1</v>
      </c>
      <c r="U2515" s="16">
        <v>0</v>
      </c>
      <c r="V2515" s="16">
        <v>0</v>
      </c>
      <c r="W2515" s="16">
        <v>2355</v>
      </c>
      <c r="X2515" s="1" t="s">
        <v>3345</v>
      </c>
      <c r="Y2515" s="1" t="s">
        <v>3345</v>
      </c>
    </row>
    <row r="2516" spans="1:25" x14ac:dyDescent="0.25">
      <c r="A2516" t="str">
        <f t="shared" si="39"/>
        <v>Corson , South Dakota</v>
      </c>
      <c r="B2516" t="s">
        <v>2449</v>
      </c>
      <c r="C2516" t="s">
        <v>2448</v>
      </c>
      <c r="E2516" t="s">
        <v>4993</v>
      </c>
      <c r="F2516" t="s">
        <v>2463</v>
      </c>
      <c r="G2516" s="7">
        <v>2529.6510589719205</v>
      </c>
      <c r="H2516" s="8">
        <v>4050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1</v>
      </c>
      <c r="T2516" s="9">
        <v>1</v>
      </c>
      <c r="U2516" s="16">
        <v>0</v>
      </c>
      <c r="V2516" s="16">
        <v>0</v>
      </c>
      <c r="W2516" s="16">
        <v>4050</v>
      </c>
      <c r="X2516" s="1" t="s">
        <v>3345</v>
      </c>
      <c r="Y2516" s="1" t="s">
        <v>3345</v>
      </c>
    </row>
    <row r="2517" spans="1:25" x14ac:dyDescent="0.25">
      <c r="A2517" t="str">
        <f t="shared" si="39"/>
        <v>Gregory , South Dakota</v>
      </c>
      <c r="B2517" t="s">
        <v>2449</v>
      </c>
      <c r="C2517" t="s">
        <v>2448</v>
      </c>
      <c r="E2517" t="s">
        <v>4994</v>
      </c>
      <c r="F2517" t="s">
        <v>2474</v>
      </c>
      <c r="G2517" s="7">
        <v>1053.5216582505091</v>
      </c>
      <c r="H2517" s="8">
        <v>4271</v>
      </c>
      <c r="I2517" s="9">
        <v>0</v>
      </c>
      <c r="J2517" s="9">
        <v>0</v>
      </c>
      <c r="K2517" s="9">
        <v>0</v>
      </c>
      <c r="L2517" s="9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1</v>
      </c>
      <c r="T2517" s="9">
        <v>1</v>
      </c>
      <c r="U2517" s="16">
        <v>0</v>
      </c>
      <c r="V2517" s="16">
        <v>0</v>
      </c>
      <c r="W2517" s="16">
        <v>4271</v>
      </c>
      <c r="X2517" s="1" t="s">
        <v>3345</v>
      </c>
      <c r="Y2517" s="1" t="s">
        <v>3345</v>
      </c>
    </row>
    <row r="2518" spans="1:25" x14ac:dyDescent="0.25">
      <c r="A2518" t="str">
        <f t="shared" si="39"/>
        <v>Grant , South Dakota</v>
      </c>
      <c r="B2518" t="s">
        <v>2449</v>
      </c>
      <c r="C2518" t="s">
        <v>2448</v>
      </c>
      <c r="E2518" t="s">
        <v>3719</v>
      </c>
      <c r="F2518" t="s">
        <v>2473</v>
      </c>
      <c r="G2518" s="7">
        <v>687.53322394237875</v>
      </c>
      <c r="H2518" s="8">
        <v>7356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3.0421421196948103E-3</v>
      </c>
      <c r="R2518" s="9">
        <v>0.44630233822729742</v>
      </c>
      <c r="S2518" s="9">
        <v>0.99695785788030522</v>
      </c>
      <c r="T2518" s="9">
        <v>0.55369766177270252</v>
      </c>
      <c r="U2518" s="16">
        <v>0</v>
      </c>
      <c r="V2518" s="16">
        <v>0</v>
      </c>
      <c r="W2518" s="16">
        <v>7356</v>
      </c>
      <c r="X2518" s="1" t="s">
        <v>3345</v>
      </c>
      <c r="Y2518" s="1" t="s">
        <v>3345</v>
      </c>
    </row>
    <row r="2519" spans="1:25" x14ac:dyDescent="0.25">
      <c r="A2519" t="str">
        <f t="shared" si="39"/>
        <v>Marshall , South Dakota</v>
      </c>
      <c r="B2519" t="s">
        <v>2449</v>
      </c>
      <c r="C2519" t="s">
        <v>2448</v>
      </c>
      <c r="E2519" t="s">
        <v>3610</v>
      </c>
      <c r="F2519" t="s">
        <v>2493</v>
      </c>
      <c r="G2519" s="7">
        <v>886.22439321402783</v>
      </c>
      <c r="H2519" s="8">
        <v>4656</v>
      </c>
      <c r="I2519" s="9">
        <v>0</v>
      </c>
      <c r="J2519" s="9">
        <v>0</v>
      </c>
      <c r="K2519" s="9">
        <v>0</v>
      </c>
      <c r="L2519" s="9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0</v>
      </c>
      <c r="R2519" s="9">
        <v>0</v>
      </c>
      <c r="S2519" s="9">
        <v>1</v>
      </c>
      <c r="T2519" s="9">
        <v>1</v>
      </c>
      <c r="U2519" s="16">
        <v>0</v>
      </c>
      <c r="V2519" s="16">
        <v>0</v>
      </c>
      <c r="W2519" s="16">
        <v>4656</v>
      </c>
      <c r="X2519" s="1" t="s">
        <v>3345</v>
      </c>
      <c r="Y2519" s="1" t="s">
        <v>3345</v>
      </c>
    </row>
    <row r="2520" spans="1:25" x14ac:dyDescent="0.25">
      <c r="A2520" t="str">
        <f t="shared" si="39"/>
        <v>Hamilton , Tennessee</v>
      </c>
      <c r="B2520" t="s">
        <v>2516</v>
      </c>
      <c r="C2520" t="s">
        <v>2515</v>
      </c>
      <c r="E2520" t="s">
        <v>3882</v>
      </c>
      <c r="F2520" t="s">
        <v>2548</v>
      </c>
      <c r="G2520" s="7">
        <v>575.8805872374279</v>
      </c>
      <c r="H2520" s="8">
        <v>336463</v>
      </c>
      <c r="I2520" s="9">
        <v>0.19869074957343</v>
      </c>
      <c r="J2520" s="9">
        <v>0.50104171929751562</v>
      </c>
      <c r="K2520" s="9">
        <v>0.20693067101125753</v>
      </c>
      <c r="L2520" s="9">
        <v>0.39873626520598104</v>
      </c>
      <c r="M2520" s="9">
        <v>0</v>
      </c>
      <c r="N2520" s="9">
        <v>0</v>
      </c>
      <c r="O2520" s="9">
        <v>0</v>
      </c>
      <c r="P2520" s="9">
        <v>0</v>
      </c>
      <c r="Q2520" s="9">
        <v>0</v>
      </c>
      <c r="R2520" s="9">
        <v>0</v>
      </c>
      <c r="S2520" s="9">
        <v>0.59437857941531247</v>
      </c>
      <c r="T2520" s="9">
        <v>0.10022201549650334</v>
      </c>
      <c r="U2520" s="16">
        <v>168582</v>
      </c>
      <c r="V2520" s="16">
        <v>134160</v>
      </c>
      <c r="W2520" s="16">
        <v>33721</v>
      </c>
      <c r="X2520" s="1" t="s">
        <v>3345</v>
      </c>
      <c r="Y2520" s="1" t="s">
        <v>3346</v>
      </c>
    </row>
    <row r="2521" spans="1:25" x14ac:dyDescent="0.25">
      <c r="A2521" t="str">
        <f t="shared" si="39"/>
        <v>Marion , Tennessee</v>
      </c>
      <c r="B2521" t="s">
        <v>2516</v>
      </c>
      <c r="C2521" t="s">
        <v>2515</v>
      </c>
      <c r="E2521" t="s">
        <v>3615</v>
      </c>
      <c r="F2521" t="s">
        <v>2573</v>
      </c>
      <c r="G2521" s="7">
        <v>512.25313174555868</v>
      </c>
      <c r="H2521" s="8">
        <v>28237</v>
      </c>
      <c r="I2521" s="9">
        <v>0</v>
      </c>
      <c r="J2521" s="9">
        <v>0</v>
      </c>
      <c r="K2521" s="9">
        <v>0</v>
      </c>
      <c r="L2521" s="9">
        <v>0</v>
      </c>
      <c r="M2521" s="9">
        <v>0</v>
      </c>
      <c r="N2521" s="9">
        <v>0</v>
      </c>
      <c r="O2521" s="9">
        <v>1.1883792883793588E-2</v>
      </c>
      <c r="P2521" s="9">
        <v>0.22984028048305416</v>
      </c>
      <c r="Q2521" s="9">
        <v>0</v>
      </c>
      <c r="R2521" s="9">
        <v>0</v>
      </c>
      <c r="S2521" s="9">
        <v>0.98811620711554704</v>
      </c>
      <c r="T2521" s="9">
        <v>0.77015971951694584</v>
      </c>
      <c r="U2521" s="16">
        <v>0</v>
      </c>
      <c r="V2521" s="16">
        <v>0</v>
      </c>
      <c r="W2521" s="16">
        <v>28237</v>
      </c>
      <c r="X2521" s="1" t="s">
        <v>3345</v>
      </c>
      <c r="Y2521" s="1" t="s">
        <v>3345</v>
      </c>
    </row>
    <row r="2522" spans="1:25" x14ac:dyDescent="0.25">
      <c r="A2522" t="str">
        <f t="shared" si="39"/>
        <v>White , Tennessee</v>
      </c>
      <c r="B2522" t="s">
        <v>2516</v>
      </c>
      <c r="C2522" t="s">
        <v>2515</v>
      </c>
      <c r="E2522" t="s">
        <v>3714</v>
      </c>
      <c r="F2522" t="s">
        <v>2608</v>
      </c>
      <c r="G2522" s="7">
        <v>379.42472436862039</v>
      </c>
      <c r="H2522" s="8">
        <v>25841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1.7299681004585132E-2</v>
      </c>
      <c r="R2522" s="9">
        <v>0.21825780736039627</v>
      </c>
      <c r="S2522" s="9">
        <v>0.98270031899541488</v>
      </c>
      <c r="T2522" s="9">
        <v>0.78174219263960376</v>
      </c>
      <c r="U2522" s="16">
        <v>0</v>
      </c>
      <c r="V2522" s="16">
        <v>0</v>
      </c>
      <c r="W2522" s="16">
        <v>25841</v>
      </c>
      <c r="X2522" s="1" t="s">
        <v>3345</v>
      </c>
      <c r="Y2522" s="1" t="s">
        <v>3345</v>
      </c>
    </row>
    <row r="2523" spans="1:25" x14ac:dyDescent="0.25">
      <c r="A2523" t="str">
        <f t="shared" si="39"/>
        <v>Morgan , Tennessee</v>
      </c>
      <c r="B2523" t="s">
        <v>2516</v>
      </c>
      <c r="C2523" t="s">
        <v>2515</v>
      </c>
      <c r="E2523" t="s">
        <v>3646</v>
      </c>
      <c r="F2523" t="s">
        <v>2580</v>
      </c>
      <c r="G2523" s="7">
        <v>522.49768683915602</v>
      </c>
      <c r="H2523" s="8">
        <v>21987</v>
      </c>
      <c r="I2523" s="9">
        <v>0</v>
      </c>
      <c r="J2523" s="9">
        <v>0</v>
      </c>
      <c r="K2523" s="9">
        <v>1.05006850329957E-4</v>
      </c>
      <c r="L2523" s="9">
        <v>1.1370355209896757E-3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0.99989499314888375</v>
      </c>
      <c r="T2523" s="9">
        <v>0.99886296447901035</v>
      </c>
      <c r="U2523" s="16">
        <v>0</v>
      </c>
      <c r="V2523" s="16">
        <v>25</v>
      </c>
      <c r="W2523" s="16">
        <v>21962</v>
      </c>
      <c r="X2523" s="1" t="s">
        <v>3345</v>
      </c>
      <c r="Y2523" s="1" t="s">
        <v>3345</v>
      </c>
    </row>
    <row r="2524" spans="1:25" x14ac:dyDescent="0.25">
      <c r="A2524" t="str">
        <f t="shared" si="39"/>
        <v>Campbell , Tennessee</v>
      </c>
      <c r="B2524" t="s">
        <v>2516</v>
      </c>
      <c r="C2524" t="s">
        <v>2515</v>
      </c>
      <c r="E2524" t="s">
        <v>4287</v>
      </c>
      <c r="F2524" t="s">
        <v>2522</v>
      </c>
      <c r="G2524" s="7">
        <v>498.11450603692333</v>
      </c>
      <c r="H2524" s="8">
        <v>40716</v>
      </c>
      <c r="I2524" s="9">
        <v>0</v>
      </c>
      <c r="J2524" s="9">
        <v>0</v>
      </c>
      <c r="K2524" s="9">
        <v>0</v>
      </c>
      <c r="L2524" s="9">
        <v>0</v>
      </c>
      <c r="M2524" s="9">
        <v>0</v>
      </c>
      <c r="N2524" s="9">
        <v>0</v>
      </c>
      <c r="O2524" s="9">
        <v>4.0006908436310842E-2</v>
      </c>
      <c r="P2524" s="9">
        <v>0.44977404460163078</v>
      </c>
      <c r="Q2524" s="9">
        <v>0</v>
      </c>
      <c r="R2524" s="9">
        <v>0</v>
      </c>
      <c r="S2524" s="9">
        <v>0.95999309156277302</v>
      </c>
      <c r="T2524" s="9">
        <v>0.55022595539836916</v>
      </c>
      <c r="U2524" s="16">
        <v>0</v>
      </c>
      <c r="V2524" s="16">
        <v>0</v>
      </c>
      <c r="W2524" s="16">
        <v>40716</v>
      </c>
      <c r="X2524" s="1" t="s">
        <v>3345</v>
      </c>
      <c r="Y2524" s="1" t="s">
        <v>3345</v>
      </c>
    </row>
    <row r="2525" spans="1:25" x14ac:dyDescent="0.25">
      <c r="A2525" t="str">
        <f t="shared" si="39"/>
        <v>Monroe , Tennessee</v>
      </c>
      <c r="B2525" t="s">
        <v>2516</v>
      </c>
      <c r="C2525" t="s">
        <v>2515</v>
      </c>
      <c r="E2525" t="s">
        <v>3614</v>
      </c>
      <c r="F2525" t="s">
        <v>2577</v>
      </c>
      <c r="G2525" s="7">
        <v>652.5809763556565</v>
      </c>
      <c r="H2525" s="8">
        <v>44519</v>
      </c>
      <c r="I2525" s="9">
        <v>0</v>
      </c>
      <c r="J2525" s="9">
        <v>0</v>
      </c>
      <c r="K2525" s="9">
        <v>0</v>
      </c>
      <c r="L2525" s="9">
        <v>0</v>
      </c>
      <c r="M2525" s="9">
        <v>7.6286894755556245E-3</v>
      </c>
      <c r="N2525" s="9">
        <v>0.11815180035490465</v>
      </c>
      <c r="O2525" s="9">
        <v>9.7306740471558052E-3</v>
      </c>
      <c r="P2525" s="9">
        <v>0.12109436420404771</v>
      </c>
      <c r="Q2525" s="9">
        <v>0</v>
      </c>
      <c r="R2525" s="9">
        <v>0</v>
      </c>
      <c r="S2525" s="9">
        <v>0.98264063646914179</v>
      </c>
      <c r="T2525" s="9">
        <v>0.76075383544104769</v>
      </c>
      <c r="U2525" s="16">
        <v>0</v>
      </c>
      <c r="V2525" s="16">
        <v>5260</v>
      </c>
      <c r="W2525" s="16">
        <v>39259</v>
      </c>
      <c r="X2525" s="1" t="s">
        <v>3345</v>
      </c>
      <c r="Y2525" s="1" t="s">
        <v>3345</v>
      </c>
    </row>
    <row r="2526" spans="1:25" x14ac:dyDescent="0.25">
      <c r="A2526" t="str">
        <f t="shared" si="39"/>
        <v>Rutherford , Tennessee</v>
      </c>
      <c r="B2526" t="s">
        <v>2516</v>
      </c>
      <c r="C2526" t="s">
        <v>2515</v>
      </c>
      <c r="E2526" t="s">
        <v>4731</v>
      </c>
      <c r="F2526" t="s">
        <v>2590</v>
      </c>
      <c r="G2526" s="7">
        <v>624.05476615026646</v>
      </c>
      <c r="H2526" s="8">
        <v>262604</v>
      </c>
      <c r="I2526" s="9">
        <v>7.6342168439661212E-2</v>
      </c>
      <c r="J2526" s="9">
        <v>0.41320010357801101</v>
      </c>
      <c r="K2526" s="9">
        <v>0.13522625040410147</v>
      </c>
      <c r="L2526" s="9">
        <v>0.4162922118474966</v>
      </c>
      <c r="M2526" s="9">
        <v>0</v>
      </c>
      <c r="N2526" s="9">
        <v>0</v>
      </c>
      <c r="O2526" s="9">
        <v>0</v>
      </c>
      <c r="P2526" s="9">
        <v>0</v>
      </c>
      <c r="Q2526" s="9">
        <v>0</v>
      </c>
      <c r="R2526" s="9">
        <v>0</v>
      </c>
      <c r="S2526" s="9">
        <v>0.78843158115038758</v>
      </c>
      <c r="T2526" s="9">
        <v>0.17050768457449239</v>
      </c>
      <c r="U2526" s="16">
        <v>108508</v>
      </c>
      <c r="V2526" s="16">
        <v>109320</v>
      </c>
      <c r="W2526" s="16">
        <v>44776</v>
      </c>
      <c r="X2526" s="1" t="s">
        <v>3345</v>
      </c>
      <c r="Y2526" s="1" t="s">
        <v>3347</v>
      </c>
    </row>
    <row r="2527" spans="1:25" x14ac:dyDescent="0.25">
      <c r="A2527" t="str">
        <f t="shared" si="39"/>
        <v>Smith , Tennessee</v>
      </c>
      <c r="B2527" t="s">
        <v>2516</v>
      </c>
      <c r="C2527" t="s">
        <v>2515</v>
      </c>
      <c r="E2527" t="s">
        <v>4223</v>
      </c>
      <c r="F2527" t="s">
        <v>2595</v>
      </c>
      <c r="G2527" s="7">
        <v>325.37249287834015</v>
      </c>
      <c r="H2527" s="8">
        <v>19166</v>
      </c>
      <c r="I2527" s="9">
        <v>0</v>
      </c>
      <c r="J2527" s="9">
        <v>0</v>
      </c>
      <c r="K2527" s="9">
        <v>0</v>
      </c>
      <c r="L2527" s="9">
        <v>0</v>
      </c>
      <c r="M2527" s="9">
        <v>0</v>
      </c>
      <c r="N2527" s="9">
        <v>0</v>
      </c>
      <c r="O2527" s="9">
        <v>9.2906433217982646E-3</v>
      </c>
      <c r="P2527" s="9">
        <v>0.17124073880830637</v>
      </c>
      <c r="Q2527" s="9">
        <v>0</v>
      </c>
      <c r="R2527" s="9">
        <v>0</v>
      </c>
      <c r="S2527" s="9">
        <v>0.99070935667786464</v>
      </c>
      <c r="T2527" s="9">
        <v>0.82875926119169363</v>
      </c>
      <c r="U2527" s="16">
        <v>0</v>
      </c>
      <c r="V2527" s="16">
        <v>0</v>
      </c>
      <c r="W2527" s="16">
        <v>19166</v>
      </c>
      <c r="X2527" s="1" t="s">
        <v>3345</v>
      </c>
      <c r="Y2527" s="1" t="s">
        <v>3345</v>
      </c>
    </row>
    <row r="2528" spans="1:25" x14ac:dyDescent="0.25">
      <c r="A2528" t="str">
        <f t="shared" si="39"/>
        <v>Trousdale , Tennessee</v>
      </c>
      <c r="B2528" t="s">
        <v>2516</v>
      </c>
      <c r="C2528" t="s">
        <v>2515</v>
      </c>
      <c r="E2528" t="s">
        <v>4995</v>
      </c>
      <c r="F2528" t="s">
        <v>2600</v>
      </c>
      <c r="G2528" s="7">
        <v>116.64312489044849</v>
      </c>
      <c r="H2528" s="8">
        <v>7870</v>
      </c>
      <c r="I2528" s="9">
        <v>0</v>
      </c>
      <c r="J2528" s="9">
        <v>0</v>
      </c>
      <c r="K2528" s="9">
        <v>0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1</v>
      </c>
      <c r="T2528" s="9">
        <v>1</v>
      </c>
      <c r="U2528" s="16">
        <v>0</v>
      </c>
      <c r="V2528" s="16">
        <v>0</v>
      </c>
      <c r="W2528" s="16">
        <v>7870</v>
      </c>
      <c r="X2528" s="1" t="s">
        <v>3345</v>
      </c>
      <c r="Y2528" s="1" t="s">
        <v>3345</v>
      </c>
    </row>
    <row r="2529" spans="1:25" x14ac:dyDescent="0.25">
      <c r="A2529" t="str">
        <f t="shared" si="39"/>
        <v>Sumner , Tennessee</v>
      </c>
      <c r="B2529" t="s">
        <v>2516</v>
      </c>
      <c r="C2529" t="s">
        <v>2515</v>
      </c>
      <c r="E2529" t="s">
        <v>4219</v>
      </c>
      <c r="F2529" t="s">
        <v>2598</v>
      </c>
      <c r="G2529" s="7">
        <v>543.21674293311935</v>
      </c>
      <c r="H2529" s="8">
        <v>160645</v>
      </c>
      <c r="I2529" s="9">
        <v>5.4830540081687614E-10</v>
      </c>
      <c r="J2529" s="9">
        <v>0</v>
      </c>
      <c r="K2529" s="9">
        <v>0.15588779012988718</v>
      </c>
      <c r="L2529" s="9">
        <v>0.65382676087024183</v>
      </c>
      <c r="M2529" s="9">
        <v>1.7483526161621871E-2</v>
      </c>
      <c r="N2529" s="9">
        <v>6.7347256372747369E-2</v>
      </c>
      <c r="O2529" s="9">
        <v>0</v>
      </c>
      <c r="P2529" s="9">
        <v>0</v>
      </c>
      <c r="Q2529" s="9">
        <v>0</v>
      </c>
      <c r="R2529" s="9">
        <v>0</v>
      </c>
      <c r="S2529" s="9">
        <v>0.826628683094355</v>
      </c>
      <c r="T2529" s="9">
        <v>0.27882598275701082</v>
      </c>
      <c r="U2529" s="16">
        <v>0</v>
      </c>
      <c r="V2529" s="16">
        <v>115853</v>
      </c>
      <c r="W2529" s="16">
        <v>44792</v>
      </c>
      <c r="X2529" s="1" t="s">
        <v>3345</v>
      </c>
      <c r="Y2529" s="1" t="s">
        <v>3347</v>
      </c>
    </row>
    <row r="2530" spans="1:25" x14ac:dyDescent="0.25">
      <c r="A2530" t="str">
        <f t="shared" si="39"/>
        <v>Grundy , Tennessee</v>
      </c>
      <c r="B2530" t="s">
        <v>2516</v>
      </c>
      <c r="C2530" t="s">
        <v>2515</v>
      </c>
      <c r="E2530" t="s">
        <v>4080</v>
      </c>
      <c r="F2530" t="s">
        <v>2546</v>
      </c>
      <c r="G2530" s="7">
        <v>361.12184417003806</v>
      </c>
      <c r="H2530" s="8">
        <v>13703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1</v>
      </c>
      <c r="T2530" s="9">
        <v>1</v>
      </c>
      <c r="U2530" s="16">
        <v>0</v>
      </c>
      <c r="V2530" s="16">
        <v>0</v>
      </c>
      <c r="W2530" s="16">
        <v>13703</v>
      </c>
      <c r="X2530" s="1" t="s">
        <v>3345</v>
      </c>
      <c r="Y2530" s="1" t="s">
        <v>3345</v>
      </c>
    </row>
    <row r="2531" spans="1:25" x14ac:dyDescent="0.25">
      <c r="A2531" t="str">
        <f t="shared" si="39"/>
        <v>Bedford , Tennessee</v>
      </c>
      <c r="B2531" t="s">
        <v>2516</v>
      </c>
      <c r="C2531" t="s">
        <v>2515</v>
      </c>
      <c r="E2531" t="s">
        <v>4904</v>
      </c>
      <c r="F2531" t="s">
        <v>2517</v>
      </c>
      <c r="G2531" s="7">
        <v>474.79006010988979</v>
      </c>
      <c r="H2531" s="8">
        <v>45058</v>
      </c>
      <c r="I2531" s="9">
        <v>0</v>
      </c>
      <c r="J2531" s="9">
        <v>0</v>
      </c>
      <c r="K2531" s="9">
        <v>0</v>
      </c>
      <c r="L2531" s="9">
        <v>0</v>
      </c>
      <c r="M2531" s="9">
        <v>0</v>
      </c>
      <c r="N2531" s="9">
        <v>0</v>
      </c>
      <c r="O2531" s="9">
        <v>2.840561395461156E-2</v>
      </c>
      <c r="P2531" s="9">
        <v>0.443983310399929</v>
      </c>
      <c r="Q2531" s="9">
        <v>0</v>
      </c>
      <c r="R2531" s="9">
        <v>0</v>
      </c>
      <c r="S2531" s="9">
        <v>0.9715943860431322</v>
      </c>
      <c r="T2531" s="9">
        <v>0.556016689600071</v>
      </c>
      <c r="U2531" s="16">
        <v>0</v>
      </c>
      <c r="V2531" s="16">
        <v>0</v>
      </c>
      <c r="W2531" s="16">
        <v>45058</v>
      </c>
      <c r="X2531" s="1" t="s">
        <v>3345</v>
      </c>
      <c r="Y2531" s="1" t="s">
        <v>3345</v>
      </c>
    </row>
    <row r="2532" spans="1:25" x14ac:dyDescent="0.25">
      <c r="A2532" t="str">
        <f t="shared" si="39"/>
        <v>Clay , Tennessee</v>
      </c>
      <c r="B2532" t="s">
        <v>2516</v>
      </c>
      <c r="C2532" t="s">
        <v>2515</v>
      </c>
      <c r="E2532" t="s">
        <v>3595</v>
      </c>
      <c r="F2532" t="s">
        <v>2529</v>
      </c>
      <c r="G2532" s="7">
        <v>259.34388423972121</v>
      </c>
      <c r="H2532" s="8">
        <v>7861</v>
      </c>
      <c r="I2532" s="9">
        <v>0</v>
      </c>
      <c r="J2532" s="9">
        <v>0</v>
      </c>
      <c r="K2532" s="9">
        <v>0</v>
      </c>
      <c r="L2532" s="9">
        <v>0</v>
      </c>
      <c r="M2532" s="9">
        <v>0</v>
      </c>
      <c r="N2532" s="9">
        <v>0</v>
      </c>
      <c r="O2532" s="9">
        <v>0</v>
      </c>
      <c r="P2532" s="9">
        <v>0</v>
      </c>
      <c r="Q2532" s="9">
        <v>0</v>
      </c>
      <c r="R2532" s="9">
        <v>0</v>
      </c>
      <c r="S2532" s="9">
        <v>0.999999999999863</v>
      </c>
      <c r="T2532" s="9">
        <v>1</v>
      </c>
      <c r="U2532" s="16">
        <v>0</v>
      </c>
      <c r="V2532" s="16">
        <v>0</v>
      </c>
      <c r="W2532" s="16">
        <v>7861</v>
      </c>
      <c r="X2532" s="1" t="s">
        <v>3345</v>
      </c>
      <c r="Y2532" s="1" t="s">
        <v>3345</v>
      </c>
    </row>
    <row r="2533" spans="1:25" x14ac:dyDescent="0.25">
      <c r="A2533" t="str">
        <f t="shared" si="39"/>
        <v>Lauderdale , Tennessee</v>
      </c>
      <c r="B2533" t="s">
        <v>2516</v>
      </c>
      <c r="C2533" t="s">
        <v>2515</v>
      </c>
      <c r="E2533" t="s">
        <v>3633</v>
      </c>
      <c r="F2533" t="s">
        <v>2564</v>
      </c>
      <c r="G2533" s="7">
        <v>507.57780565492033</v>
      </c>
      <c r="H2533" s="8">
        <v>27815</v>
      </c>
      <c r="I2533" s="9">
        <v>0</v>
      </c>
      <c r="J2533" s="9">
        <v>0</v>
      </c>
      <c r="K2533" s="9">
        <v>0</v>
      </c>
      <c r="L2533" s="9">
        <v>0</v>
      </c>
      <c r="M2533" s="9">
        <v>0</v>
      </c>
      <c r="N2533" s="9">
        <v>0</v>
      </c>
      <c r="O2533" s="9">
        <v>2.2649233464034978E-2</v>
      </c>
      <c r="P2533" s="9">
        <v>0.41337407873449578</v>
      </c>
      <c r="Q2533" s="9">
        <v>0</v>
      </c>
      <c r="R2533" s="9">
        <v>0</v>
      </c>
      <c r="S2533" s="9">
        <v>0.97735076653596498</v>
      </c>
      <c r="T2533" s="9">
        <v>0.58662592126550428</v>
      </c>
      <c r="U2533" s="16">
        <v>0</v>
      </c>
      <c r="V2533" s="16">
        <v>0</v>
      </c>
      <c r="W2533" s="16">
        <v>27815</v>
      </c>
      <c r="X2533" s="1" t="s">
        <v>3345</v>
      </c>
      <c r="Y2533" s="1" t="s">
        <v>3345</v>
      </c>
    </row>
    <row r="2534" spans="1:25" x14ac:dyDescent="0.25">
      <c r="A2534" t="str">
        <f t="shared" si="39"/>
        <v>Loudon , Tennessee</v>
      </c>
      <c r="B2534" t="s">
        <v>2516</v>
      </c>
      <c r="C2534" t="s">
        <v>2515</v>
      </c>
      <c r="E2534" t="s">
        <v>4996</v>
      </c>
      <c r="F2534" t="s">
        <v>2568</v>
      </c>
      <c r="G2534" s="7">
        <v>247.36983475282625</v>
      </c>
      <c r="H2534" s="8">
        <v>48556</v>
      </c>
      <c r="I2534" s="9">
        <v>0</v>
      </c>
      <c r="J2534" s="9">
        <v>0</v>
      </c>
      <c r="K2534" s="9">
        <v>0.13784047631229673</v>
      </c>
      <c r="L2534" s="9">
        <v>0.59387099431584145</v>
      </c>
      <c r="M2534" s="9">
        <v>0</v>
      </c>
      <c r="N2534" s="9">
        <v>0</v>
      </c>
      <c r="O2534" s="9">
        <v>0</v>
      </c>
      <c r="P2534" s="9">
        <v>0</v>
      </c>
      <c r="Q2534" s="9">
        <v>0</v>
      </c>
      <c r="R2534" s="9">
        <v>0</v>
      </c>
      <c r="S2534" s="9">
        <v>0.86215952362812875</v>
      </c>
      <c r="T2534" s="9">
        <v>0.4061290056841585</v>
      </c>
      <c r="U2534" s="16">
        <v>0</v>
      </c>
      <c r="V2534" s="16">
        <v>28836</v>
      </c>
      <c r="W2534" s="16">
        <v>19720</v>
      </c>
      <c r="X2534" s="1" t="s">
        <v>3345</v>
      </c>
      <c r="Y2534" s="1" t="s">
        <v>3347</v>
      </c>
    </row>
    <row r="2535" spans="1:25" x14ac:dyDescent="0.25">
      <c r="A2535" t="str">
        <f t="shared" si="39"/>
        <v>DeKalb , Tennessee</v>
      </c>
      <c r="B2535" t="s">
        <v>2516</v>
      </c>
      <c r="C2535" t="s">
        <v>2515</v>
      </c>
      <c r="E2535" t="s">
        <v>3597</v>
      </c>
      <c r="F2535" t="s">
        <v>2536</v>
      </c>
      <c r="G2535" s="7">
        <v>328.9862147312802</v>
      </c>
      <c r="H2535" s="8">
        <v>18723</v>
      </c>
      <c r="I2535" s="9">
        <v>0</v>
      </c>
      <c r="J2535" s="9">
        <v>0</v>
      </c>
      <c r="K2535" s="9">
        <v>0</v>
      </c>
      <c r="L2535" s="9">
        <v>0</v>
      </c>
      <c r="M2535" s="9">
        <v>0</v>
      </c>
      <c r="N2535" s="9">
        <v>0</v>
      </c>
      <c r="O2535" s="9">
        <v>9.6934501449048912E-3</v>
      </c>
      <c r="P2535" s="9">
        <v>0.21631148854350266</v>
      </c>
      <c r="Q2535" s="9">
        <v>0</v>
      </c>
      <c r="R2535" s="9">
        <v>0</v>
      </c>
      <c r="S2535" s="9">
        <v>0.99030654985509503</v>
      </c>
      <c r="T2535" s="9">
        <v>0.78368851145649732</v>
      </c>
      <c r="U2535" s="16">
        <v>0</v>
      </c>
      <c r="V2535" s="16">
        <v>0</v>
      </c>
      <c r="W2535" s="16">
        <v>18723</v>
      </c>
      <c r="X2535" s="1" t="s">
        <v>3345</v>
      </c>
      <c r="Y2535" s="1" t="s">
        <v>3345</v>
      </c>
    </row>
    <row r="2536" spans="1:25" x14ac:dyDescent="0.25">
      <c r="A2536" t="str">
        <f t="shared" si="39"/>
        <v>Hickman , Tennessee</v>
      </c>
      <c r="B2536" t="s">
        <v>2516</v>
      </c>
      <c r="C2536" t="s">
        <v>2515</v>
      </c>
      <c r="E2536" t="s">
        <v>4281</v>
      </c>
      <c r="F2536" t="s">
        <v>2556</v>
      </c>
      <c r="G2536" s="7">
        <v>612.62772359414851</v>
      </c>
      <c r="H2536" s="8">
        <v>24690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0.99999999999999367</v>
      </c>
      <c r="T2536" s="9">
        <v>1</v>
      </c>
      <c r="U2536" s="16">
        <v>0</v>
      </c>
      <c r="V2536" s="16">
        <v>0</v>
      </c>
      <c r="W2536" s="16">
        <v>24690</v>
      </c>
      <c r="X2536" s="1" t="s">
        <v>3345</v>
      </c>
      <c r="Y2536" s="1" t="s">
        <v>3345</v>
      </c>
    </row>
    <row r="2537" spans="1:25" x14ac:dyDescent="0.25">
      <c r="A2537" t="str">
        <f t="shared" si="39"/>
        <v>Putnam , Tennessee</v>
      </c>
      <c r="B2537" t="s">
        <v>2516</v>
      </c>
      <c r="C2537" t="s">
        <v>2515</v>
      </c>
      <c r="E2537" t="s">
        <v>3881</v>
      </c>
      <c r="F2537" t="s">
        <v>2586</v>
      </c>
      <c r="G2537" s="7">
        <v>402.56492659628367</v>
      </c>
      <c r="H2537" s="8">
        <v>72321</v>
      </c>
      <c r="I2537" s="9">
        <v>0</v>
      </c>
      <c r="J2537" s="9">
        <v>0</v>
      </c>
      <c r="K2537" s="9">
        <v>0</v>
      </c>
      <c r="L2537" s="9">
        <v>0</v>
      </c>
      <c r="M2537" s="9">
        <v>0</v>
      </c>
      <c r="N2537" s="9">
        <v>0</v>
      </c>
      <c r="O2537" s="9">
        <v>0</v>
      </c>
      <c r="P2537" s="9">
        <v>0</v>
      </c>
      <c r="Q2537" s="9">
        <v>0.11720130477057038</v>
      </c>
      <c r="R2537" s="9">
        <v>0.65023990265621323</v>
      </c>
      <c r="S2537" s="9">
        <v>0.88279869522942955</v>
      </c>
      <c r="T2537" s="9">
        <v>0.34976009734378671</v>
      </c>
      <c r="U2537" s="16">
        <v>0</v>
      </c>
      <c r="V2537" s="16">
        <v>0</v>
      </c>
      <c r="W2537" s="16">
        <v>72321</v>
      </c>
      <c r="X2537" s="1" t="s">
        <v>3345</v>
      </c>
      <c r="Y2537" s="1" t="s">
        <v>3345</v>
      </c>
    </row>
    <row r="2538" spans="1:25" x14ac:dyDescent="0.25">
      <c r="A2538" t="str">
        <f t="shared" si="39"/>
        <v>Warren , Tennessee</v>
      </c>
      <c r="B2538" t="s">
        <v>2516</v>
      </c>
      <c r="C2538" t="s">
        <v>2515</v>
      </c>
      <c r="E2538" t="s">
        <v>3983</v>
      </c>
      <c r="F2538" t="s">
        <v>2604</v>
      </c>
      <c r="G2538" s="7">
        <v>434.03445878245691</v>
      </c>
      <c r="H2538" s="8">
        <v>39839</v>
      </c>
      <c r="I2538" s="9">
        <v>0</v>
      </c>
      <c r="J2538" s="9">
        <v>0</v>
      </c>
      <c r="K2538" s="9">
        <v>0</v>
      </c>
      <c r="L2538" s="9">
        <v>0</v>
      </c>
      <c r="M2538" s="9">
        <v>0</v>
      </c>
      <c r="N2538" s="9">
        <v>0</v>
      </c>
      <c r="O2538" s="9">
        <v>3.0599012768882088E-2</v>
      </c>
      <c r="P2538" s="9">
        <v>0.38620447300384048</v>
      </c>
      <c r="Q2538" s="9">
        <v>0</v>
      </c>
      <c r="R2538" s="9">
        <v>0</v>
      </c>
      <c r="S2538" s="9">
        <v>0.96940098723111789</v>
      </c>
      <c r="T2538" s="9">
        <v>0.61379552699615958</v>
      </c>
      <c r="U2538" s="16">
        <v>0</v>
      </c>
      <c r="V2538" s="16">
        <v>0</v>
      </c>
      <c r="W2538" s="16">
        <v>39839</v>
      </c>
      <c r="X2538" s="1" t="s">
        <v>3345</v>
      </c>
      <c r="Y2538" s="1" t="s">
        <v>3345</v>
      </c>
    </row>
    <row r="2539" spans="1:25" x14ac:dyDescent="0.25">
      <c r="A2539" t="str">
        <f t="shared" si="39"/>
        <v>Lake , Tennessee</v>
      </c>
      <c r="B2539" t="s">
        <v>2516</v>
      </c>
      <c r="C2539" t="s">
        <v>2515</v>
      </c>
      <c r="E2539" t="s">
        <v>3784</v>
      </c>
      <c r="F2539" t="s">
        <v>2563</v>
      </c>
      <c r="G2539" s="7">
        <v>193.89316550462777</v>
      </c>
      <c r="H2539" s="8">
        <v>7832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0.99999999242987891</v>
      </c>
      <c r="T2539" s="9">
        <v>1</v>
      </c>
      <c r="U2539" s="16">
        <v>0</v>
      </c>
      <c r="V2539" s="16">
        <v>0</v>
      </c>
      <c r="W2539" s="16">
        <v>7832</v>
      </c>
      <c r="X2539" s="1" t="s">
        <v>3345</v>
      </c>
      <c r="Y2539" s="1" t="s">
        <v>3345</v>
      </c>
    </row>
    <row r="2540" spans="1:25" x14ac:dyDescent="0.25">
      <c r="A2540" t="str">
        <f t="shared" si="39"/>
        <v>Jefferson , Tennessee</v>
      </c>
      <c r="B2540" t="s">
        <v>2516</v>
      </c>
      <c r="C2540" t="s">
        <v>2515</v>
      </c>
      <c r="E2540" t="s">
        <v>3652</v>
      </c>
      <c r="F2540" t="s">
        <v>2560</v>
      </c>
      <c r="G2540" s="7">
        <v>314.3065558044384</v>
      </c>
      <c r="H2540" s="8">
        <v>51407</v>
      </c>
      <c r="I2540" s="9">
        <v>6.2716417765938787E-5</v>
      </c>
      <c r="J2540" s="9">
        <v>1.6145661096737798E-3</v>
      </c>
      <c r="K2540" s="9">
        <v>3.5040165864739646E-2</v>
      </c>
      <c r="L2540" s="9">
        <v>0.19625731904215379</v>
      </c>
      <c r="M2540" s="9">
        <v>4.9733029954578976E-2</v>
      </c>
      <c r="N2540" s="9">
        <v>0.20678117766062987</v>
      </c>
      <c r="O2540" s="9">
        <v>6.9140361042781438E-5</v>
      </c>
      <c r="P2540" s="9">
        <v>4.6686248954422549E-4</v>
      </c>
      <c r="Q2540" s="9">
        <v>0</v>
      </c>
      <c r="R2540" s="9">
        <v>0</v>
      </c>
      <c r="S2540" s="9">
        <v>0.91509494740187269</v>
      </c>
      <c r="T2540" s="9">
        <v>0.59488007469799831</v>
      </c>
      <c r="U2540" s="16">
        <v>83</v>
      </c>
      <c r="V2540" s="16">
        <v>20719</v>
      </c>
      <c r="W2540" s="16">
        <v>30605</v>
      </c>
      <c r="X2540" s="1" t="s">
        <v>3345</v>
      </c>
      <c r="Y2540" s="1" t="s">
        <v>3345</v>
      </c>
    </row>
    <row r="2541" spans="1:25" x14ac:dyDescent="0.25">
      <c r="A2541" t="str">
        <f t="shared" si="39"/>
        <v>Haywood , Tennessee</v>
      </c>
      <c r="B2541" t="s">
        <v>2516</v>
      </c>
      <c r="C2541" t="s">
        <v>2515</v>
      </c>
      <c r="E2541" t="s">
        <v>4735</v>
      </c>
      <c r="F2541" t="s">
        <v>2553</v>
      </c>
      <c r="G2541" s="7">
        <v>534.06194940949672</v>
      </c>
      <c r="H2541" s="8">
        <v>18787</v>
      </c>
      <c r="I2541" s="9">
        <v>0</v>
      </c>
      <c r="J2541" s="9">
        <v>0</v>
      </c>
      <c r="K2541" s="9">
        <v>0</v>
      </c>
      <c r="L2541" s="9">
        <v>0</v>
      </c>
      <c r="M2541" s="9">
        <v>0</v>
      </c>
      <c r="N2541" s="9">
        <v>0</v>
      </c>
      <c r="O2541" s="9">
        <v>1.0794335492336242E-2</v>
      </c>
      <c r="P2541" s="9">
        <v>0.52584233778676748</v>
      </c>
      <c r="Q2541" s="9">
        <v>0</v>
      </c>
      <c r="R2541" s="9">
        <v>0</v>
      </c>
      <c r="S2541" s="9">
        <v>0.98920566445669555</v>
      </c>
      <c r="T2541" s="9">
        <v>0.47415766221323258</v>
      </c>
      <c r="U2541" s="16">
        <v>0</v>
      </c>
      <c r="V2541" s="16">
        <v>0</v>
      </c>
      <c r="W2541" s="16">
        <v>18787</v>
      </c>
      <c r="X2541" s="1" t="s">
        <v>3345</v>
      </c>
      <c r="Y2541" s="1" t="s">
        <v>3345</v>
      </c>
    </row>
    <row r="2542" spans="1:25" x14ac:dyDescent="0.25">
      <c r="A2542" t="str">
        <f t="shared" si="39"/>
        <v>Lawrence , Tennessee</v>
      </c>
      <c r="B2542" t="s">
        <v>2516</v>
      </c>
      <c r="C2542" t="s">
        <v>2515</v>
      </c>
      <c r="E2542" t="s">
        <v>3645</v>
      </c>
      <c r="F2542" t="s">
        <v>2565</v>
      </c>
      <c r="G2542" s="7">
        <v>617.98927361766971</v>
      </c>
      <c r="H2542" s="8">
        <v>41869</v>
      </c>
      <c r="I2542" s="9">
        <v>0</v>
      </c>
      <c r="J2542" s="9">
        <v>0</v>
      </c>
      <c r="K2542" s="9">
        <v>0</v>
      </c>
      <c r="L2542" s="9">
        <v>0</v>
      </c>
      <c r="M2542" s="9">
        <v>0</v>
      </c>
      <c r="N2542" s="9">
        <v>0</v>
      </c>
      <c r="O2542" s="9">
        <v>1.4793772346647206E-2</v>
      </c>
      <c r="P2542" s="9">
        <v>0.24110917385177577</v>
      </c>
      <c r="Q2542" s="9">
        <v>0</v>
      </c>
      <c r="R2542" s="9">
        <v>0</v>
      </c>
      <c r="S2542" s="9">
        <v>0.98520622765256916</v>
      </c>
      <c r="T2542" s="9">
        <v>0.75889082614822423</v>
      </c>
      <c r="U2542" s="16">
        <v>0</v>
      </c>
      <c r="V2542" s="16">
        <v>0</v>
      </c>
      <c r="W2542" s="16">
        <v>41869</v>
      </c>
      <c r="X2542" s="1" t="s">
        <v>3345</v>
      </c>
      <c r="Y2542" s="1" t="s">
        <v>3345</v>
      </c>
    </row>
    <row r="2543" spans="1:25" x14ac:dyDescent="0.25">
      <c r="A2543" t="str">
        <f t="shared" si="39"/>
        <v>Hawkins , Tennessee</v>
      </c>
      <c r="B2543" t="s">
        <v>2516</v>
      </c>
      <c r="C2543" t="s">
        <v>2515</v>
      </c>
      <c r="E2543" t="s">
        <v>4997</v>
      </c>
      <c r="F2543" t="s">
        <v>2552</v>
      </c>
      <c r="G2543" s="7">
        <v>499.61991111943178</v>
      </c>
      <c r="H2543" s="8">
        <v>56833</v>
      </c>
      <c r="I2543" s="9">
        <v>3.496846814781102E-3</v>
      </c>
      <c r="J2543" s="9">
        <v>5.0164517093941902E-2</v>
      </c>
      <c r="K2543" s="9">
        <v>3.413765207946623E-2</v>
      </c>
      <c r="L2543" s="9">
        <v>0.25787834532753856</v>
      </c>
      <c r="M2543" s="9">
        <v>0</v>
      </c>
      <c r="N2543" s="9">
        <v>0</v>
      </c>
      <c r="O2543" s="9">
        <v>1.2488741567515128E-2</v>
      </c>
      <c r="P2543" s="9">
        <v>0.11338482923653512</v>
      </c>
      <c r="Q2543" s="9">
        <v>0</v>
      </c>
      <c r="R2543" s="9">
        <v>0</v>
      </c>
      <c r="S2543" s="9">
        <v>0.94987675953823758</v>
      </c>
      <c r="T2543" s="9">
        <v>0.57857230834198436</v>
      </c>
      <c r="U2543" s="16">
        <v>2851</v>
      </c>
      <c r="V2543" s="16">
        <v>14656</v>
      </c>
      <c r="W2543" s="16">
        <v>39326</v>
      </c>
      <c r="X2543" s="1" t="s">
        <v>3345</v>
      </c>
      <c r="Y2543" s="1" t="s">
        <v>3345</v>
      </c>
    </row>
    <row r="2544" spans="1:25" x14ac:dyDescent="0.25">
      <c r="A2544" t="str">
        <f t="shared" si="39"/>
        <v>Union , Tennessee</v>
      </c>
      <c r="B2544" t="s">
        <v>2516</v>
      </c>
      <c r="C2544" t="s">
        <v>2515</v>
      </c>
      <c r="E2544" t="s">
        <v>3730</v>
      </c>
      <c r="F2544" t="s">
        <v>2602</v>
      </c>
      <c r="G2544" s="7">
        <v>247.137476586064</v>
      </c>
      <c r="H2544" s="8">
        <v>19109</v>
      </c>
      <c r="I2544" s="9">
        <v>0</v>
      </c>
      <c r="J2544" s="9">
        <v>0</v>
      </c>
      <c r="K2544" s="9">
        <v>0</v>
      </c>
      <c r="L2544" s="9">
        <v>0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1</v>
      </c>
      <c r="T2544" s="9">
        <v>1</v>
      </c>
      <c r="U2544" s="16">
        <v>0</v>
      </c>
      <c r="V2544" s="16">
        <v>0</v>
      </c>
      <c r="W2544" s="16">
        <v>19109</v>
      </c>
      <c r="X2544" s="1" t="s">
        <v>3345</v>
      </c>
      <c r="Y2544" s="1" t="s">
        <v>3345</v>
      </c>
    </row>
    <row r="2545" spans="1:25" x14ac:dyDescent="0.25">
      <c r="A2545" t="str">
        <f t="shared" si="39"/>
        <v>Blount , Tennessee</v>
      </c>
      <c r="B2545" t="s">
        <v>2516</v>
      </c>
      <c r="C2545" t="s">
        <v>2515</v>
      </c>
      <c r="E2545" t="s">
        <v>3613</v>
      </c>
      <c r="F2545" t="s">
        <v>2520</v>
      </c>
      <c r="G2545" s="7">
        <v>566.6491916674629</v>
      </c>
      <c r="H2545" s="8">
        <v>123010</v>
      </c>
      <c r="I2545" s="9">
        <v>0</v>
      </c>
      <c r="J2545" s="9">
        <v>0</v>
      </c>
      <c r="K2545" s="9">
        <v>0.15747923173515105</v>
      </c>
      <c r="L2545" s="9">
        <v>0.67352247784732944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0.84252076826484912</v>
      </c>
      <c r="T2545" s="9">
        <v>0.32647752215267051</v>
      </c>
      <c r="U2545" s="16">
        <v>0</v>
      </c>
      <c r="V2545" s="16">
        <v>82850</v>
      </c>
      <c r="W2545" s="16">
        <v>40160</v>
      </c>
      <c r="X2545" s="1" t="s">
        <v>3345</v>
      </c>
      <c r="Y2545" s="1" t="s">
        <v>3347</v>
      </c>
    </row>
    <row r="2546" spans="1:25" x14ac:dyDescent="0.25">
      <c r="A2546" t="str">
        <f t="shared" si="39"/>
        <v>Chester , Tennessee</v>
      </c>
      <c r="B2546" t="s">
        <v>2516</v>
      </c>
      <c r="C2546" t="s">
        <v>2515</v>
      </c>
      <c r="E2546" t="s">
        <v>4910</v>
      </c>
      <c r="F2546" t="s">
        <v>2527</v>
      </c>
      <c r="G2546" s="7">
        <v>285.95848475409582</v>
      </c>
      <c r="H2546" s="8">
        <v>17131</v>
      </c>
      <c r="I2546" s="9">
        <v>0</v>
      </c>
      <c r="J2546" s="9">
        <v>0</v>
      </c>
      <c r="K2546" s="9">
        <v>0</v>
      </c>
      <c r="L2546" s="9">
        <v>0</v>
      </c>
      <c r="M2546" s="9">
        <v>0</v>
      </c>
      <c r="N2546" s="9">
        <v>0</v>
      </c>
      <c r="O2546" s="9">
        <v>1.6118485827497354E-2</v>
      </c>
      <c r="P2546" s="9">
        <v>0.34755706030004085</v>
      </c>
      <c r="Q2546" s="9">
        <v>0</v>
      </c>
      <c r="R2546" s="9">
        <v>0</v>
      </c>
      <c r="S2546" s="9">
        <v>0.98388151417161418</v>
      </c>
      <c r="T2546" s="9">
        <v>0.65244293969995915</v>
      </c>
      <c r="U2546" s="16">
        <v>0</v>
      </c>
      <c r="V2546" s="16">
        <v>0</v>
      </c>
      <c r="W2546" s="16">
        <v>17131</v>
      </c>
      <c r="X2546" s="1" t="s">
        <v>3345</v>
      </c>
      <c r="Y2546" s="1" t="s">
        <v>3345</v>
      </c>
    </row>
    <row r="2547" spans="1:25" x14ac:dyDescent="0.25">
      <c r="A2547" t="str">
        <f t="shared" si="39"/>
        <v>Jackson , Tennessee</v>
      </c>
      <c r="B2547" t="s">
        <v>2516</v>
      </c>
      <c r="C2547" t="s">
        <v>2515</v>
      </c>
      <c r="E2547" t="s">
        <v>3622</v>
      </c>
      <c r="F2547" t="s">
        <v>2559</v>
      </c>
      <c r="G2547" s="7">
        <v>319.52483769011474</v>
      </c>
      <c r="H2547" s="8">
        <v>11638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0.99999999999486933</v>
      </c>
      <c r="T2547" s="9">
        <v>1</v>
      </c>
      <c r="U2547" s="16">
        <v>0</v>
      </c>
      <c r="V2547" s="16">
        <v>0</v>
      </c>
      <c r="W2547" s="16">
        <v>11638</v>
      </c>
      <c r="X2547" s="1" t="s">
        <v>3345</v>
      </c>
      <c r="Y2547" s="1" t="s">
        <v>3345</v>
      </c>
    </row>
    <row r="2548" spans="1:25" x14ac:dyDescent="0.25">
      <c r="A2548" t="str">
        <f t="shared" si="39"/>
        <v>Moore , Tennessee</v>
      </c>
      <c r="B2548" t="s">
        <v>2516</v>
      </c>
      <c r="C2548" t="s">
        <v>2515</v>
      </c>
      <c r="E2548" t="s">
        <v>4725</v>
      </c>
      <c r="F2548" t="s">
        <v>2579</v>
      </c>
      <c r="G2548" s="7">
        <v>130.41694108548961</v>
      </c>
      <c r="H2548" s="8">
        <v>6362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8.5658218644457424E-5</v>
      </c>
      <c r="P2548" s="9">
        <v>1.2574662055957245E-3</v>
      </c>
      <c r="Q2548" s="9">
        <v>0</v>
      </c>
      <c r="R2548" s="9">
        <v>0</v>
      </c>
      <c r="S2548" s="9">
        <v>0.99991434178135552</v>
      </c>
      <c r="T2548" s="9">
        <v>0.99874253379440425</v>
      </c>
      <c r="U2548" s="16">
        <v>0</v>
      </c>
      <c r="V2548" s="16">
        <v>0</v>
      </c>
      <c r="W2548" s="16">
        <v>6362</v>
      </c>
      <c r="X2548" s="1" t="s">
        <v>3345</v>
      </c>
      <c r="Y2548" s="1" t="s">
        <v>3345</v>
      </c>
    </row>
    <row r="2549" spans="1:25" x14ac:dyDescent="0.25">
      <c r="A2549" t="str">
        <f t="shared" si="39"/>
        <v>Sullivan , Tennessee</v>
      </c>
      <c r="B2549" t="s">
        <v>2516</v>
      </c>
      <c r="C2549" t="s">
        <v>2515</v>
      </c>
      <c r="E2549" t="s">
        <v>4136</v>
      </c>
      <c r="F2549" t="s">
        <v>2597</v>
      </c>
      <c r="G2549" s="7">
        <v>429.70635087576647</v>
      </c>
      <c r="H2549" s="8">
        <v>156823</v>
      </c>
      <c r="I2549" s="9">
        <v>0.14114989087866414</v>
      </c>
      <c r="J2549" s="9">
        <v>0.47498134839915063</v>
      </c>
      <c r="K2549" s="9">
        <v>0.12881916631787821</v>
      </c>
      <c r="L2549" s="9">
        <v>0.26940563565293357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0.73003094182744777</v>
      </c>
      <c r="T2549" s="9">
        <v>0.2556130159479158</v>
      </c>
      <c r="U2549" s="16">
        <v>74488</v>
      </c>
      <c r="V2549" s="16">
        <v>42249</v>
      </c>
      <c r="W2549" s="16">
        <v>40086</v>
      </c>
      <c r="X2549" s="1" t="s">
        <v>3345</v>
      </c>
      <c r="Y2549" s="1" t="s">
        <v>3346</v>
      </c>
    </row>
    <row r="2550" spans="1:25" x14ac:dyDescent="0.25">
      <c r="A2550" t="str">
        <f t="shared" si="39"/>
        <v>Carter , Tennessee</v>
      </c>
      <c r="B2550" t="s">
        <v>2516</v>
      </c>
      <c r="C2550" t="s">
        <v>2515</v>
      </c>
      <c r="E2550" t="s">
        <v>4277</v>
      </c>
      <c r="F2550" t="s">
        <v>2525</v>
      </c>
      <c r="G2550" s="7">
        <v>347.69296313678325</v>
      </c>
      <c r="H2550" s="8">
        <v>57424</v>
      </c>
      <c r="I2550" s="9">
        <v>1.9122028847117444E-3</v>
      </c>
      <c r="J2550" s="9">
        <v>2.056631373641683E-2</v>
      </c>
      <c r="K2550" s="9">
        <v>9.8520075176429606E-2</v>
      </c>
      <c r="L2550" s="9">
        <v>0.56977918640289771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0.89956772142669694</v>
      </c>
      <c r="T2550" s="9">
        <v>0.40965449986068542</v>
      </c>
      <c r="U2550" s="16">
        <v>1181</v>
      </c>
      <c r="V2550" s="16">
        <v>32719</v>
      </c>
      <c r="W2550" s="16">
        <v>23524</v>
      </c>
      <c r="X2550" s="1" t="s">
        <v>3345</v>
      </c>
      <c r="Y2550" s="1" t="s">
        <v>3347</v>
      </c>
    </row>
    <row r="2551" spans="1:25" x14ac:dyDescent="0.25">
      <c r="A2551" t="str">
        <f t="shared" si="39"/>
        <v>Washington , Tennessee</v>
      </c>
      <c r="B2551" t="s">
        <v>2516</v>
      </c>
      <c r="C2551" t="s">
        <v>2515</v>
      </c>
      <c r="E2551" t="s">
        <v>3641</v>
      </c>
      <c r="F2551" t="s">
        <v>2605</v>
      </c>
      <c r="G2551" s="7">
        <v>329.82441152446114</v>
      </c>
      <c r="H2551" s="8">
        <v>122979</v>
      </c>
      <c r="I2551" s="9">
        <v>0.11453136388394249</v>
      </c>
      <c r="J2551" s="9">
        <v>0.49364525650720853</v>
      </c>
      <c r="K2551" s="9">
        <v>0.13359618793663644</v>
      </c>
      <c r="L2551" s="9">
        <v>0.24178111710129371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0.75187244817942112</v>
      </c>
      <c r="T2551" s="9">
        <v>0.26457362639149773</v>
      </c>
      <c r="U2551" s="16">
        <v>60708</v>
      </c>
      <c r="V2551" s="16">
        <v>29734</v>
      </c>
      <c r="W2551" s="16">
        <v>32537</v>
      </c>
      <c r="X2551" s="1" t="s">
        <v>3345</v>
      </c>
      <c r="Y2551" s="1" t="s">
        <v>3346</v>
      </c>
    </row>
    <row r="2552" spans="1:25" x14ac:dyDescent="0.25">
      <c r="A2552" t="str">
        <f t="shared" si="39"/>
        <v>Stewart , Tennessee</v>
      </c>
      <c r="B2552" t="s">
        <v>2516</v>
      </c>
      <c r="C2552" t="s">
        <v>2515</v>
      </c>
      <c r="E2552" t="s">
        <v>3958</v>
      </c>
      <c r="F2552" t="s">
        <v>2596</v>
      </c>
      <c r="G2552" s="7">
        <v>493.01284783683826</v>
      </c>
      <c r="H2552" s="8">
        <v>13324</v>
      </c>
      <c r="I2552" s="9">
        <v>0</v>
      </c>
      <c r="J2552" s="9">
        <v>0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1</v>
      </c>
      <c r="T2552" s="9">
        <v>1</v>
      </c>
      <c r="U2552" s="16">
        <v>0</v>
      </c>
      <c r="V2552" s="16">
        <v>0</v>
      </c>
      <c r="W2552" s="16">
        <v>13324</v>
      </c>
      <c r="X2552" s="1" t="s">
        <v>3345</v>
      </c>
      <c r="Y2552" s="1" t="s">
        <v>3345</v>
      </c>
    </row>
    <row r="2553" spans="1:25" x14ac:dyDescent="0.25">
      <c r="A2553" t="str">
        <f t="shared" si="39"/>
        <v>Macon , Tennessee</v>
      </c>
      <c r="B2553" t="s">
        <v>2516</v>
      </c>
      <c r="C2553" t="s">
        <v>2515</v>
      </c>
      <c r="E2553" t="s">
        <v>3626</v>
      </c>
      <c r="F2553" t="s">
        <v>2571</v>
      </c>
      <c r="G2553" s="7">
        <v>307.23889055329585</v>
      </c>
      <c r="H2553" s="8">
        <v>22248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9">
        <v>1.2929255491223441E-2</v>
      </c>
      <c r="P2553" s="9">
        <v>0.20428802588996764</v>
      </c>
      <c r="Q2553" s="9">
        <v>0</v>
      </c>
      <c r="R2553" s="9">
        <v>0</v>
      </c>
      <c r="S2553" s="9">
        <v>0.98707074450817722</v>
      </c>
      <c r="T2553" s="9">
        <v>0.79571197411003236</v>
      </c>
      <c r="U2553" s="16">
        <v>0</v>
      </c>
      <c r="V2553" s="16">
        <v>0</v>
      </c>
      <c r="W2553" s="16">
        <v>22248</v>
      </c>
      <c r="X2553" s="1" t="s">
        <v>3345</v>
      </c>
      <c r="Y2553" s="1" t="s">
        <v>3345</v>
      </c>
    </row>
    <row r="2554" spans="1:25" x14ac:dyDescent="0.25">
      <c r="A2554" t="str">
        <f t="shared" si="39"/>
        <v>Hardeman , Tennessee</v>
      </c>
      <c r="B2554" t="s">
        <v>2516</v>
      </c>
      <c r="C2554" t="s">
        <v>2515</v>
      </c>
      <c r="E2554" t="s">
        <v>4998</v>
      </c>
      <c r="F2554" t="s">
        <v>2550</v>
      </c>
      <c r="G2554" s="7">
        <v>670.38092774398979</v>
      </c>
      <c r="H2554" s="8">
        <v>27253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7.4420019504509742E-3</v>
      </c>
      <c r="P2554" s="9">
        <v>0.19792316442226543</v>
      </c>
      <c r="Q2554" s="9">
        <v>0</v>
      </c>
      <c r="R2554" s="9">
        <v>0</v>
      </c>
      <c r="S2554" s="9">
        <v>0.9925579980486966</v>
      </c>
      <c r="T2554" s="9">
        <v>0.80207683557773457</v>
      </c>
      <c r="U2554" s="16">
        <v>0</v>
      </c>
      <c r="V2554" s="16">
        <v>0</v>
      </c>
      <c r="W2554" s="16">
        <v>27253</v>
      </c>
      <c r="X2554" s="1" t="s">
        <v>3345</v>
      </c>
      <c r="Y2554" s="1" t="s">
        <v>3345</v>
      </c>
    </row>
    <row r="2555" spans="1:25" x14ac:dyDescent="0.25">
      <c r="A2555" t="str">
        <f t="shared" si="39"/>
        <v>Carroll , Tennessee</v>
      </c>
      <c r="B2555" t="s">
        <v>2516</v>
      </c>
      <c r="C2555" t="s">
        <v>2515</v>
      </c>
      <c r="E2555" t="s">
        <v>3686</v>
      </c>
      <c r="F2555" t="s">
        <v>2524</v>
      </c>
      <c r="G2555" s="7">
        <v>600.09338436940834</v>
      </c>
      <c r="H2555" s="8">
        <v>28522</v>
      </c>
      <c r="I2555" s="9">
        <v>0</v>
      </c>
      <c r="J2555" s="9">
        <v>0</v>
      </c>
      <c r="K2555" s="9">
        <v>0</v>
      </c>
      <c r="L2555" s="9">
        <v>0</v>
      </c>
      <c r="M2555" s="9">
        <v>0</v>
      </c>
      <c r="N2555" s="9">
        <v>0</v>
      </c>
      <c r="O2555" s="9">
        <v>6.2452389226327325E-3</v>
      </c>
      <c r="P2555" s="9">
        <v>0.16944814529135405</v>
      </c>
      <c r="Q2555" s="9">
        <v>0</v>
      </c>
      <c r="R2555" s="9">
        <v>0</v>
      </c>
      <c r="S2555" s="9">
        <v>0.99375476107736727</v>
      </c>
      <c r="T2555" s="9">
        <v>0.83055185470864601</v>
      </c>
      <c r="U2555" s="16">
        <v>0</v>
      </c>
      <c r="V2555" s="16">
        <v>0</v>
      </c>
      <c r="W2555" s="16">
        <v>28522</v>
      </c>
      <c r="X2555" s="1" t="s">
        <v>3345</v>
      </c>
      <c r="Y2555" s="1" t="s">
        <v>3345</v>
      </c>
    </row>
    <row r="2556" spans="1:25" x14ac:dyDescent="0.25">
      <c r="A2556" t="str">
        <f t="shared" si="39"/>
        <v>Wayne , Tennessee</v>
      </c>
      <c r="B2556" t="s">
        <v>2516</v>
      </c>
      <c r="C2556" t="s">
        <v>2515</v>
      </c>
      <c r="E2556" t="s">
        <v>3965</v>
      </c>
      <c r="F2556" t="s">
        <v>2606</v>
      </c>
      <c r="G2556" s="7">
        <v>735.65986898253232</v>
      </c>
      <c r="H2556" s="8">
        <v>17021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1</v>
      </c>
      <c r="T2556" s="9">
        <v>1</v>
      </c>
      <c r="U2556" s="16">
        <v>0</v>
      </c>
      <c r="V2556" s="16">
        <v>0</v>
      </c>
      <c r="W2556" s="16">
        <v>17021</v>
      </c>
      <c r="X2556" s="1" t="s">
        <v>3345</v>
      </c>
      <c r="Y2556" s="1" t="s">
        <v>3345</v>
      </c>
    </row>
    <row r="2557" spans="1:25" x14ac:dyDescent="0.25">
      <c r="A2557" t="str">
        <f t="shared" si="39"/>
        <v>McMinn , Tennessee</v>
      </c>
      <c r="B2557" t="s">
        <v>2516</v>
      </c>
      <c r="C2557" t="s">
        <v>2515</v>
      </c>
      <c r="E2557" t="s">
        <v>4999</v>
      </c>
      <c r="F2557" t="s">
        <v>2569</v>
      </c>
      <c r="G2557" s="7">
        <v>432.18330670290089</v>
      </c>
      <c r="H2557" s="8">
        <v>52266</v>
      </c>
      <c r="I2557" s="9">
        <v>0</v>
      </c>
      <c r="J2557" s="9">
        <v>0</v>
      </c>
      <c r="K2557" s="9">
        <v>2.9578312761624516E-3</v>
      </c>
      <c r="L2557" s="9">
        <v>8.4950063138560447E-3</v>
      </c>
      <c r="M2557" s="9">
        <v>9.056408570104719E-4</v>
      </c>
      <c r="N2557" s="9">
        <v>3.2525925075574942E-3</v>
      </c>
      <c r="O2557" s="9">
        <v>4.2326893483027477E-2</v>
      </c>
      <c r="P2557" s="9">
        <v>0.3848390923353614</v>
      </c>
      <c r="Q2557" s="9">
        <v>0</v>
      </c>
      <c r="R2557" s="9">
        <v>0</v>
      </c>
      <c r="S2557" s="9">
        <v>0.95380963438379973</v>
      </c>
      <c r="T2557" s="9">
        <v>0.60341330884322508</v>
      </c>
      <c r="U2557" s="16">
        <v>0</v>
      </c>
      <c r="V2557" s="16">
        <v>614</v>
      </c>
      <c r="W2557" s="16">
        <v>51652</v>
      </c>
      <c r="X2557" s="1" t="s">
        <v>3345</v>
      </c>
      <c r="Y2557" s="1" t="s">
        <v>3345</v>
      </c>
    </row>
    <row r="2558" spans="1:25" x14ac:dyDescent="0.25">
      <c r="A2558" t="str">
        <f t="shared" si="39"/>
        <v>Van Buren , Tennessee</v>
      </c>
      <c r="B2558" t="s">
        <v>2516</v>
      </c>
      <c r="C2558" t="s">
        <v>2515</v>
      </c>
      <c r="E2558" t="s">
        <v>3687</v>
      </c>
      <c r="F2558" t="s">
        <v>2603</v>
      </c>
      <c r="G2558" s="7">
        <v>274.5325123209135</v>
      </c>
      <c r="H2558" s="8">
        <v>5548</v>
      </c>
      <c r="I2558" s="9">
        <v>0</v>
      </c>
      <c r="J2558" s="9">
        <v>0</v>
      </c>
      <c r="K2558" s="9">
        <v>0</v>
      </c>
      <c r="L2558" s="9">
        <v>0</v>
      </c>
      <c r="M2558" s="9">
        <v>0</v>
      </c>
      <c r="N2558" s="9">
        <v>0</v>
      </c>
      <c r="O2558" s="9">
        <v>0</v>
      </c>
      <c r="P2558" s="9">
        <v>0</v>
      </c>
      <c r="Q2558" s="9">
        <v>0</v>
      </c>
      <c r="R2558" s="9">
        <v>0</v>
      </c>
      <c r="S2558" s="9">
        <v>1</v>
      </c>
      <c r="T2558" s="9">
        <v>1</v>
      </c>
      <c r="U2558" s="16">
        <v>0</v>
      </c>
      <c r="V2558" s="16">
        <v>0</v>
      </c>
      <c r="W2558" s="16">
        <v>5548</v>
      </c>
      <c r="X2558" s="1" t="s">
        <v>3345</v>
      </c>
      <c r="Y2558" s="1" t="s">
        <v>3345</v>
      </c>
    </row>
    <row r="2559" spans="1:25" x14ac:dyDescent="0.25">
      <c r="A2559" t="str">
        <f t="shared" si="39"/>
        <v>Houston , Tennessee</v>
      </c>
      <c r="B2559" t="s">
        <v>2516</v>
      </c>
      <c r="C2559" t="s">
        <v>2515</v>
      </c>
      <c r="E2559" t="s">
        <v>3640</v>
      </c>
      <c r="F2559" t="s">
        <v>2557</v>
      </c>
      <c r="G2559" s="7">
        <v>206.9745469176882</v>
      </c>
      <c r="H2559" s="8">
        <v>8426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0.99999999999905798</v>
      </c>
      <c r="T2559" s="9">
        <v>1</v>
      </c>
      <c r="U2559" s="16">
        <v>0</v>
      </c>
      <c r="V2559" s="16">
        <v>0</v>
      </c>
      <c r="W2559" s="16">
        <v>8426</v>
      </c>
      <c r="X2559" s="1" t="s">
        <v>3345</v>
      </c>
      <c r="Y2559" s="1" t="s">
        <v>3345</v>
      </c>
    </row>
    <row r="2560" spans="1:25" x14ac:dyDescent="0.25">
      <c r="A2560" t="str">
        <f t="shared" si="39"/>
        <v>Giles , Tennessee</v>
      </c>
      <c r="B2560" t="s">
        <v>2516</v>
      </c>
      <c r="C2560" t="s">
        <v>2515</v>
      </c>
      <c r="E2560" t="s">
        <v>5000</v>
      </c>
      <c r="F2560" t="s">
        <v>2543</v>
      </c>
      <c r="G2560" s="7">
        <v>611.17944273331591</v>
      </c>
      <c r="H2560" s="8">
        <v>29485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8.601120706849711E-3</v>
      </c>
      <c r="P2560" s="9">
        <v>0.26254027471595726</v>
      </c>
      <c r="Q2560" s="9">
        <v>0</v>
      </c>
      <c r="R2560" s="9">
        <v>0</v>
      </c>
      <c r="S2560" s="9">
        <v>0.99139887929315029</v>
      </c>
      <c r="T2560" s="9">
        <v>0.73745972528404269</v>
      </c>
      <c r="U2560" s="16">
        <v>0</v>
      </c>
      <c r="V2560" s="16">
        <v>0</v>
      </c>
      <c r="W2560" s="16">
        <v>29485</v>
      </c>
      <c r="X2560" s="1" t="s">
        <v>3345</v>
      </c>
      <c r="Y2560" s="1" t="s">
        <v>3345</v>
      </c>
    </row>
    <row r="2561" spans="1:25" x14ac:dyDescent="0.25">
      <c r="A2561" t="str">
        <f t="shared" si="39"/>
        <v>Humphreys , Tennessee</v>
      </c>
      <c r="B2561" t="s">
        <v>2516</v>
      </c>
      <c r="C2561" t="s">
        <v>2515</v>
      </c>
      <c r="E2561" t="s">
        <v>4494</v>
      </c>
      <c r="F2561" t="s">
        <v>2558</v>
      </c>
      <c r="G2561" s="7">
        <v>556.70254937914683</v>
      </c>
      <c r="H2561" s="8">
        <v>18538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6.7407255381226501E-3</v>
      </c>
      <c r="P2561" s="9">
        <v>0.17509979501564354</v>
      </c>
      <c r="Q2561" s="9">
        <v>0</v>
      </c>
      <c r="R2561" s="9">
        <v>0</v>
      </c>
      <c r="S2561" s="9">
        <v>0.99325927446187745</v>
      </c>
      <c r="T2561" s="9">
        <v>0.82490020498435646</v>
      </c>
      <c r="U2561" s="16">
        <v>0</v>
      </c>
      <c r="V2561" s="16">
        <v>0</v>
      </c>
      <c r="W2561" s="16">
        <v>18538</v>
      </c>
      <c r="X2561" s="1" t="s">
        <v>3345</v>
      </c>
      <c r="Y2561" s="1" t="s">
        <v>3345</v>
      </c>
    </row>
    <row r="2562" spans="1:25" x14ac:dyDescent="0.25">
      <c r="A2562" t="str">
        <f t="shared" si="39"/>
        <v>Sequatchie , Tennessee</v>
      </c>
      <c r="B2562" t="s">
        <v>2516</v>
      </c>
      <c r="C2562" t="s">
        <v>2515</v>
      </c>
      <c r="E2562" t="s">
        <v>5001</v>
      </c>
      <c r="F2562" t="s">
        <v>2592</v>
      </c>
      <c r="G2562" s="7">
        <v>266.04339402051608</v>
      </c>
      <c r="H2562" s="8">
        <v>14112</v>
      </c>
      <c r="I2562" s="9">
        <v>0</v>
      </c>
      <c r="J2562" s="9">
        <v>0</v>
      </c>
      <c r="K2562" s="9">
        <v>2.4426161987340208E-5</v>
      </c>
      <c r="L2562" s="9">
        <v>4.2517006802721087E-4</v>
      </c>
      <c r="M2562" s="9">
        <v>0</v>
      </c>
      <c r="N2562" s="9">
        <v>0</v>
      </c>
      <c r="O2562" s="9">
        <v>1.6469541876398028E-2</v>
      </c>
      <c r="P2562" s="9">
        <v>0.26155045351473921</v>
      </c>
      <c r="Q2562" s="9">
        <v>0</v>
      </c>
      <c r="R2562" s="9">
        <v>0</v>
      </c>
      <c r="S2562" s="9">
        <v>0.98350603196161457</v>
      </c>
      <c r="T2562" s="9">
        <v>0.73802437641723351</v>
      </c>
      <c r="U2562" s="16">
        <v>0</v>
      </c>
      <c r="V2562" s="16">
        <v>6</v>
      </c>
      <c r="W2562" s="16">
        <v>14106</v>
      </c>
      <c r="X2562" s="1" t="s">
        <v>3345</v>
      </c>
      <c r="Y2562" s="1" t="s">
        <v>3345</v>
      </c>
    </row>
    <row r="2563" spans="1:25" x14ac:dyDescent="0.25">
      <c r="A2563" t="str">
        <f t="shared" si="39"/>
        <v>Roane , Tennessee</v>
      </c>
      <c r="B2563" t="s">
        <v>2516</v>
      </c>
      <c r="C2563" t="s">
        <v>2515</v>
      </c>
      <c r="E2563" t="s">
        <v>5002</v>
      </c>
      <c r="F2563" t="s">
        <v>2588</v>
      </c>
      <c r="G2563" s="7">
        <v>394.97692393410352</v>
      </c>
      <c r="H2563" s="8">
        <v>54181</v>
      </c>
      <c r="I2563" s="9">
        <v>0</v>
      </c>
      <c r="J2563" s="9">
        <v>0</v>
      </c>
      <c r="K2563" s="9">
        <v>5.9374561705292806E-3</v>
      </c>
      <c r="L2563" s="9">
        <v>5.6071316513168823E-2</v>
      </c>
      <c r="M2563" s="9">
        <v>0</v>
      </c>
      <c r="N2563" s="9">
        <v>0</v>
      </c>
      <c r="O2563" s="9">
        <v>7.5363452675810683E-2</v>
      </c>
      <c r="P2563" s="9">
        <v>0.43400823166792785</v>
      </c>
      <c r="Q2563" s="9">
        <v>0</v>
      </c>
      <c r="R2563" s="9">
        <v>0</v>
      </c>
      <c r="S2563" s="9">
        <v>0.91869909115365989</v>
      </c>
      <c r="T2563" s="9">
        <v>0.50992045181890333</v>
      </c>
      <c r="U2563" s="16">
        <v>0</v>
      </c>
      <c r="V2563" s="16">
        <v>3038</v>
      </c>
      <c r="W2563" s="16">
        <v>51143</v>
      </c>
      <c r="X2563" s="1" t="s">
        <v>3345</v>
      </c>
      <c r="Y2563" s="1" t="s">
        <v>3345</v>
      </c>
    </row>
    <row r="2564" spans="1:25" x14ac:dyDescent="0.25">
      <c r="A2564" t="str">
        <f t="shared" si="39"/>
        <v>Montgomery , Tennessee</v>
      </c>
      <c r="B2564" t="s">
        <v>2516</v>
      </c>
      <c r="C2564" t="s">
        <v>2515</v>
      </c>
      <c r="E2564" t="s">
        <v>3655</v>
      </c>
      <c r="F2564" t="s">
        <v>2578</v>
      </c>
      <c r="G2564" s="7">
        <v>543.82901961846505</v>
      </c>
      <c r="H2564" s="8">
        <v>172331</v>
      </c>
      <c r="I2564" s="9">
        <v>0.15459330098130641</v>
      </c>
      <c r="J2564" s="9">
        <v>0.75334095432626746</v>
      </c>
      <c r="K2564" s="9">
        <v>2.2397455983334168E-2</v>
      </c>
      <c r="L2564" s="9">
        <v>4.9236643436178056E-2</v>
      </c>
      <c r="M2564" s="9">
        <v>0</v>
      </c>
      <c r="N2564" s="9">
        <v>0</v>
      </c>
      <c r="O2564" s="9">
        <v>0</v>
      </c>
      <c r="P2564" s="9">
        <v>0</v>
      </c>
      <c r="Q2564" s="9">
        <v>0</v>
      </c>
      <c r="R2564" s="9">
        <v>0</v>
      </c>
      <c r="S2564" s="9">
        <v>0.82300924303535927</v>
      </c>
      <c r="T2564" s="9">
        <v>0.19742240223755447</v>
      </c>
      <c r="U2564" s="16">
        <v>129824</v>
      </c>
      <c r="V2564" s="16">
        <v>8485</v>
      </c>
      <c r="W2564" s="16">
        <v>34022</v>
      </c>
      <c r="X2564" s="1" t="s">
        <v>3345</v>
      </c>
      <c r="Y2564" s="1" t="s">
        <v>3346</v>
      </c>
    </row>
    <row r="2565" spans="1:25" x14ac:dyDescent="0.25">
      <c r="A2565" t="str">
        <f t="shared" ref="A2565:A2628" si="40">E2565&amp;", "&amp;B2565</f>
        <v>Henry , Tennessee</v>
      </c>
      <c r="B2565" t="s">
        <v>2516</v>
      </c>
      <c r="C2565" t="s">
        <v>2515</v>
      </c>
      <c r="E2565" t="s">
        <v>3661</v>
      </c>
      <c r="F2565" t="s">
        <v>2555</v>
      </c>
      <c r="G2565" s="7">
        <v>593.40144101767191</v>
      </c>
      <c r="H2565" s="8">
        <v>32330</v>
      </c>
      <c r="I2565" s="9">
        <v>0</v>
      </c>
      <c r="J2565" s="9">
        <v>0</v>
      </c>
      <c r="K2565" s="9">
        <v>0</v>
      </c>
      <c r="L2565" s="9">
        <v>0</v>
      </c>
      <c r="M2565" s="9">
        <v>0</v>
      </c>
      <c r="N2565" s="9">
        <v>0</v>
      </c>
      <c r="O2565" s="9">
        <v>1.353561300828458E-4</v>
      </c>
      <c r="P2565" s="9">
        <v>2.3507578100835139E-3</v>
      </c>
      <c r="Q2565" s="9">
        <v>1.7060944988450406E-2</v>
      </c>
      <c r="R2565" s="9">
        <v>0.3291679554593257</v>
      </c>
      <c r="S2565" s="9">
        <v>0.98280369887447094</v>
      </c>
      <c r="T2565" s="9">
        <v>0.66848128673059082</v>
      </c>
      <c r="U2565" s="16">
        <v>0</v>
      </c>
      <c r="V2565" s="16">
        <v>0</v>
      </c>
      <c r="W2565" s="16">
        <v>32330</v>
      </c>
      <c r="X2565" s="1" t="s">
        <v>3345</v>
      </c>
      <c r="Y2565" s="1" t="s">
        <v>3345</v>
      </c>
    </row>
    <row r="2566" spans="1:25" x14ac:dyDescent="0.25">
      <c r="A2566" t="str">
        <f t="shared" si="40"/>
        <v>Dickson , Tennessee</v>
      </c>
      <c r="B2566" t="s">
        <v>2516</v>
      </c>
      <c r="C2566" t="s">
        <v>2515</v>
      </c>
      <c r="E2566" t="s">
        <v>5003</v>
      </c>
      <c r="F2566" t="s">
        <v>2537</v>
      </c>
      <c r="G2566" s="7">
        <v>491.32014237768971</v>
      </c>
      <c r="H2566" s="8">
        <v>49666</v>
      </c>
      <c r="I2566" s="9">
        <v>0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3.5134010649552565E-2</v>
      </c>
      <c r="P2566" s="9">
        <v>0.32241372367414328</v>
      </c>
      <c r="Q2566" s="9">
        <v>0</v>
      </c>
      <c r="R2566" s="9">
        <v>0</v>
      </c>
      <c r="S2566" s="9">
        <v>0.96486598935044743</v>
      </c>
      <c r="T2566" s="9">
        <v>0.67758627632585677</v>
      </c>
      <c r="U2566" s="16">
        <v>0</v>
      </c>
      <c r="V2566" s="16">
        <v>0</v>
      </c>
      <c r="W2566" s="16">
        <v>49666</v>
      </c>
      <c r="X2566" s="1" t="s">
        <v>3345</v>
      </c>
      <c r="Y2566" s="1" t="s">
        <v>3345</v>
      </c>
    </row>
    <row r="2567" spans="1:25" x14ac:dyDescent="0.25">
      <c r="A2567" t="str">
        <f t="shared" si="40"/>
        <v>Greene , Tennessee</v>
      </c>
      <c r="B2567" t="s">
        <v>2516</v>
      </c>
      <c r="C2567" t="s">
        <v>2515</v>
      </c>
      <c r="E2567" t="s">
        <v>3602</v>
      </c>
      <c r="F2567" t="s">
        <v>2545</v>
      </c>
      <c r="G2567" s="7">
        <v>624.13781620218981</v>
      </c>
      <c r="H2567" s="8">
        <v>68831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4.2113914499095698E-2</v>
      </c>
      <c r="P2567" s="9">
        <v>0.34805538202263514</v>
      </c>
      <c r="Q2567" s="9">
        <v>0</v>
      </c>
      <c r="R2567" s="9">
        <v>0</v>
      </c>
      <c r="S2567" s="9">
        <v>0.95788608550090426</v>
      </c>
      <c r="T2567" s="9">
        <v>0.6519446179773648</v>
      </c>
      <c r="U2567" s="16">
        <v>0</v>
      </c>
      <c r="V2567" s="16">
        <v>0</v>
      </c>
      <c r="W2567" s="16">
        <v>68831</v>
      </c>
      <c r="X2567" s="1" t="s">
        <v>3345</v>
      </c>
      <c r="Y2567" s="1" t="s">
        <v>3345</v>
      </c>
    </row>
    <row r="2568" spans="1:25" x14ac:dyDescent="0.25">
      <c r="A2568" t="str">
        <f t="shared" si="40"/>
        <v>Unicoi , Tennessee</v>
      </c>
      <c r="B2568" t="s">
        <v>2516</v>
      </c>
      <c r="C2568" t="s">
        <v>2515</v>
      </c>
      <c r="E2568" t="s">
        <v>5004</v>
      </c>
      <c r="F2568" t="s">
        <v>2601</v>
      </c>
      <c r="G2568" s="7">
        <v>186.38261053942139</v>
      </c>
      <c r="H2568" s="8">
        <v>18313</v>
      </c>
      <c r="I2568" s="9">
        <v>0</v>
      </c>
      <c r="J2568" s="9">
        <v>0</v>
      </c>
      <c r="K2568" s="9">
        <v>2.5985599420957593E-3</v>
      </c>
      <c r="L2568" s="9">
        <v>1.8839076066182493E-2</v>
      </c>
      <c r="M2568" s="9">
        <v>3.507492489880662E-2</v>
      </c>
      <c r="N2568" s="9">
        <v>0.53448370010375146</v>
      </c>
      <c r="O2568" s="9">
        <v>0</v>
      </c>
      <c r="P2568" s="9">
        <v>0</v>
      </c>
      <c r="Q2568" s="9">
        <v>0</v>
      </c>
      <c r="R2568" s="9">
        <v>0</v>
      </c>
      <c r="S2568" s="9">
        <v>0.96232651515909751</v>
      </c>
      <c r="T2568" s="9">
        <v>0.44667722383006608</v>
      </c>
      <c r="U2568" s="16">
        <v>0</v>
      </c>
      <c r="V2568" s="16">
        <v>10133</v>
      </c>
      <c r="W2568" s="16">
        <v>8180</v>
      </c>
      <c r="X2568" s="1" t="s">
        <v>3345</v>
      </c>
      <c r="Y2568" s="1" t="s">
        <v>3347</v>
      </c>
    </row>
    <row r="2569" spans="1:25" x14ac:dyDescent="0.25">
      <c r="A2569" t="str">
        <f t="shared" si="40"/>
        <v>Coffee , Tennessee</v>
      </c>
      <c r="B2569" t="s">
        <v>2516</v>
      </c>
      <c r="C2569" t="s">
        <v>2515</v>
      </c>
      <c r="E2569" t="s">
        <v>3659</v>
      </c>
      <c r="F2569" t="s">
        <v>2531</v>
      </c>
      <c r="G2569" s="7">
        <v>434.55407668395827</v>
      </c>
      <c r="H2569" s="8">
        <v>52796</v>
      </c>
      <c r="I2569" s="9">
        <v>0</v>
      </c>
      <c r="J2569" s="9">
        <v>0</v>
      </c>
      <c r="K2569" s="9">
        <v>0</v>
      </c>
      <c r="L2569" s="9">
        <v>0</v>
      </c>
      <c r="M2569" s="9">
        <v>0</v>
      </c>
      <c r="N2569" s="9">
        <v>0</v>
      </c>
      <c r="O2569" s="9">
        <v>5.2188720984906997E-2</v>
      </c>
      <c r="P2569" s="9">
        <v>0.52710432608530944</v>
      </c>
      <c r="Q2569" s="9">
        <v>0</v>
      </c>
      <c r="R2569" s="9">
        <v>0</v>
      </c>
      <c r="S2569" s="9">
        <v>0.94781127901509299</v>
      </c>
      <c r="T2569" s="9">
        <v>0.47289567391469051</v>
      </c>
      <c r="U2569" s="16">
        <v>0</v>
      </c>
      <c r="V2569" s="16">
        <v>0</v>
      </c>
      <c r="W2569" s="16">
        <v>52796</v>
      </c>
      <c r="X2569" s="1" t="s">
        <v>3345</v>
      </c>
      <c r="Y2569" s="1" t="s">
        <v>3345</v>
      </c>
    </row>
    <row r="2570" spans="1:25" x14ac:dyDescent="0.25">
      <c r="A2570" t="str">
        <f t="shared" si="40"/>
        <v>Perry , Tennessee</v>
      </c>
      <c r="B2570" t="s">
        <v>2516</v>
      </c>
      <c r="C2570" t="s">
        <v>2515</v>
      </c>
      <c r="E2570" t="s">
        <v>3600</v>
      </c>
      <c r="F2570" t="s">
        <v>2583</v>
      </c>
      <c r="G2570" s="7">
        <v>422.86713663791096</v>
      </c>
      <c r="H2570" s="8">
        <v>7915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0</v>
      </c>
      <c r="R2570" s="9">
        <v>0</v>
      </c>
      <c r="S2570" s="9">
        <v>0.999999999997635</v>
      </c>
      <c r="T2570" s="9">
        <v>1</v>
      </c>
      <c r="U2570" s="16">
        <v>0</v>
      </c>
      <c r="V2570" s="16">
        <v>0</v>
      </c>
      <c r="W2570" s="16">
        <v>7915</v>
      </c>
      <c r="X2570" s="1" t="s">
        <v>3345</v>
      </c>
      <c r="Y2570" s="1" t="s">
        <v>3345</v>
      </c>
    </row>
    <row r="2571" spans="1:25" x14ac:dyDescent="0.25">
      <c r="A2571" t="str">
        <f t="shared" si="40"/>
        <v>Williamson , Tennessee</v>
      </c>
      <c r="B2571" t="s">
        <v>2516</v>
      </c>
      <c r="C2571" t="s">
        <v>2515</v>
      </c>
      <c r="E2571" t="s">
        <v>4075</v>
      </c>
      <c r="F2571" t="s">
        <v>2609</v>
      </c>
      <c r="G2571" s="7">
        <v>583.76173529801156</v>
      </c>
      <c r="H2571" s="8">
        <v>183182</v>
      </c>
      <c r="I2571" s="9">
        <v>4.9708737672174257E-2</v>
      </c>
      <c r="J2571" s="9">
        <v>0.33333515301721783</v>
      </c>
      <c r="K2571" s="9">
        <v>0.1041660340747904</v>
      </c>
      <c r="L2571" s="9">
        <v>0.31575154764114377</v>
      </c>
      <c r="M2571" s="9">
        <v>2.5563873437202993E-2</v>
      </c>
      <c r="N2571" s="9">
        <v>0.15705145702088633</v>
      </c>
      <c r="O2571" s="9">
        <v>0</v>
      </c>
      <c r="P2571" s="9">
        <v>0</v>
      </c>
      <c r="Q2571" s="9">
        <v>0</v>
      </c>
      <c r="R2571" s="9">
        <v>0</v>
      </c>
      <c r="S2571" s="9">
        <v>0.82056135481583237</v>
      </c>
      <c r="T2571" s="9">
        <v>0.19386184232075204</v>
      </c>
      <c r="U2571" s="16">
        <v>61061</v>
      </c>
      <c r="V2571" s="16">
        <v>86609</v>
      </c>
      <c r="W2571" s="16">
        <v>35512</v>
      </c>
      <c r="X2571" s="1" t="s">
        <v>3345</v>
      </c>
      <c r="Y2571" s="1" t="s">
        <v>3347</v>
      </c>
    </row>
    <row r="2572" spans="1:25" x14ac:dyDescent="0.25">
      <c r="A2572" t="str">
        <f t="shared" si="40"/>
        <v>Cumberland , Tennessee</v>
      </c>
      <c r="B2572" t="s">
        <v>2516</v>
      </c>
      <c r="C2572" t="s">
        <v>2515</v>
      </c>
      <c r="E2572" t="s">
        <v>4060</v>
      </c>
      <c r="F2572" t="s">
        <v>2533</v>
      </c>
      <c r="G2572" s="7">
        <v>684.81924220487747</v>
      </c>
      <c r="H2572" s="8">
        <v>56053</v>
      </c>
      <c r="I2572" s="9">
        <v>0</v>
      </c>
      <c r="J2572" s="9">
        <v>0</v>
      </c>
      <c r="K2572" s="9">
        <v>0</v>
      </c>
      <c r="L2572" s="9">
        <v>0</v>
      </c>
      <c r="M2572" s="9">
        <v>0</v>
      </c>
      <c r="N2572" s="9">
        <v>0</v>
      </c>
      <c r="O2572" s="9">
        <v>1.0030987636182672E-2</v>
      </c>
      <c r="P2572" s="9">
        <v>9.9620002497636168E-2</v>
      </c>
      <c r="Q2572" s="9">
        <v>3.2565693132478667E-2</v>
      </c>
      <c r="R2572" s="9">
        <v>0.29145630028722813</v>
      </c>
      <c r="S2572" s="9">
        <v>0.95740331923058886</v>
      </c>
      <c r="T2572" s="9">
        <v>0.60892369721513573</v>
      </c>
      <c r="U2572" s="16">
        <v>0</v>
      </c>
      <c r="V2572" s="16">
        <v>0</v>
      </c>
      <c r="W2572" s="16">
        <v>56053</v>
      </c>
      <c r="X2572" s="1" t="s">
        <v>3345</v>
      </c>
      <c r="Y2572" s="1" t="s">
        <v>3345</v>
      </c>
    </row>
    <row r="2573" spans="1:25" x14ac:dyDescent="0.25">
      <c r="A2573" t="str">
        <f t="shared" si="40"/>
        <v>Knox , Tennessee</v>
      </c>
      <c r="B2573" t="s">
        <v>2516</v>
      </c>
      <c r="C2573" t="s">
        <v>2515</v>
      </c>
      <c r="E2573" t="s">
        <v>4101</v>
      </c>
      <c r="F2573" t="s">
        <v>2562</v>
      </c>
      <c r="G2573" s="7">
        <v>525.87562485531396</v>
      </c>
      <c r="H2573" s="8">
        <v>432226</v>
      </c>
      <c r="I2573" s="9">
        <v>0.18083408322189737</v>
      </c>
      <c r="J2573" s="9">
        <v>0.41330692739446495</v>
      </c>
      <c r="K2573" s="9">
        <v>0.31949113102648563</v>
      </c>
      <c r="L2573" s="9">
        <v>0.47737526201570474</v>
      </c>
      <c r="M2573" s="9">
        <v>1.2939308582996011E-4</v>
      </c>
      <c r="N2573" s="9">
        <v>1.0411220056174317E-4</v>
      </c>
      <c r="O2573" s="9">
        <v>0</v>
      </c>
      <c r="P2573" s="9">
        <v>0</v>
      </c>
      <c r="Q2573" s="9">
        <v>0</v>
      </c>
      <c r="R2573" s="9">
        <v>0</v>
      </c>
      <c r="S2573" s="9">
        <v>0.49954539266578707</v>
      </c>
      <c r="T2573" s="9">
        <v>0.10921369838926857</v>
      </c>
      <c r="U2573" s="16">
        <v>178642</v>
      </c>
      <c r="V2573" s="16">
        <v>206379</v>
      </c>
      <c r="W2573" s="16">
        <v>47205</v>
      </c>
      <c r="X2573" s="1" t="s">
        <v>3345</v>
      </c>
      <c r="Y2573" s="1" t="s">
        <v>3347</v>
      </c>
    </row>
    <row r="2574" spans="1:25" x14ac:dyDescent="0.25">
      <c r="A2574" t="str">
        <f t="shared" si="40"/>
        <v>Cocke , Tennessee</v>
      </c>
      <c r="B2574" t="s">
        <v>2516</v>
      </c>
      <c r="C2574" t="s">
        <v>2515</v>
      </c>
      <c r="E2574" t="s">
        <v>5005</v>
      </c>
      <c r="F2574" t="s">
        <v>2530</v>
      </c>
      <c r="G2574" s="7">
        <v>443.0589185892029</v>
      </c>
      <c r="H2574" s="8">
        <v>35662</v>
      </c>
      <c r="I2574" s="9">
        <v>0</v>
      </c>
      <c r="J2574" s="9">
        <v>0</v>
      </c>
      <c r="K2574" s="9">
        <v>0</v>
      </c>
      <c r="L2574" s="9">
        <v>0</v>
      </c>
      <c r="M2574" s="9">
        <v>0</v>
      </c>
      <c r="N2574" s="9">
        <v>0</v>
      </c>
      <c r="O2574" s="9">
        <v>2.2193919253981651E-2</v>
      </c>
      <c r="P2574" s="9">
        <v>0.32468734226908191</v>
      </c>
      <c r="Q2574" s="9">
        <v>0</v>
      </c>
      <c r="R2574" s="9">
        <v>0</v>
      </c>
      <c r="S2574" s="9">
        <v>0.97780608072993946</v>
      </c>
      <c r="T2574" s="9">
        <v>0.67531265773091809</v>
      </c>
      <c r="U2574" s="16">
        <v>0</v>
      </c>
      <c r="V2574" s="16">
        <v>0</v>
      </c>
      <c r="W2574" s="16">
        <v>35662</v>
      </c>
      <c r="X2574" s="1" t="s">
        <v>3345</v>
      </c>
      <c r="Y2574" s="1" t="s">
        <v>3345</v>
      </c>
    </row>
    <row r="2575" spans="1:25" x14ac:dyDescent="0.25">
      <c r="A2575" t="str">
        <f t="shared" si="40"/>
        <v>Hancock , Tennessee</v>
      </c>
      <c r="B2575" t="s">
        <v>2516</v>
      </c>
      <c r="C2575" t="s">
        <v>2515</v>
      </c>
      <c r="E2575" t="s">
        <v>3927</v>
      </c>
      <c r="F2575" t="s">
        <v>2549</v>
      </c>
      <c r="G2575" s="7">
        <v>223.47782038626494</v>
      </c>
      <c r="H2575" s="8">
        <v>6819</v>
      </c>
      <c r="I2575" s="9">
        <v>0</v>
      </c>
      <c r="J2575" s="9">
        <v>0</v>
      </c>
      <c r="K2575" s="9">
        <v>0</v>
      </c>
      <c r="L2575" s="9">
        <v>0</v>
      </c>
      <c r="M2575" s="9">
        <v>0</v>
      </c>
      <c r="N2575" s="9">
        <v>0</v>
      </c>
      <c r="O2575" s="9">
        <v>0</v>
      </c>
      <c r="P2575" s="9">
        <v>0</v>
      </c>
      <c r="Q2575" s="9">
        <v>0</v>
      </c>
      <c r="R2575" s="9">
        <v>0</v>
      </c>
      <c r="S2575" s="9">
        <v>1</v>
      </c>
      <c r="T2575" s="9">
        <v>1</v>
      </c>
      <c r="U2575" s="16">
        <v>0</v>
      </c>
      <c r="V2575" s="16">
        <v>0</v>
      </c>
      <c r="W2575" s="16">
        <v>6819</v>
      </c>
      <c r="X2575" s="1" t="s">
        <v>3345</v>
      </c>
      <c r="Y2575" s="1" t="s">
        <v>3345</v>
      </c>
    </row>
    <row r="2576" spans="1:25" x14ac:dyDescent="0.25">
      <c r="A2576" t="str">
        <f t="shared" si="40"/>
        <v>Hardin , Tennessee</v>
      </c>
      <c r="B2576" t="s">
        <v>2516</v>
      </c>
      <c r="C2576" t="s">
        <v>2515</v>
      </c>
      <c r="E2576" t="s">
        <v>4079</v>
      </c>
      <c r="F2576" t="s">
        <v>2551</v>
      </c>
      <c r="G2576" s="7">
        <v>596.29251588598299</v>
      </c>
      <c r="H2576" s="8">
        <v>26026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1.2958116237492037E-2</v>
      </c>
      <c r="R2576" s="9">
        <v>0.32071774379466689</v>
      </c>
      <c r="S2576" s="9">
        <v>0.9870418837625079</v>
      </c>
      <c r="T2576" s="9">
        <v>0.67928225620533311</v>
      </c>
      <c r="U2576" s="16">
        <v>0</v>
      </c>
      <c r="V2576" s="16">
        <v>0</v>
      </c>
      <c r="W2576" s="16">
        <v>26026</v>
      </c>
      <c r="X2576" s="1" t="s">
        <v>3345</v>
      </c>
      <c r="Y2576" s="1" t="s">
        <v>3345</v>
      </c>
    </row>
    <row r="2577" spans="1:25" x14ac:dyDescent="0.25">
      <c r="A2577" t="str">
        <f t="shared" si="40"/>
        <v>Claiborne , Tennessee</v>
      </c>
      <c r="B2577" t="s">
        <v>2516</v>
      </c>
      <c r="C2577" t="s">
        <v>2515</v>
      </c>
      <c r="E2577" t="s">
        <v>4493</v>
      </c>
      <c r="F2577" t="s">
        <v>2528</v>
      </c>
      <c r="G2577" s="7">
        <v>441.57419825653068</v>
      </c>
      <c r="H2577" s="8">
        <v>32213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2.2317396600838563E-2</v>
      </c>
      <c r="P2577" s="9">
        <v>0.28333281594387361</v>
      </c>
      <c r="Q2577" s="9">
        <v>0</v>
      </c>
      <c r="R2577" s="9">
        <v>0</v>
      </c>
      <c r="S2577" s="9">
        <v>0.97768260339916135</v>
      </c>
      <c r="T2577" s="9">
        <v>0.71666718405612639</v>
      </c>
      <c r="U2577" s="16">
        <v>0</v>
      </c>
      <c r="V2577" s="16">
        <v>0</v>
      </c>
      <c r="W2577" s="16">
        <v>32213</v>
      </c>
      <c r="X2577" s="1" t="s">
        <v>3345</v>
      </c>
      <c r="Y2577" s="1" t="s">
        <v>3345</v>
      </c>
    </row>
    <row r="2578" spans="1:25" x14ac:dyDescent="0.25">
      <c r="A2578" t="str">
        <f t="shared" si="40"/>
        <v>Rhea , Tennessee</v>
      </c>
      <c r="B2578" t="s">
        <v>2516</v>
      </c>
      <c r="C2578" t="s">
        <v>2515</v>
      </c>
      <c r="E2578" t="s">
        <v>5006</v>
      </c>
      <c r="F2578" t="s">
        <v>2587</v>
      </c>
      <c r="G2578" s="7">
        <v>336.40558466987619</v>
      </c>
      <c r="H2578" s="8">
        <v>31809</v>
      </c>
      <c r="I2578" s="9">
        <v>0</v>
      </c>
      <c r="J2578" s="9">
        <v>0</v>
      </c>
      <c r="K2578" s="9">
        <v>0</v>
      </c>
      <c r="L2578" s="9">
        <v>0</v>
      </c>
      <c r="M2578" s="9">
        <v>0</v>
      </c>
      <c r="N2578" s="9">
        <v>0</v>
      </c>
      <c r="O2578" s="9">
        <v>2.7687256752649308E-2</v>
      </c>
      <c r="P2578" s="9">
        <v>0.31984658430004087</v>
      </c>
      <c r="Q2578" s="9">
        <v>0</v>
      </c>
      <c r="R2578" s="9">
        <v>0</v>
      </c>
      <c r="S2578" s="9">
        <v>0.97231274324729033</v>
      </c>
      <c r="T2578" s="9">
        <v>0.68015341569995913</v>
      </c>
      <c r="U2578" s="16">
        <v>0</v>
      </c>
      <c r="V2578" s="16">
        <v>0</v>
      </c>
      <c r="W2578" s="16">
        <v>31809</v>
      </c>
      <c r="X2578" s="1" t="s">
        <v>3345</v>
      </c>
      <c r="Y2578" s="1" t="s">
        <v>3345</v>
      </c>
    </row>
    <row r="2579" spans="1:25" x14ac:dyDescent="0.25">
      <c r="A2579" t="str">
        <f t="shared" si="40"/>
        <v>Overton , Tennessee</v>
      </c>
      <c r="B2579" t="s">
        <v>2516</v>
      </c>
      <c r="C2579" t="s">
        <v>2515</v>
      </c>
      <c r="E2579" t="s">
        <v>5007</v>
      </c>
      <c r="F2579" t="s">
        <v>2582</v>
      </c>
      <c r="G2579" s="7">
        <v>434.83380145707707</v>
      </c>
      <c r="H2579" s="8">
        <v>22083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7.7344228810525056E-3</v>
      </c>
      <c r="R2579" s="9">
        <v>0.15781370284834489</v>
      </c>
      <c r="S2579" s="9">
        <v>0.99226557711894758</v>
      </c>
      <c r="T2579" s="9">
        <v>0.84218629715165516</v>
      </c>
      <c r="U2579" s="16">
        <v>0</v>
      </c>
      <c r="V2579" s="16">
        <v>0</v>
      </c>
      <c r="W2579" s="16">
        <v>22083</v>
      </c>
      <c r="X2579" s="1" t="s">
        <v>3345</v>
      </c>
      <c r="Y2579" s="1" t="s">
        <v>3345</v>
      </c>
    </row>
    <row r="2580" spans="1:25" x14ac:dyDescent="0.25">
      <c r="A2580" t="str">
        <f t="shared" si="40"/>
        <v>Obion , Tennessee</v>
      </c>
      <c r="B2580" t="s">
        <v>2516</v>
      </c>
      <c r="C2580" t="s">
        <v>2515</v>
      </c>
      <c r="E2580" t="s">
        <v>5008</v>
      </c>
      <c r="F2580" t="s">
        <v>2581</v>
      </c>
      <c r="G2580" s="7">
        <v>555.44554078946203</v>
      </c>
      <c r="H2580" s="8">
        <v>31807</v>
      </c>
      <c r="I2580" s="9">
        <v>0</v>
      </c>
      <c r="J2580" s="9">
        <v>0</v>
      </c>
      <c r="K2580" s="9">
        <v>0</v>
      </c>
      <c r="L2580" s="9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1.3956710263468312E-2</v>
      </c>
      <c r="R2580" s="9">
        <v>0.38416071933851037</v>
      </c>
      <c r="S2580" s="9">
        <v>0.98604328973653166</v>
      </c>
      <c r="T2580" s="9">
        <v>0.61583928066148963</v>
      </c>
      <c r="U2580" s="16">
        <v>0</v>
      </c>
      <c r="V2580" s="16">
        <v>0</v>
      </c>
      <c r="W2580" s="16">
        <v>31807</v>
      </c>
      <c r="X2580" s="1" t="s">
        <v>3345</v>
      </c>
      <c r="Y2580" s="1" t="s">
        <v>3345</v>
      </c>
    </row>
    <row r="2581" spans="1:25" x14ac:dyDescent="0.25">
      <c r="A2581" t="str">
        <f t="shared" si="40"/>
        <v>Robertson , Tennessee</v>
      </c>
      <c r="B2581" t="s">
        <v>2516</v>
      </c>
      <c r="C2581" t="s">
        <v>2515</v>
      </c>
      <c r="E2581" t="s">
        <v>4263</v>
      </c>
      <c r="F2581" t="s">
        <v>2589</v>
      </c>
      <c r="G2581" s="7">
        <v>476.4721663376709</v>
      </c>
      <c r="H2581" s="8">
        <v>66283</v>
      </c>
      <c r="I2581" s="9">
        <v>0</v>
      </c>
      <c r="J2581" s="9">
        <v>0</v>
      </c>
      <c r="K2581" s="9">
        <v>2.3752180632646214E-2</v>
      </c>
      <c r="L2581" s="9">
        <v>0.19893487017787367</v>
      </c>
      <c r="M2581" s="9">
        <v>2.7865609136710615E-2</v>
      </c>
      <c r="N2581" s="9">
        <v>0.26866617383039393</v>
      </c>
      <c r="O2581" s="9">
        <v>0</v>
      </c>
      <c r="P2581" s="9">
        <v>0</v>
      </c>
      <c r="Q2581" s="9">
        <v>0</v>
      </c>
      <c r="R2581" s="9">
        <v>0</v>
      </c>
      <c r="S2581" s="9">
        <v>0.94838221023064317</v>
      </c>
      <c r="T2581" s="9">
        <v>0.53239895599173237</v>
      </c>
      <c r="U2581" s="16">
        <v>0</v>
      </c>
      <c r="V2581" s="16">
        <v>30994</v>
      </c>
      <c r="W2581" s="16">
        <v>35289</v>
      </c>
      <c r="X2581" s="1" t="s">
        <v>3345</v>
      </c>
      <c r="Y2581" s="1" t="s">
        <v>3345</v>
      </c>
    </row>
    <row r="2582" spans="1:25" x14ac:dyDescent="0.25">
      <c r="A2582" t="str">
        <f t="shared" si="40"/>
        <v>Wilson , Tennessee</v>
      </c>
      <c r="B2582" t="s">
        <v>2516</v>
      </c>
      <c r="C2582" t="s">
        <v>2515</v>
      </c>
      <c r="E2582" t="s">
        <v>4232</v>
      </c>
      <c r="F2582" t="s">
        <v>2610</v>
      </c>
      <c r="G2582" s="7">
        <v>583.42185382895991</v>
      </c>
      <c r="H2582" s="8">
        <v>114014</v>
      </c>
      <c r="I2582" s="9">
        <v>0</v>
      </c>
      <c r="J2582" s="9">
        <v>0</v>
      </c>
      <c r="K2582" s="9">
        <v>6.750864032615668E-2</v>
      </c>
      <c r="L2582" s="9">
        <v>0.37267353132071501</v>
      </c>
      <c r="M2582" s="9">
        <v>4.9762106403235237E-2</v>
      </c>
      <c r="N2582" s="9">
        <v>0.24254038977669409</v>
      </c>
      <c r="O2582" s="9">
        <v>0</v>
      </c>
      <c r="P2582" s="9">
        <v>0</v>
      </c>
      <c r="Q2582" s="9">
        <v>0</v>
      </c>
      <c r="R2582" s="9">
        <v>0</v>
      </c>
      <c r="S2582" s="9">
        <v>0.88272925327060814</v>
      </c>
      <c r="T2582" s="9">
        <v>0.38478607890259092</v>
      </c>
      <c r="U2582" s="16">
        <v>0</v>
      </c>
      <c r="V2582" s="16">
        <v>70143</v>
      </c>
      <c r="W2582" s="16">
        <v>43871</v>
      </c>
      <c r="X2582" s="1" t="s">
        <v>3345</v>
      </c>
      <c r="Y2582" s="1" t="s">
        <v>3347</v>
      </c>
    </row>
    <row r="2583" spans="1:25" x14ac:dyDescent="0.25">
      <c r="A2583" t="str">
        <f t="shared" si="40"/>
        <v>Grainger , Tennessee</v>
      </c>
      <c r="B2583" t="s">
        <v>2516</v>
      </c>
      <c r="C2583" t="s">
        <v>2515</v>
      </c>
      <c r="E2583" t="s">
        <v>5009</v>
      </c>
      <c r="F2583" t="s">
        <v>2544</v>
      </c>
      <c r="G2583" s="7">
        <v>302.44007028943111</v>
      </c>
      <c r="H2583" s="8">
        <v>22657</v>
      </c>
      <c r="I2583" s="9">
        <v>0</v>
      </c>
      <c r="J2583" s="9">
        <v>0</v>
      </c>
      <c r="K2583" s="9">
        <v>0</v>
      </c>
      <c r="L2583" s="9">
        <v>0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1</v>
      </c>
      <c r="T2583" s="9">
        <v>1</v>
      </c>
      <c r="U2583" s="16">
        <v>0</v>
      </c>
      <c r="V2583" s="16">
        <v>0</v>
      </c>
      <c r="W2583" s="16">
        <v>22657</v>
      </c>
      <c r="X2583" s="1" t="s">
        <v>3345</v>
      </c>
      <c r="Y2583" s="1" t="s">
        <v>3345</v>
      </c>
    </row>
    <row r="2584" spans="1:25" x14ac:dyDescent="0.25">
      <c r="A2584" t="str">
        <f t="shared" si="40"/>
        <v>Bradley , Tennessee</v>
      </c>
      <c r="B2584" t="s">
        <v>2516</v>
      </c>
      <c r="C2584" t="s">
        <v>2515</v>
      </c>
      <c r="E2584" t="s">
        <v>3728</v>
      </c>
      <c r="F2584" t="s">
        <v>2521</v>
      </c>
      <c r="G2584" s="7">
        <v>331.44873305269647</v>
      </c>
      <c r="H2584" s="8">
        <v>98963</v>
      </c>
      <c r="I2584" s="9">
        <v>7.8732020408234848E-2</v>
      </c>
      <c r="J2584" s="9">
        <v>0.41711548760647921</v>
      </c>
      <c r="K2584" s="9">
        <v>8.227939912356376E-2</v>
      </c>
      <c r="L2584" s="9">
        <v>0.253165324414175</v>
      </c>
      <c r="M2584" s="9">
        <v>0</v>
      </c>
      <c r="N2584" s="9">
        <v>0</v>
      </c>
      <c r="O2584" s="9">
        <v>0</v>
      </c>
      <c r="P2584" s="9">
        <v>0</v>
      </c>
      <c r="Q2584" s="9">
        <v>0</v>
      </c>
      <c r="R2584" s="9">
        <v>0</v>
      </c>
      <c r="S2584" s="9">
        <v>0.83898858046820124</v>
      </c>
      <c r="T2584" s="9">
        <v>0.3297191879793458</v>
      </c>
      <c r="U2584" s="16">
        <v>41279</v>
      </c>
      <c r="V2584" s="16">
        <v>25054</v>
      </c>
      <c r="W2584" s="16">
        <v>32630</v>
      </c>
      <c r="X2584" s="1" t="s">
        <v>3345</v>
      </c>
      <c r="Y2584" s="1" t="s">
        <v>3346</v>
      </c>
    </row>
    <row r="2585" spans="1:25" x14ac:dyDescent="0.25">
      <c r="A2585" t="str">
        <f t="shared" si="40"/>
        <v>Shelby , Tennessee</v>
      </c>
      <c r="B2585" t="s">
        <v>2516</v>
      </c>
      <c r="C2585" t="s">
        <v>2515</v>
      </c>
      <c r="E2585" t="s">
        <v>3630</v>
      </c>
      <c r="F2585" t="s">
        <v>2594</v>
      </c>
      <c r="G2585" s="7">
        <v>785.02510144313044</v>
      </c>
      <c r="H2585" s="8">
        <v>927644</v>
      </c>
      <c r="I2585" s="9">
        <v>0.32265017512308158</v>
      </c>
      <c r="J2585" s="9">
        <v>0.70103617335960777</v>
      </c>
      <c r="K2585" s="9">
        <v>0.16385979173271692</v>
      </c>
      <c r="L2585" s="9">
        <v>0.25983782571762443</v>
      </c>
      <c r="M2585" s="9">
        <v>8.8948725933559736E-3</v>
      </c>
      <c r="N2585" s="9">
        <v>1.1519505327474764E-2</v>
      </c>
      <c r="O2585" s="9">
        <v>0</v>
      </c>
      <c r="P2585" s="9">
        <v>0</v>
      </c>
      <c r="Q2585" s="9">
        <v>0</v>
      </c>
      <c r="R2585" s="9">
        <v>0</v>
      </c>
      <c r="S2585" s="9">
        <v>0.50459516055084552</v>
      </c>
      <c r="T2585" s="9">
        <v>2.7606495595293021E-2</v>
      </c>
      <c r="U2585" s="16">
        <v>650312</v>
      </c>
      <c r="V2585" s="16">
        <v>251723</v>
      </c>
      <c r="W2585" s="16">
        <v>25609</v>
      </c>
      <c r="X2585" s="1" t="s">
        <v>3345</v>
      </c>
      <c r="Y2585" s="1" t="s">
        <v>3346</v>
      </c>
    </row>
    <row r="2586" spans="1:25" x14ac:dyDescent="0.25">
      <c r="A2586" t="str">
        <f t="shared" si="40"/>
        <v>Meigs , Tennessee</v>
      </c>
      <c r="B2586" t="s">
        <v>2516</v>
      </c>
      <c r="C2586" t="s">
        <v>2515</v>
      </c>
      <c r="E2586" t="s">
        <v>4829</v>
      </c>
      <c r="F2586" t="s">
        <v>2576</v>
      </c>
      <c r="G2586" s="7">
        <v>216.74796894880265</v>
      </c>
      <c r="H2586" s="8">
        <v>11753</v>
      </c>
      <c r="I2586" s="9">
        <v>0</v>
      </c>
      <c r="J2586" s="9">
        <v>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1</v>
      </c>
      <c r="T2586" s="9">
        <v>1</v>
      </c>
      <c r="U2586" s="16">
        <v>0</v>
      </c>
      <c r="V2586" s="16">
        <v>0</v>
      </c>
      <c r="W2586" s="16">
        <v>11753</v>
      </c>
      <c r="X2586" s="1" t="s">
        <v>3345</v>
      </c>
      <c r="Y2586" s="1" t="s">
        <v>3345</v>
      </c>
    </row>
    <row r="2587" spans="1:25" x14ac:dyDescent="0.25">
      <c r="A2587" t="str">
        <f t="shared" si="40"/>
        <v>Lincoln , Tennessee</v>
      </c>
      <c r="B2587" t="s">
        <v>2516</v>
      </c>
      <c r="C2587" t="s">
        <v>2515</v>
      </c>
      <c r="E2587" t="s">
        <v>3692</v>
      </c>
      <c r="F2587" t="s">
        <v>2567</v>
      </c>
      <c r="G2587" s="7">
        <v>570.71704919173521</v>
      </c>
      <c r="H2587" s="8">
        <v>33361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1.7018028657384023E-2</v>
      </c>
      <c r="P2587" s="9">
        <v>0.27511165732442072</v>
      </c>
      <c r="Q2587" s="9">
        <v>0</v>
      </c>
      <c r="R2587" s="9">
        <v>0</v>
      </c>
      <c r="S2587" s="9">
        <v>0.982981971342616</v>
      </c>
      <c r="T2587" s="9">
        <v>0.72488834267557922</v>
      </c>
      <c r="U2587" s="16">
        <v>0</v>
      </c>
      <c r="V2587" s="16">
        <v>0</v>
      </c>
      <c r="W2587" s="16">
        <v>33361</v>
      </c>
      <c r="X2587" s="1" t="s">
        <v>3345</v>
      </c>
      <c r="Y2587" s="1" t="s">
        <v>3345</v>
      </c>
    </row>
    <row r="2588" spans="1:25" x14ac:dyDescent="0.25">
      <c r="A2588" t="str">
        <f t="shared" si="40"/>
        <v>Davidson , Tennessee</v>
      </c>
      <c r="B2588" t="s">
        <v>2516</v>
      </c>
      <c r="C2588" t="s">
        <v>2515</v>
      </c>
      <c r="E2588" t="s">
        <v>4708</v>
      </c>
      <c r="F2588" t="s">
        <v>2534</v>
      </c>
      <c r="G2588" s="7">
        <v>525.72052123009473</v>
      </c>
      <c r="H2588" s="8">
        <v>626660</v>
      </c>
      <c r="I2588" s="9">
        <v>0.53513925055516254</v>
      </c>
      <c r="J2588" s="9">
        <v>0.93377908275619959</v>
      </c>
      <c r="K2588" s="9">
        <v>3.4928579537587108E-2</v>
      </c>
      <c r="L2588" s="9">
        <v>3.2133852487792422E-2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0.42993216990725036</v>
      </c>
      <c r="T2588" s="9">
        <v>3.4087064756008041E-2</v>
      </c>
      <c r="U2588" s="16">
        <v>585162</v>
      </c>
      <c r="V2588" s="16">
        <v>20137</v>
      </c>
      <c r="W2588" s="16">
        <v>21361</v>
      </c>
      <c r="X2588" s="1" t="s">
        <v>3346</v>
      </c>
      <c r="Y2588" s="1" t="s">
        <v>3346</v>
      </c>
    </row>
    <row r="2589" spans="1:25" x14ac:dyDescent="0.25">
      <c r="A2589" t="str">
        <f t="shared" si="40"/>
        <v>Bledsoe , Tennessee</v>
      </c>
      <c r="B2589" t="s">
        <v>2516</v>
      </c>
      <c r="C2589" t="s">
        <v>2515</v>
      </c>
      <c r="E2589" t="s">
        <v>5010</v>
      </c>
      <c r="F2589" t="s">
        <v>2519</v>
      </c>
      <c r="G2589" s="7">
        <v>406.74867729857795</v>
      </c>
      <c r="H2589" s="8">
        <v>12876</v>
      </c>
      <c r="I2589" s="9">
        <v>0</v>
      </c>
      <c r="J2589" s="9">
        <v>0</v>
      </c>
      <c r="K2589" s="9">
        <v>0</v>
      </c>
      <c r="L2589" s="9">
        <v>0</v>
      </c>
      <c r="M2589" s="9">
        <v>0</v>
      </c>
      <c r="N2589" s="9">
        <v>0</v>
      </c>
      <c r="O2589" s="9">
        <v>0</v>
      </c>
      <c r="P2589" s="9">
        <v>0</v>
      </c>
      <c r="Q2589" s="9">
        <v>0</v>
      </c>
      <c r="R2589" s="9">
        <v>0</v>
      </c>
      <c r="S2589" s="9">
        <v>1</v>
      </c>
      <c r="T2589" s="9">
        <v>1</v>
      </c>
      <c r="U2589" s="16">
        <v>0</v>
      </c>
      <c r="V2589" s="16">
        <v>0</v>
      </c>
      <c r="W2589" s="16">
        <v>12876</v>
      </c>
      <c r="X2589" s="1" t="s">
        <v>3345</v>
      </c>
      <c r="Y2589" s="1" t="s">
        <v>3345</v>
      </c>
    </row>
    <row r="2590" spans="1:25" x14ac:dyDescent="0.25">
      <c r="A2590" t="str">
        <f t="shared" si="40"/>
        <v>Weakley , Tennessee</v>
      </c>
      <c r="B2590" t="s">
        <v>2516</v>
      </c>
      <c r="C2590" t="s">
        <v>2515</v>
      </c>
      <c r="E2590" t="s">
        <v>5011</v>
      </c>
      <c r="F2590" t="s">
        <v>2607</v>
      </c>
      <c r="G2590" s="7">
        <v>581.7845467815647</v>
      </c>
      <c r="H2590" s="8">
        <v>35021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0</v>
      </c>
      <c r="O2590" s="9">
        <v>1.6664472728346048E-4</v>
      </c>
      <c r="P2590" s="9">
        <v>4.5115787670254991E-3</v>
      </c>
      <c r="Q2590" s="9">
        <v>1.5363125027023049E-2</v>
      </c>
      <c r="R2590" s="9">
        <v>0.3254333114417064</v>
      </c>
      <c r="S2590" s="9">
        <v>0.98447023024253122</v>
      </c>
      <c r="T2590" s="9">
        <v>0.67005510979126814</v>
      </c>
      <c r="U2590" s="16">
        <v>0</v>
      </c>
      <c r="V2590" s="16">
        <v>0</v>
      </c>
      <c r="W2590" s="16">
        <v>35021</v>
      </c>
      <c r="X2590" s="1" t="s">
        <v>3345</v>
      </c>
      <c r="Y2590" s="1" t="s">
        <v>3345</v>
      </c>
    </row>
    <row r="2591" spans="1:25" x14ac:dyDescent="0.25">
      <c r="A2591" t="str">
        <f t="shared" si="40"/>
        <v>Marshall , Tennessee</v>
      </c>
      <c r="B2591" t="s">
        <v>2516</v>
      </c>
      <c r="C2591" t="s">
        <v>2515</v>
      </c>
      <c r="E2591" t="s">
        <v>3610</v>
      </c>
      <c r="F2591" t="s">
        <v>2574</v>
      </c>
      <c r="G2591" s="7">
        <v>376.15782101673091</v>
      </c>
      <c r="H2591" s="8">
        <v>30617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0</v>
      </c>
      <c r="O2591" s="9">
        <v>1.954830306425543E-2</v>
      </c>
      <c r="P2591" s="9">
        <v>0.34177091158506712</v>
      </c>
      <c r="Q2591" s="9">
        <v>0</v>
      </c>
      <c r="R2591" s="9">
        <v>0</v>
      </c>
      <c r="S2591" s="9">
        <v>0.98045169693528689</v>
      </c>
      <c r="T2591" s="9">
        <v>0.65822908841493288</v>
      </c>
      <c r="U2591" s="16">
        <v>0</v>
      </c>
      <c r="V2591" s="16">
        <v>0</v>
      </c>
      <c r="W2591" s="16">
        <v>30617</v>
      </c>
      <c r="X2591" s="1" t="s">
        <v>3345</v>
      </c>
      <c r="Y2591" s="1" t="s">
        <v>3345</v>
      </c>
    </row>
    <row r="2592" spans="1:25" x14ac:dyDescent="0.25">
      <c r="A2592" t="str">
        <f t="shared" si="40"/>
        <v>Johnson , Tennessee</v>
      </c>
      <c r="B2592" t="s">
        <v>2516</v>
      </c>
      <c r="C2592" t="s">
        <v>2515</v>
      </c>
      <c r="E2592" t="s">
        <v>3688</v>
      </c>
      <c r="F2592" t="s">
        <v>2561</v>
      </c>
      <c r="G2592" s="7">
        <v>302.69195334022982</v>
      </c>
      <c r="H2592" s="8">
        <v>18244</v>
      </c>
      <c r="I2592" s="9">
        <v>0</v>
      </c>
      <c r="J2592" s="9">
        <v>0</v>
      </c>
      <c r="K2592" s="9">
        <v>0</v>
      </c>
      <c r="L2592" s="9">
        <v>0</v>
      </c>
      <c r="M2592" s="9">
        <v>0</v>
      </c>
      <c r="N2592" s="9">
        <v>0</v>
      </c>
      <c r="O2592" s="9">
        <v>9.8012499395984179E-3</v>
      </c>
      <c r="P2592" s="9">
        <v>0.14788423591317693</v>
      </c>
      <c r="Q2592" s="9">
        <v>0</v>
      </c>
      <c r="R2592" s="9">
        <v>0</v>
      </c>
      <c r="S2592" s="9">
        <v>0.99019875006040159</v>
      </c>
      <c r="T2592" s="9">
        <v>0.8521157640868231</v>
      </c>
      <c r="U2592" s="16">
        <v>0</v>
      </c>
      <c r="V2592" s="16">
        <v>0</v>
      </c>
      <c r="W2592" s="16">
        <v>18244</v>
      </c>
      <c r="X2592" s="1" t="s">
        <v>3345</v>
      </c>
      <c r="Y2592" s="1" t="s">
        <v>3345</v>
      </c>
    </row>
    <row r="2593" spans="1:25" x14ac:dyDescent="0.25">
      <c r="A2593" t="str">
        <f t="shared" si="40"/>
        <v>Sevier , Tennessee</v>
      </c>
      <c r="B2593" t="s">
        <v>2516</v>
      </c>
      <c r="C2593" t="s">
        <v>2515</v>
      </c>
      <c r="E2593" t="s">
        <v>3691</v>
      </c>
      <c r="F2593" t="s">
        <v>2593</v>
      </c>
      <c r="G2593" s="7">
        <v>597.70664995789821</v>
      </c>
      <c r="H2593" s="8">
        <v>89889</v>
      </c>
      <c r="I2593" s="9">
        <v>7.007164842816702E-4</v>
      </c>
      <c r="J2593" s="9">
        <v>4.8059273103494308E-3</v>
      </c>
      <c r="K2593" s="9">
        <v>2.4784921019797644E-2</v>
      </c>
      <c r="L2593" s="9">
        <v>0.16885269610297143</v>
      </c>
      <c r="M2593" s="9">
        <v>4.4491524188705868E-2</v>
      </c>
      <c r="N2593" s="9">
        <v>0.2598649445427138</v>
      </c>
      <c r="O2593" s="9">
        <v>0</v>
      </c>
      <c r="P2593" s="9">
        <v>0</v>
      </c>
      <c r="Q2593" s="9">
        <v>0</v>
      </c>
      <c r="R2593" s="9">
        <v>0</v>
      </c>
      <c r="S2593" s="9">
        <v>0.930022823085491</v>
      </c>
      <c r="T2593" s="9">
        <v>0.56647643204396536</v>
      </c>
      <c r="U2593" s="16">
        <v>432</v>
      </c>
      <c r="V2593" s="16">
        <v>38537</v>
      </c>
      <c r="W2593" s="16">
        <v>50920</v>
      </c>
      <c r="X2593" s="1" t="s">
        <v>3345</v>
      </c>
      <c r="Y2593" s="1" t="s">
        <v>3345</v>
      </c>
    </row>
    <row r="2594" spans="1:25" x14ac:dyDescent="0.25">
      <c r="A2594" t="str">
        <f t="shared" si="40"/>
        <v>Polk , Tennessee</v>
      </c>
      <c r="B2594" t="s">
        <v>2516</v>
      </c>
      <c r="C2594" t="s">
        <v>2515</v>
      </c>
      <c r="E2594" t="s">
        <v>3678</v>
      </c>
      <c r="F2594" t="s">
        <v>2585</v>
      </c>
      <c r="G2594" s="7">
        <v>442.29150662402941</v>
      </c>
      <c r="H2594" s="8">
        <v>16825</v>
      </c>
      <c r="I2594" s="9">
        <v>0</v>
      </c>
      <c r="J2594" s="9">
        <v>0</v>
      </c>
      <c r="K2594" s="9">
        <v>0</v>
      </c>
      <c r="L2594" s="9">
        <v>0</v>
      </c>
      <c r="M2594" s="9">
        <v>0</v>
      </c>
      <c r="N2594" s="9">
        <v>0</v>
      </c>
      <c r="O2594" s="9">
        <v>0</v>
      </c>
      <c r="P2594" s="9">
        <v>0</v>
      </c>
      <c r="Q2594" s="9">
        <v>0</v>
      </c>
      <c r="R2594" s="9">
        <v>0</v>
      </c>
      <c r="S2594" s="9">
        <v>1</v>
      </c>
      <c r="T2594" s="9">
        <v>1</v>
      </c>
      <c r="U2594" s="16">
        <v>0</v>
      </c>
      <c r="V2594" s="16">
        <v>0</v>
      </c>
      <c r="W2594" s="16">
        <v>16825</v>
      </c>
      <c r="X2594" s="1" t="s">
        <v>3345</v>
      </c>
      <c r="Y2594" s="1" t="s">
        <v>3345</v>
      </c>
    </row>
    <row r="2595" spans="1:25" x14ac:dyDescent="0.25">
      <c r="A2595" t="str">
        <f t="shared" si="40"/>
        <v>Henderson , Tennessee</v>
      </c>
      <c r="B2595" t="s">
        <v>2516</v>
      </c>
      <c r="C2595" t="s">
        <v>2515</v>
      </c>
      <c r="E2595" t="s">
        <v>4104</v>
      </c>
      <c r="F2595" t="s">
        <v>2554</v>
      </c>
      <c r="G2595" s="7">
        <v>525.88508038631142</v>
      </c>
      <c r="H2595" s="8">
        <v>27769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1.1476696408448653E-2</v>
      </c>
      <c r="P2595" s="9">
        <v>0.23623465014944722</v>
      </c>
      <c r="Q2595" s="9">
        <v>0</v>
      </c>
      <c r="R2595" s="9">
        <v>0</v>
      </c>
      <c r="S2595" s="9">
        <v>0.98852330359155138</v>
      </c>
      <c r="T2595" s="9">
        <v>0.76376534985055278</v>
      </c>
      <c r="U2595" s="16">
        <v>0</v>
      </c>
      <c r="V2595" s="16">
        <v>0</v>
      </c>
      <c r="W2595" s="16">
        <v>27769</v>
      </c>
      <c r="X2595" s="1" t="s">
        <v>3345</v>
      </c>
      <c r="Y2595" s="1" t="s">
        <v>3345</v>
      </c>
    </row>
    <row r="2596" spans="1:25" x14ac:dyDescent="0.25">
      <c r="A2596" t="str">
        <f t="shared" si="40"/>
        <v>McNairy , Tennessee</v>
      </c>
      <c r="B2596" t="s">
        <v>2516</v>
      </c>
      <c r="C2596" t="s">
        <v>2515</v>
      </c>
      <c r="E2596" t="s">
        <v>5012</v>
      </c>
      <c r="F2596" t="s">
        <v>2570</v>
      </c>
      <c r="G2596" s="7">
        <v>563.61202650130178</v>
      </c>
      <c r="H2596" s="8">
        <v>26075</v>
      </c>
      <c r="I2596" s="9">
        <v>0</v>
      </c>
      <c r="J2596" s="9">
        <v>0</v>
      </c>
      <c r="K2596" s="9">
        <v>0</v>
      </c>
      <c r="L2596" s="9">
        <v>0</v>
      </c>
      <c r="M2596" s="9">
        <v>0</v>
      </c>
      <c r="N2596" s="9">
        <v>0</v>
      </c>
      <c r="O2596" s="9">
        <v>8.3248934984868437E-3</v>
      </c>
      <c r="P2596" s="9">
        <v>0.14726749760306806</v>
      </c>
      <c r="Q2596" s="9">
        <v>0</v>
      </c>
      <c r="R2596" s="9">
        <v>0</v>
      </c>
      <c r="S2596" s="9">
        <v>0.99167510649975321</v>
      </c>
      <c r="T2596" s="9">
        <v>0.85273250239693188</v>
      </c>
      <c r="U2596" s="16">
        <v>0</v>
      </c>
      <c r="V2596" s="16">
        <v>0</v>
      </c>
      <c r="W2596" s="16">
        <v>26075</v>
      </c>
      <c r="X2596" s="1" t="s">
        <v>3345</v>
      </c>
      <c r="Y2596" s="1" t="s">
        <v>3345</v>
      </c>
    </row>
    <row r="2597" spans="1:25" x14ac:dyDescent="0.25">
      <c r="A2597" t="str">
        <f t="shared" si="40"/>
        <v>Fentress , Tennessee</v>
      </c>
      <c r="B2597" t="s">
        <v>2516</v>
      </c>
      <c r="C2597" t="s">
        <v>2515</v>
      </c>
      <c r="E2597" t="s">
        <v>5013</v>
      </c>
      <c r="F2597" t="s">
        <v>2540</v>
      </c>
      <c r="G2597" s="7">
        <v>498.93154412096573</v>
      </c>
      <c r="H2597" s="8">
        <v>17959</v>
      </c>
      <c r="I2597" s="9">
        <v>0</v>
      </c>
      <c r="J2597" s="9">
        <v>0</v>
      </c>
      <c r="K2597" s="9">
        <v>0</v>
      </c>
      <c r="L2597" s="9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1</v>
      </c>
      <c r="T2597" s="9">
        <v>1</v>
      </c>
      <c r="U2597" s="16">
        <v>0</v>
      </c>
      <c r="V2597" s="16">
        <v>0</v>
      </c>
      <c r="W2597" s="16">
        <v>17959</v>
      </c>
      <c r="X2597" s="1" t="s">
        <v>3345</v>
      </c>
      <c r="Y2597" s="1" t="s">
        <v>3345</v>
      </c>
    </row>
    <row r="2598" spans="1:25" x14ac:dyDescent="0.25">
      <c r="A2598" t="str">
        <f t="shared" si="40"/>
        <v>Benton , Tennessee</v>
      </c>
      <c r="B2598" t="s">
        <v>2516</v>
      </c>
      <c r="C2598" t="s">
        <v>2515</v>
      </c>
      <c r="E2598" t="s">
        <v>3720</v>
      </c>
      <c r="F2598" t="s">
        <v>2518</v>
      </c>
      <c r="G2598" s="7">
        <v>436.23055534336487</v>
      </c>
      <c r="H2598" s="8">
        <v>16489</v>
      </c>
      <c r="I2598" s="9">
        <v>0</v>
      </c>
      <c r="J2598" s="9">
        <v>0</v>
      </c>
      <c r="K2598" s="9">
        <v>0</v>
      </c>
      <c r="L2598" s="9">
        <v>0</v>
      </c>
      <c r="M2598" s="9">
        <v>0</v>
      </c>
      <c r="N2598" s="9">
        <v>0</v>
      </c>
      <c r="O2598" s="9">
        <v>0</v>
      </c>
      <c r="P2598" s="9">
        <v>0</v>
      </c>
      <c r="Q2598" s="9">
        <v>9.2610145948526842E-3</v>
      </c>
      <c r="R2598" s="9">
        <v>0.21541633816483716</v>
      </c>
      <c r="S2598" s="9">
        <v>0.99073898540514738</v>
      </c>
      <c r="T2598" s="9">
        <v>0.78458366183516282</v>
      </c>
      <c r="U2598" s="16">
        <v>0</v>
      </c>
      <c r="V2598" s="16">
        <v>0</v>
      </c>
      <c r="W2598" s="16">
        <v>16489</v>
      </c>
      <c r="X2598" s="1" t="s">
        <v>3345</v>
      </c>
      <c r="Y2598" s="1" t="s">
        <v>3345</v>
      </c>
    </row>
    <row r="2599" spans="1:25" x14ac:dyDescent="0.25">
      <c r="A2599" t="str">
        <f t="shared" si="40"/>
        <v>Pickett , Tennessee</v>
      </c>
      <c r="B2599" t="s">
        <v>2516</v>
      </c>
      <c r="C2599" t="s">
        <v>2515</v>
      </c>
      <c r="E2599" t="s">
        <v>5014</v>
      </c>
      <c r="F2599" t="s">
        <v>2584</v>
      </c>
      <c r="G2599" s="7">
        <v>174.49347854110434</v>
      </c>
      <c r="H2599" s="8">
        <v>5077</v>
      </c>
      <c r="I2599" s="9">
        <v>0</v>
      </c>
      <c r="J2599" s="9">
        <v>0</v>
      </c>
      <c r="K2599" s="9">
        <v>0</v>
      </c>
      <c r="L2599" s="9">
        <v>0</v>
      </c>
      <c r="M2599" s="9">
        <v>0</v>
      </c>
      <c r="N2599" s="9">
        <v>0</v>
      </c>
      <c r="O2599" s="9">
        <v>0</v>
      </c>
      <c r="P2599" s="9">
        <v>0</v>
      </c>
      <c r="Q2599" s="9">
        <v>0</v>
      </c>
      <c r="R2599" s="9">
        <v>0</v>
      </c>
      <c r="S2599" s="9">
        <v>1</v>
      </c>
      <c r="T2599" s="9">
        <v>1</v>
      </c>
      <c r="U2599" s="16">
        <v>0</v>
      </c>
      <c r="V2599" s="16">
        <v>0</v>
      </c>
      <c r="W2599" s="16">
        <v>5077</v>
      </c>
      <c r="X2599" s="1" t="s">
        <v>3345</v>
      </c>
      <c r="Y2599" s="1" t="s">
        <v>3345</v>
      </c>
    </row>
    <row r="2600" spans="1:25" x14ac:dyDescent="0.25">
      <c r="A2600" t="str">
        <f t="shared" si="40"/>
        <v>Franklin , Tennessee</v>
      </c>
      <c r="B2600" t="s">
        <v>2516</v>
      </c>
      <c r="C2600" t="s">
        <v>2515</v>
      </c>
      <c r="E2600" t="s">
        <v>3649</v>
      </c>
      <c r="F2600" t="s">
        <v>2541</v>
      </c>
      <c r="G2600" s="7">
        <v>575.75104853578375</v>
      </c>
      <c r="H2600" s="8">
        <v>41052</v>
      </c>
      <c r="I2600" s="9">
        <v>0</v>
      </c>
      <c r="J2600" s="9">
        <v>0</v>
      </c>
      <c r="K2600" s="9">
        <v>0</v>
      </c>
      <c r="L2600" s="9">
        <v>0</v>
      </c>
      <c r="M2600" s="9">
        <v>0</v>
      </c>
      <c r="N2600" s="9">
        <v>0</v>
      </c>
      <c r="O2600" s="9">
        <v>2.99956288226194E-2</v>
      </c>
      <c r="P2600" s="9">
        <v>0.30383416155120335</v>
      </c>
      <c r="Q2600" s="9">
        <v>0</v>
      </c>
      <c r="R2600" s="9">
        <v>0</v>
      </c>
      <c r="S2600" s="9">
        <v>0.97000437006075169</v>
      </c>
      <c r="T2600" s="9">
        <v>0.69616583844879665</v>
      </c>
      <c r="U2600" s="16">
        <v>0</v>
      </c>
      <c r="V2600" s="16">
        <v>0</v>
      </c>
      <c r="W2600" s="16">
        <v>41052</v>
      </c>
      <c r="X2600" s="1" t="s">
        <v>3345</v>
      </c>
      <c r="Y2600" s="1" t="s">
        <v>3345</v>
      </c>
    </row>
    <row r="2601" spans="1:25" x14ac:dyDescent="0.25">
      <c r="A2601" t="str">
        <f t="shared" si="40"/>
        <v>Tipton , Tennessee</v>
      </c>
      <c r="B2601" t="s">
        <v>2516</v>
      </c>
      <c r="C2601" t="s">
        <v>2515</v>
      </c>
      <c r="E2601" t="s">
        <v>4130</v>
      </c>
      <c r="F2601" t="s">
        <v>2599</v>
      </c>
      <c r="G2601" s="7">
        <v>473.31356098165685</v>
      </c>
      <c r="H2601" s="8">
        <v>61081</v>
      </c>
      <c r="I2601" s="9">
        <v>0</v>
      </c>
      <c r="J2601" s="9">
        <v>0</v>
      </c>
      <c r="K2601" s="9">
        <v>0</v>
      </c>
      <c r="L2601" s="9">
        <v>0</v>
      </c>
      <c r="M2601" s="9">
        <v>4.3514694274822255E-2</v>
      </c>
      <c r="N2601" s="9">
        <v>0.30629819420114274</v>
      </c>
      <c r="O2601" s="9">
        <v>1.4001501592520728E-2</v>
      </c>
      <c r="P2601" s="9">
        <v>0.14043646960593312</v>
      </c>
      <c r="Q2601" s="9">
        <v>0</v>
      </c>
      <c r="R2601" s="9">
        <v>0</v>
      </c>
      <c r="S2601" s="9">
        <v>0.94248380413111332</v>
      </c>
      <c r="T2601" s="9">
        <v>0.55326533619292417</v>
      </c>
      <c r="U2601" s="16">
        <v>0</v>
      </c>
      <c r="V2601" s="16">
        <v>18709</v>
      </c>
      <c r="W2601" s="16">
        <v>42372</v>
      </c>
      <c r="X2601" s="1" t="s">
        <v>3345</v>
      </c>
      <c r="Y2601" s="1" t="s">
        <v>3345</v>
      </c>
    </row>
    <row r="2602" spans="1:25" x14ac:dyDescent="0.25">
      <c r="A2602" t="str">
        <f t="shared" si="40"/>
        <v>Anderson , Tennessee</v>
      </c>
      <c r="B2602" t="s">
        <v>2516</v>
      </c>
      <c r="C2602" t="s">
        <v>2515</v>
      </c>
      <c r="E2602" t="s">
        <v>4250</v>
      </c>
      <c r="F2602" t="s">
        <v>2514</v>
      </c>
      <c r="G2602" s="7">
        <v>344.7960367708161</v>
      </c>
      <c r="H2602" s="8">
        <v>75129</v>
      </c>
      <c r="I2602" s="9">
        <v>0</v>
      </c>
      <c r="J2602" s="9">
        <v>0</v>
      </c>
      <c r="K2602" s="9">
        <v>0.11091047059777703</v>
      </c>
      <c r="L2602" s="9">
        <v>0.57688775306472861</v>
      </c>
      <c r="M2602" s="9">
        <v>1.1784214330964134E-2</v>
      </c>
      <c r="N2602" s="9">
        <v>3.9997870329699585E-2</v>
      </c>
      <c r="O2602" s="9">
        <v>8.4604102199101801E-3</v>
      </c>
      <c r="P2602" s="9">
        <v>3.6497224773389771E-2</v>
      </c>
      <c r="Q2602" s="9">
        <v>0</v>
      </c>
      <c r="R2602" s="9">
        <v>0</v>
      </c>
      <c r="S2602" s="9">
        <v>0.86884490483011922</v>
      </c>
      <c r="T2602" s="9">
        <v>0.346617151832182</v>
      </c>
      <c r="U2602" s="16">
        <v>0</v>
      </c>
      <c r="V2602" s="16">
        <v>46346</v>
      </c>
      <c r="W2602" s="16">
        <v>28783</v>
      </c>
      <c r="X2602" s="1" t="s">
        <v>3345</v>
      </c>
      <c r="Y2602" s="1" t="s">
        <v>3347</v>
      </c>
    </row>
    <row r="2603" spans="1:25" x14ac:dyDescent="0.25">
      <c r="A2603" t="str">
        <f t="shared" si="40"/>
        <v>Cannon , Tennessee</v>
      </c>
      <c r="B2603" t="s">
        <v>2516</v>
      </c>
      <c r="C2603" t="s">
        <v>2515</v>
      </c>
      <c r="E2603" t="s">
        <v>5015</v>
      </c>
      <c r="F2603" t="s">
        <v>2523</v>
      </c>
      <c r="G2603" s="7">
        <v>265.69567043336076</v>
      </c>
      <c r="H2603" s="8">
        <v>13801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5.5132678169583713E-3</v>
      </c>
      <c r="P2603" s="9">
        <v>0.18868197956669808</v>
      </c>
      <c r="Q2603" s="9">
        <v>0</v>
      </c>
      <c r="R2603" s="9">
        <v>0</v>
      </c>
      <c r="S2603" s="9">
        <v>0.9944867321829064</v>
      </c>
      <c r="T2603" s="9">
        <v>0.81131802043330192</v>
      </c>
      <c r="U2603" s="16">
        <v>0</v>
      </c>
      <c r="V2603" s="16">
        <v>0</v>
      </c>
      <c r="W2603" s="16">
        <v>13801</v>
      </c>
      <c r="X2603" s="1" t="s">
        <v>3345</v>
      </c>
      <c r="Y2603" s="1" t="s">
        <v>3345</v>
      </c>
    </row>
    <row r="2604" spans="1:25" x14ac:dyDescent="0.25">
      <c r="A2604" t="str">
        <f t="shared" si="40"/>
        <v>Crockett , Tennessee</v>
      </c>
      <c r="B2604" t="s">
        <v>2516</v>
      </c>
      <c r="C2604" t="s">
        <v>2515</v>
      </c>
      <c r="E2604" t="s">
        <v>5016</v>
      </c>
      <c r="F2604" t="s">
        <v>2532</v>
      </c>
      <c r="G2604" s="7">
        <v>265.73892692735092</v>
      </c>
      <c r="H2604" s="8">
        <v>14586</v>
      </c>
      <c r="I2604" s="9">
        <v>0</v>
      </c>
      <c r="J2604" s="9">
        <v>0</v>
      </c>
      <c r="K2604" s="9">
        <v>0</v>
      </c>
      <c r="L2604" s="9">
        <v>0</v>
      </c>
      <c r="M2604" s="9">
        <v>0</v>
      </c>
      <c r="N2604" s="9">
        <v>0</v>
      </c>
      <c r="O2604" s="9">
        <v>1.5362453615488271E-2</v>
      </c>
      <c r="P2604" s="9">
        <v>0.32620320855614976</v>
      </c>
      <c r="Q2604" s="9">
        <v>0</v>
      </c>
      <c r="R2604" s="9">
        <v>0</v>
      </c>
      <c r="S2604" s="9">
        <v>0.98463754638444045</v>
      </c>
      <c r="T2604" s="9">
        <v>0.6737967914438503</v>
      </c>
      <c r="U2604" s="16">
        <v>0</v>
      </c>
      <c r="V2604" s="16">
        <v>0</v>
      </c>
      <c r="W2604" s="16">
        <v>14586</v>
      </c>
      <c r="X2604" s="1" t="s">
        <v>3345</v>
      </c>
      <c r="Y2604" s="1" t="s">
        <v>3345</v>
      </c>
    </row>
    <row r="2605" spans="1:25" x14ac:dyDescent="0.25">
      <c r="A2605" t="str">
        <f t="shared" si="40"/>
        <v>Cheatham , Tennessee</v>
      </c>
      <c r="B2605" t="s">
        <v>2516</v>
      </c>
      <c r="C2605" t="s">
        <v>2515</v>
      </c>
      <c r="E2605" t="s">
        <v>5017</v>
      </c>
      <c r="F2605" t="s">
        <v>2526</v>
      </c>
      <c r="G2605" s="7">
        <v>307.04423319983857</v>
      </c>
      <c r="H2605" s="8">
        <v>39105</v>
      </c>
      <c r="I2605" s="9">
        <v>0</v>
      </c>
      <c r="J2605" s="9">
        <v>0</v>
      </c>
      <c r="K2605" s="9">
        <v>0</v>
      </c>
      <c r="L2605" s="9">
        <v>0</v>
      </c>
      <c r="M2605" s="9">
        <v>2.397009066257973E-2</v>
      </c>
      <c r="N2605" s="9">
        <v>0.1703874184886843</v>
      </c>
      <c r="O2605" s="9">
        <v>0</v>
      </c>
      <c r="P2605" s="9">
        <v>0</v>
      </c>
      <c r="Q2605" s="9">
        <v>0</v>
      </c>
      <c r="R2605" s="9">
        <v>0</v>
      </c>
      <c r="S2605" s="9">
        <v>0.97602990905020948</v>
      </c>
      <c r="T2605" s="9">
        <v>0.82961258151131567</v>
      </c>
      <c r="U2605" s="16">
        <v>0</v>
      </c>
      <c r="V2605" s="16">
        <v>6663</v>
      </c>
      <c r="W2605" s="16">
        <v>32442</v>
      </c>
      <c r="X2605" s="1" t="s">
        <v>3345</v>
      </c>
      <c r="Y2605" s="1" t="s">
        <v>3345</v>
      </c>
    </row>
    <row r="2606" spans="1:25" x14ac:dyDescent="0.25">
      <c r="A2606" t="str">
        <f t="shared" si="40"/>
        <v>Madison , Tennessee</v>
      </c>
      <c r="B2606" t="s">
        <v>2516</v>
      </c>
      <c r="C2606" t="s">
        <v>2515</v>
      </c>
      <c r="E2606" t="s">
        <v>3642</v>
      </c>
      <c r="F2606" t="s">
        <v>2572</v>
      </c>
      <c r="G2606" s="7">
        <v>558.62480349324051</v>
      </c>
      <c r="H2606" s="8">
        <v>98294</v>
      </c>
      <c r="I2606" s="9">
        <v>7.3574264977162324E-2</v>
      </c>
      <c r="J2606" s="9">
        <v>0.66608338250554455</v>
      </c>
      <c r="K2606" s="9">
        <v>1.811758835350798E-2</v>
      </c>
      <c r="L2606" s="9">
        <v>6.5192178566341796E-2</v>
      </c>
      <c r="M2606" s="9">
        <v>2.3423442609944033E-3</v>
      </c>
      <c r="N2606" s="9">
        <v>9.7157507070624854E-3</v>
      </c>
      <c r="O2606" s="9">
        <v>1.8555563731911519E-4</v>
      </c>
      <c r="P2606" s="9">
        <v>7.4266994933566645E-4</v>
      </c>
      <c r="Q2606" s="9">
        <v>0</v>
      </c>
      <c r="R2606" s="9">
        <v>0</v>
      </c>
      <c r="S2606" s="9">
        <v>0.90578024677101621</v>
      </c>
      <c r="T2606" s="9">
        <v>0.25826601827171547</v>
      </c>
      <c r="U2606" s="16">
        <v>65472</v>
      </c>
      <c r="V2606" s="16">
        <v>7363</v>
      </c>
      <c r="W2606" s="16">
        <v>25459</v>
      </c>
      <c r="X2606" s="1" t="s">
        <v>3345</v>
      </c>
      <c r="Y2606" s="1" t="s">
        <v>3346</v>
      </c>
    </row>
    <row r="2607" spans="1:25" x14ac:dyDescent="0.25">
      <c r="A2607" t="str">
        <f t="shared" si="40"/>
        <v>Dyer , Tennessee</v>
      </c>
      <c r="B2607" t="s">
        <v>2516</v>
      </c>
      <c r="C2607" t="s">
        <v>2515</v>
      </c>
      <c r="E2607" t="s">
        <v>5018</v>
      </c>
      <c r="F2607" t="s">
        <v>2538</v>
      </c>
      <c r="G2607" s="7">
        <v>526.53345614017735</v>
      </c>
      <c r="H2607" s="8">
        <v>38335</v>
      </c>
      <c r="I2607" s="9">
        <v>0</v>
      </c>
      <c r="J2607" s="9">
        <v>0</v>
      </c>
      <c r="K2607" s="9">
        <v>0</v>
      </c>
      <c r="L2607" s="9">
        <v>0</v>
      </c>
      <c r="M2607" s="9">
        <v>0</v>
      </c>
      <c r="N2607" s="9">
        <v>0</v>
      </c>
      <c r="O2607" s="9">
        <v>3.1416762182021836E-2</v>
      </c>
      <c r="P2607" s="9">
        <v>0.57135776705360641</v>
      </c>
      <c r="Q2607" s="9">
        <v>0</v>
      </c>
      <c r="R2607" s="9">
        <v>0</v>
      </c>
      <c r="S2607" s="9">
        <v>0.96858323781337663</v>
      </c>
      <c r="T2607" s="9">
        <v>0.42864223294639364</v>
      </c>
      <c r="U2607" s="16">
        <v>0</v>
      </c>
      <c r="V2607" s="16">
        <v>0</v>
      </c>
      <c r="W2607" s="16">
        <v>38335</v>
      </c>
      <c r="X2607" s="1" t="s">
        <v>3345</v>
      </c>
      <c r="Y2607" s="1" t="s">
        <v>3345</v>
      </c>
    </row>
    <row r="2608" spans="1:25" x14ac:dyDescent="0.25">
      <c r="A2608" t="str">
        <f t="shared" si="40"/>
        <v>Gibson , Tennessee</v>
      </c>
      <c r="B2608" t="s">
        <v>2516</v>
      </c>
      <c r="C2608" t="s">
        <v>2515</v>
      </c>
      <c r="E2608" t="s">
        <v>4117</v>
      </c>
      <c r="F2608" t="s">
        <v>2542</v>
      </c>
      <c r="G2608" s="7">
        <v>603.65060429177129</v>
      </c>
      <c r="H2608" s="8">
        <v>49683</v>
      </c>
      <c r="I2608" s="9">
        <v>0</v>
      </c>
      <c r="J2608" s="9">
        <v>0</v>
      </c>
      <c r="K2608" s="9">
        <v>0</v>
      </c>
      <c r="L2608" s="9">
        <v>0</v>
      </c>
      <c r="M2608" s="9">
        <v>1.1939571329410439E-2</v>
      </c>
      <c r="N2608" s="9">
        <v>0.23046112352313669</v>
      </c>
      <c r="O2608" s="9">
        <v>1.6658479741117154E-2</v>
      </c>
      <c r="P2608" s="9">
        <v>0.29239377654328441</v>
      </c>
      <c r="Q2608" s="9">
        <v>0</v>
      </c>
      <c r="R2608" s="9">
        <v>0</v>
      </c>
      <c r="S2608" s="9">
        <v>0.97140194891765541</v>
      </c>
      <c r="T2608" s="9">
        <v>0.4771450999335789</v>
      </c>
      <c r="U2608" s="16">
        <v>0</v>
      </c>
      <c r="V2608" s="16">
        <v>11450</v>
      </c>
      <c r="W2608" s="16">
        <v>38233</v>
      </c>
      <c r="X2608" s="1" t="s">
        <v>3345</v>
      </c>
      <c r="Y2608" s="1" t="s">
        <v>3345</v>
      </c>
    </row>
    <row r="2609" spans="1:25" x14ac:dyDescent="0.25">
      <c r="A2609" t="str">
        <f t="shared" si="40"/>
        <v>Scott , Tennessee</v>
      </c>
      <c r="B2609" t="s">
        <v>2516</v>
      </c>
      <c r="C2609" t="s">
        <v>2515</v>
      </c>
      <c r="E2609" t="s">
        <v>3694</v>
      </c>
      <c r="F2609" t="s">
        <v>2591</v>
      </c>
      <c r="G2609" s="7">
        <v>533.23450568553153</v>
      </c>
      <c r="H2609" s="8">
        <v>22228</v>
      </c>
      <c r="I2609" s="9">
        <v>0</v>
      </c>
      <c r="J2609" s="9">
        <v>0</v>
      </c>
      <c r="K2609" s="9">
        <v>0</v>
      </c>
      <c r="L2609" s="9">
        <v>0</v>
      </c>
      <c r="M2609" s="9">
        <v>0</v>
      </c>
      <c r="N2609" s="9">
        <v>0</v>
      </c>
      <c r="O2609" s="9">
        <v>1.0673600648211131E-2</v>
      </c>
      <c r="P2609" s="9">
        <v>0.19443944574410654</v>
      </c>
      <c r="Q2609" s="9">
        <v>0</v>
      </c>
      <c r="R2609" s="9">
        <v>0</v>
      </c>
      <c r="S2609" s="9">
        <v>0.98932639935080313</v>
      </c>
      <c r="T2609" s="9">
        <v>0.80556055425589346</v>
      </c>
      <c r="U2609" s="16">
        <v>0</v>
      </c>
      <c r="V2609" s="16">
        <v>0</v>
      </c>
      <c r="W2609" s="16">
        <v>22228</v>
      </c>
      <c r="X2609" s="1" t="s">
        <v>3345</v>
      </c>
      <c r="Y2609" s="1" t="s">
        <v>3345</v>
      </c>
    </row>
    <row r="2610" spans="1:25" x14ac:dyDescent="0.25">
      <c r="A2610" t="str">
        <f t="shared" si="40"/>
        <v>Decatur , Tennessee</v>
      </c>
      <c r="B2610" t="s">
        <v>2516</v>
      </c>
      <c r="C2610" t="s">
        <v>2515</v>
      </c>
      <c r="E2610" t="s">
        <v>3996</v>
      </c>
      <c r="F2610" t="s">
        <v>2535</v>
      </c>
      <c r="G2610" s="7">
        <v>344.88296766873486</v>
      </c>
      <c r="H2610" s="8">
        <v>11757</v>
      </c>
      <c r="I2610" s="9">
        <v>0</v>
      </c>
      <c r="J2610" s="9">
        <v>0</v>
      </c>
      <c r="K2610" s="9">
        <v>0</v>
      </c>
      <c r="L2610" s="9">
        <v>0</v>
      </c>
      <c r="M2610" s="9">
        <v>0</v>
      </c>
      <c r="N2610" s="9">
        <v>0</v>
      </c>
      <c r="O2610" s="9">
        <v>0</v>
      </c>
      <c r="P2610" s="9">
        <v>0</v>
      </c>
      <c r="Q2610" s="9">
        <v>0</v>
      </c>
      <c r="R2610" s="9">
        <v>0</v>
      </c>
      <c r="S2610" s="9">
        <v>1</v>
      </c>
      <c r="T2610" s="9">
        <v>1</v>
      </c>
      <c r="U2610" s="16">
        <v>0</v>
      </c>
      <c r="V2610" s="16">
        <v>0</v>
      </c>
      <c r="W2610" s="16">
        <v>11757</v>
      </c>
      <c r="X2610" s="1" t="s">
        <v>3345</v>
      </c>
      <c r="Y2610" s="1" t="s">
        <v>3345</v>
      </c>
    </row>
    <row r="2611" spans="1:25" x14ac:dyDescent="0.25">
      <c r="A2611" t="str">
        <f t="shared" si="40"/>
        <v>Maury , Tennessee</v>
      </c>
      <c r="B2611" t="s">
        <v>2516</v>
      </c>
      <c r="C2611" t="s">
        <v>2515</v>
      </c>
      <c r="E2611" t="s">
        <v>5019</v>
      </c>
      <c r="F2611" t="s">
        <v>2575</v>
      </c>
      <c r="G2611" s="7">
        <v>615.57825548897176</v>
      </c>
      <c r="H2611" s="8">
        <v>80956</v>
      </c>
      <c r="I2611" s="9">
        <v>0</v>
      </c>
      <c r="J2611" s="9">
        <v>0</v>
      </c>
      <c r="K2611" s="9">
        <v>0</v>
      </c>
      <c r="L2611" s="9">
        <v>0</v>
      </c>
      <c r="M2611" s="9">
        <v>2.1208958699167741E-2</v>
      </c>
      <c r="N2611" s="9">
        <v>0.10884925144522951</v>
      </c>
      <c r="O2611" s="9">
        <v>4.4539664648770801E-2</v>
      </c>
      <c r="P2611" s="9">
        <v>0.47522110776224119</v>
      </c>
      <c r="Q2611" s="9">
        <v>0</v>
      </c>
      <c r="R2611" s="9">
        <v>0</v>
      </c>
      <c r="S2611" s="9">
        <v>0.93425137665206137</v>
      </c>
      <c r="T2611" s="9">
        <v>0.41592964079252925</v>
      </c>
      <c r="U2611" s="16">
        <v>0</v>
      </c>
      <c r="V2611" s="16">
        <v>8812</v>
      </c>
      <c r="W2611" s="16">
        <v>72144</v>
      </c>
      <c r="X2611" s="1" t="s">
        <v>3345</v>
      </c>
      <c r="Y2611" s="1" t="s">
        <v>3345</v>
      </c>
    </row>
    <row r="2612" spans="1:25" x14ac:dyDescent="0.25">
      <c r="A2612" t="str">
        <f t="shared" si="40"/>
        <v>Fayette , Tennessee</v>
      </c>
      <c r="B2612" t="s">
        <v>2516</v>
      </c>
      <c r="C2612" t="s">
        <v>2515</v>
      </c>
      <c r="E2612" t="s">
        <v>3606</v>
      </c>
      <c r="F2612" t="s">
        <v>2539</v>
      </c>
      <c r="G2612" s="7">
        <v>706.23895205296571</v>
      </c>
      <c r="H2612" s="8">
        <v>38413</v>
      </c>
      <c r="I2612" s="9">
        <v>0</v>
      </c>
      <c r="J2612" s="9">
        <v>0</v>
      </c>
      <c r="K2612" s="9">
        <v>5.0871730520617717E-4</v>
      </c>
      <c r="L2612" s="9">
        <v>3.2280738291724158E-3</v>
      </c>
      <c r="M2612" s="9">
        <v>1.2949525138171204E-3</v>
      </c>
      <c r="N2612" s="9">
        <v>2.2622549657667978E-2</v>
      </c>
      <c r="O2612" s="9">
        <v>1.0237961449972943E-2</v>
      </c>
      <c r="P2612" s="9">
        <v>0.18371384687475595</v>
      </c>
      <c r="Q2612" s="9">
        <v>0</v>
      </c>
      <c r="R2612" s="9">
        <v>0</v>
      </c>
      <c r="S2612" s="9">
        <v>0.98795836871161558</v>
      </c>
      <c r="T2612" s="9">
        <v>0.79043552963840369</v>
      </c>
      <c r="U2612" s="16">
        <v>0</v>
      </c>
      <c r="V2612" s="16">
        <v>993</v>
      </c>
      <c r="W2612" s="16">
        <v>37420</v>
      </c>
      <c r="X2612" s="1" t="s">
        <v>3345</v>
      </c>
      <c r="Y2612" s="1" t="s">
        <v>3345</v>
      </c>
    </row>
    <row r="2613" spans="1:25" x14ac:dyDescent="0.25">
      <c r="A2613" t="str">
        <f t="shared" si="40"/>
        <v>Hamblen , Tennessee</v>
      </c>
      <c r="B2613" t="s">
        <v>2516</v>
      </c>
      <c r="C2613" t="s">
        <v>2515</v>
      </c>
      <c r="E2613" t="s">
        <v>5020</v>
      </c>
      <c r="F2613" t="s">
        <v>2547</v>
      </c>
      <c r="G2613" s="7">
        <v>175.80344690894182</v>
      </c>
      <c r="H2613" s="8">
        <v>62544</v>
      </c>
      <c r="I2613" s="9">
        <v>0.11311631408144647</v>
      </c>
      <c r="J2613" s="9">
        <v>0.45492773087746224</v>
      </c>
      <c r="K2613" s="9">
        <v>0.16545804171348533</v>
      </c>
      <c r="L2613" s="9">
        <v>0.32634625223842417</v>
      </c>
      <c r="M2613" s="9">
        <v>0</v>
      </c>
      <c r="N2613" s="9">
        <v>0</v>
      </c>
      <c r="O2613" s="9">
        <v>0</v>
      </c>
      <c r="P2613" s="9">
        <v>0</v>
      </c>
      <c r="Q2613" s="9">
        <v>0</v>
      </c>
      <c r="R2613" s="9">
        <v>0</v>
      </c>
      <c r="S2613" s="9">
        <v>0.72142564415900001</v>
      </c>
      <c r="T2613" s="9">
        <v>0.21872601688411358</v>
      </c>
      <c r="U2613" s="16">
        <v>28453</v>
      </c>
      <c r="V2613" s="16">
        <v>20411</v>
      </c>
      <c r="W2613" s="16">
        <v>13680</v>
      </c>
      <c r="X2613" s="1" t="s">
        <v>3345</v>
      </c>
      <c r="Y2613" s="1" t="s">
        <v>3346</v>
      </c>
    </row>
    <row r="2614" spans="1:25" x14ac:dyDescent="0.25">
      <c r="A2614" t="str">
        <f t="shared" si="40"/>
        <v>Lewis , Tennessee</v>
      </c>
      <c r="B2614" t="s">
        <v>2516</v>
      </c>
      <c r="C2614" t="s">
        <v>2515</v>
      </c>
      <c r="E2614" t="s">
        <v>4040</v>
      </c>
      <c r="F2614" t="s">
        <v>2566</v>
      </c>
      <c r="G2614" s="7">
        <v>282.48768061764719</v>
      </c>
      <c r="H2614" s="8">
        <v>12161</v>
      </c>
      <c r="I2614" s="9">
        <v>0</v>
      </c>
      <c r="J2614" s="9">
        <v>0</v>
      </c>
      <c r="K2614" s="9">
        <v>0</v>
      </c>
      <c r="L2614" s="9">
        <v>0</v>
      </c>
      <c r="M2614" s="9">
        <v>0</v>
      </c>
      <c r="N2614" s="9">
        <v>0</v>
      </c>
      <c r="O2614" s="9">
        <v>0</v>
      </c>
      <c r="P2614" s="9">
        <v>0</v>
      </c>
      <c r="Q2614" s="9">
        <v>1.3209388940015502E-2</v>
      </c>
      <c r="R2614" s="9">
        <v>0.29808403914151799</v>
      </c>
      <c r="S2614" s="9">
        <v>0.98679061105989563</v>
      </c>
      <c r="T2614" s="9">
        <v>0.70191596085848207</v>
      </c>
      <c r="U2614" s="16">
        <v>0</v>
      </c>
      <c r="V2614" s="16">
        <v>0</v>
      </c>
      <c r="W2614" s="16">
        <v>12161</v>
      </c>
      <c r="X2614" s="1" t="s">
        <v>3345</v>
      </c>
      <c r="Y2614" s="1" t="s">
        <v>3345</v>
      </c>
    </row>
    <row r="2615" spans="1:25" x14ac:dyDescent="0.25">
      <c r="A2615" t="str">
        <f t="shared" si="40"/>
        <v>Menard , Texas</v>
      </c>
      <c r="B2615" t="s">
        <v>1645</v>
      </c>
      <c r="C2615" t="s">
        <v>2612</v>
      </c>
      <c r="E2615" t="s">
        <v>4068</v>
      </c>
      <c r="F2615" t="s">
        <v>2775</v>
      </c>
      <c r="G2615" s="7">
        <v>902.26350853398719</v>
      </c>
      <c r="H2615" s="8">
        <v>2242</v>
      </c>
      <c r="I2615" s="9">
        <v>0</v>
      </c>
      <c r="J2615" s="9">
        <v>0</v>
      </c>
      <c r="K2615" s="9">
        <v>0</v>
      </c>
      <c r="L2615" s="9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1</v>
      </c>
      <c r="T2615" s="9">
        <v>1</v>
      </c>
      <c r="U2615" s="16">
        <v>0</v>
      </c>
      <c r="V2615" s="16">
        <v>0</v>
      </c>
      <c r="W2615" s="16">
        <v>2242</v>
      </c>
      <c r="X2615" s="1" t="s">
        <v>3345</v>
      </c>
      <c r="Y2615" s="1" t="s">
        <v>3345</v>
      </c>
    </row>
    <row r="2616" spans="1:25" x14ac:dyDescent="0.25">
      <c r="A2616" t="str">
        <f t="shared" si="40"/>
        <v>Hale , Texas</v>
      </c>
      <c r="B2616" t="s">
        <v>1645</v>
      </c>
      <c r="C2616" t="s">
        <v>2612</v>
      </c>
      <c r="E2616" t="s">
        <v>3599</v>
      </c>
      <c r="F2616" t="s">
        <v>2706</v>
      </c>
      <c r="G2616" s="7">
        <v>1004.7753378886674</v>
      </c>
      <c r="H2616" s="8">
        <v>36271</v>
      </c>
      <c r="I2616" s="9">
        <v>0</v>
      </c>
      <c r="J2616" s="9">
        <v>0</v>
      </c>
      <c r="K2616" s="9">
        <v>0</v>
      </c>
      <c r="L2616" s="9">
        <v>0</v>
      </c>
      <c r="M2616" s="9">
        <v>8.0795532077950817E-4</v>
      </c>
      <c r="N2616" s="9">
        <v>5.7401229632488768E-2</v>
      </c>
      <c r="O2616" s="9">
        <v>0</v>
      </c>
      <c r="P2616" s="9">
        <v>0</v>
      </c>
      <c r="Q2616" s="9">
        <v>1.4135267092252211E-2</v>
      </c>
      <c r="R2616" s="9">
        <v>0.71158776984367678</v>
      </c>
      <c r="S2616" s="9">
        <v>0.9850567775869683</v>
      </c>
      <c r="T2616" s="9">
        <v>0.23101100052383447</v>
      </c>
      <c r="U2616" s="16">
        <v>0</v>
      </c>
      <c r="V2616" s="16">
        <v>2082</v>
      </c>
      <c r="W2616" s="16">
        <v>34189</v>
      </c>
      <c r="X2616" s="1" t="s">
        <v>3345</v>
      </c>
      <c r="Y2616" s="1" t="s">
        <v>3345</v>
      </c>
    </row>
    <row r="2617" spans="1:25" x14ac:dyDescent="0.25">
      <c r="A2617" t="str">
        <f t="shared" si="40"/>
        <v>Armstrong , Texas</v>
      </c>
      <c r="B2617" t="s">
        <v>1645</v>
      </c>
      <c r="C2617" t="s">
        <v>2612</v>
      </c>
      <c r="E2617" t="s">
        <v>4926</v>
      </c>
      <c r="F2617" t="s">
        <v>2617</v>
      </c>
      <c r="G2617" s="7">
        <v>913.82716159403935</v>
      </c>
      <c r="H2617" s="8">
        <v>1901</v>
      </c>
      <c r="I2617" s="9">
        <v>0</v>
      </c>
      <c r="J2617" s="9">
        <v>0</v>
      </c>
      <c r="K2617" s="9">
        <v>0</v>
      </c>
      <c r="L2617" s="9">
        <v>0</v>
      </c>
      <c r="M2617" s="9">
        <v>0</v>
      </c>
      <c r="N2617" s="9">
        <v>0</v>
      </c>
      <c r="O2617" s="9">
        <v>0</v>
      </c>
      <c r="P2617" s="9">
        <v>0</v>
      </c>
      <c r="Q2617" s="9">
        <v>0</v>
      </c>
      <c r="R2617" s="9">
        <v>0</v>
      </c>
      <c r="S2617" s="9">
        <v>0.99999999999816225</v>
      </c>
      <c r="T2617" s="9">
        <v>1</v>
      </c>
      <c r="U2617" s="16">
        <v>0</v>
      </c>
      <c r="V2617" s="16">
        <v>0</v>
      </c>
      <c r="W2617" s="16">
        <v>1901</v>
      </c>
      <c r="X2617" s="1" t="s">
        <v>3345</v>
      </c>
      <c r="Y2617" s="1" t="s">
        <v>3345</v>
      </c>
    </row>
    <row r="2618" spans="1:25" x14ac:dyDescent="0.25">
      <c r="A2618" t="str">
        <f t="shared" si="40"/>
        <v>Calhoun , Texas</v>
      </c>
      <c r="B2618" t="s">
        <v>1645</v>
      </c>
      <c r="C2618" t="s">
        <v>2612</v>
      </c>
      <c r="E2618" t="s">
        <v>3644</v>
      </c>
      <c r="F2618" t="s">
        <v>2640</v>
      </c>
      <c r="G2618" s="7">
        <v>1032.664896902003</v>
      </c>
      <c r="H2618" s="8">
        <v>21381</v>
      </c>
      <c r="I2618" s="9">
        <v>0</v>
      </c>
      <c r="J2618" s="9">
        <v>0</v>
      </c>
      <c r="K2618" s="9">
        <v>0</v>
      </c>
      <c r="L2618" s="9">
        <v>0</v>
      </c>
      <c r="M2618" s="9">
        <v>0</v>
      </c>
      <c r="N2618" s="9">
        <v>0</v>
      </c>
      <c r="O2618" s="9">
        <v>5.3331327863983206E-3</v>
      </c>
      <c r="P2618" s="9">
        <v>0.55268696506243864</v>
      </c>
      <c r="Q2618" s="9">
        <v>0</v>
      </c>
      <c r="R2618" s="9">
        <v>0</v>
      </c>
      <c r="S2618" s="9">
        <v>0.5143484479317052</v>
      </c>
      <c r="T2618" s="9">
        <v>0.44731303493756136</v>
      </c>
      <c r="U2618" s="16">
        <v>0</v>
      </c>
      <c r="V2618" s="16">
        <v>0</v>
      </c>
      <c r="W2618" s="16">
        <v>21381</v>
      </c>
      <c r="X2618" s="1" t="s">
        <v>3345</v>
      </c>
      <c r="Y2618" s="1" t="s">
        <v>3345</v>
      </c>
    </row>
    <row r="2619" spans="1:25" x14ac:dyDescent="0.25">
      <c r="A2619" t="str">
        <f t="shared" si="40"/>
        <v>Clay , Texas</v>
      </c>
      <c r="B2619" t="s">
        <v>1645</v>
      </c>
      <c r="C2619" t="s">
        <v>2612</v>
      </c>
      <c r="E2619" t="s">
        <v>3595</v>
      </c>
      <c r="F2619" t="s">
        <v>2650</v>
      </c>
      <c r="G2619" s="7">
        <v>1116.7537399688722</v>
      </c>
      <c r="H2619" s="8">
        <v>10752</v>
      </c>
      <c r="I2619" s="9">
        <v>0</v>
      </c>
      <c r="J2619" s="9">
        <v>0</v>
      </c>
      <c r="K2619" s="9">
        <v>0</v>
      </c>
      <c r="L2619" s="9">
        <v>0</v>
      </c>
      <c r="M2619" s="9">
        <v>0</v>
      </c>
      <c r="N2619" s="9">
        <v>0</v>
      </c>
      <c r="O2619" s="9">
        <v>1.1816244919994508E-3</v>
      </c>
      <c r="P2619" s="9">
        <v>0.25399925595238093</v>
      </c>
      <c r="Q2619" s="9">
        <v>0</v>
      </c>
      <c r="R2619" s="9">
        <v>0</v>
      </c>
      <c r="S2619" s="9">
        <v>0.99881837550800046</v>
      </c>
      <c r="T2619" s="9">
        <v>0.74600074404761907</v>
      </c>
      <c r="U2619" s="16">
        <v>0</v>
      </c>
      <c r="V2619" s="16">
        <v>0</v>
      </c>
      <c r="W2619" s="16">
        <v>10752</v>
      </c>
      <c r="X2619" s="1" t="s">
        <v>3345</v>
      </c>
      <c r="Y2619" s="1" t="s">
        <v>3345</v>
      </c>
    </row>
    <row r="2620" spans="1:25" x14ac:dyDescent="0.25">
      <c r="A2620" t="str">
        <f t="shared" si="40"/>
        <v>Orange , Texas</v>
      </c>
      <c r="B2620" t="s">
        <v>1645</v>
      </c>
      <c r="C2620" t="s">
        <v>2612</v>
      </c>
      <c r="E2620" t="s">
        <v>3780</v>
      </c>
      <c r="F2620" t="s">
        <v>2792</v>
      </c>
      <c r="G2620" s="7">
        <v>379.52978399936637</v>
      </c>
      <c r="H2620" s="8">
        <v>81837</v>
      </c>
      <c r="I2620" s="9">
        <v>0</v>
      </c>
      <c r="J2620" s="9">
        <v>0</v>
      </c>
      <c r="K2620" s="9">
        <v>0.13554364256516419</v>
      </c>
      <c r="L2620" s="9">
        <v>0.64828867138335966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0.81451366187396845</v>
      </c>
      <c r="T2620" s="9">
        <v>0.3517113286166404</v>
      </c>
      <c r="U2620" s="16">
        <v>0</v>
      </c>
      <c r="V2620" s="16">
        <v>53054</v>
      </c>
      <c r="W2620" s="16">
        <v>28783</v>
      </c>
      <c r="X2620" s="1" t="s">
        <v>3345</v>
      </c>
      <c r="Y2620" s="1" t="s">
        <v>3347</v>
      </c>
    </row>
    <row r="2621" spans="1:25" x14ac:dyDescent="0.25">
      <c r="A2621" t="str">
        <f t="shared" si="40"/>
        <v>Gonzales , Texas</v>
      </c>
      <c r="B2621" t="s">
        <v>1645</v>
      </c>
      <c r="C2621" t="s">
        <v>2612</v>
      </c>
      <c r="E2621" t="s">
        <v>5021</v>
      </c>
      <c r="F2621" t="s">
        <v>2700</v>
      </c>
      <c r="G2621" s="7">
        <v>1069.8539651868837</v>
      </c>
      <c r="H2621" s="8">
        <v>19807</v>
      </c>
      <c r="I2621" s="9">
        <v>0</v>
      </c>
      <c r="J2621" s="9">
        <v>0</v>
      </c>
      <c r="K2621" s="9">
        <v>0</v>
      </c>
      <c r="L2621" s="9">
        <v>0</v>
      </c>
      <c r="M2621" s="9">
        <v>0</v>
      </c>
      <c r="N2621" s="9">
        <v>0</v>
      </c>
      <c r="O2621" s="9">
        <v>3.4573868379875351E-3</v>
      </c>
      <c r="P2621" s="9">
        <v>0.34720048467713432</v>
      </c>
      <c r="Q2621" s="9">
        <v>0</v>
      </c>
      <c r="R2621" s="9">
        <v>0</v>
      </c>
      <c r="S2621" s="9">
        <v>0.99654261316201243</v>
      </c>
      <c r="T2621" s="9">
        <v>0.65279951532286562</v>
      </c>
      <c r="U2621" s="16">
        <v>0</v>
      </c>
      <c r="V2621" s="16">
        <v>0</v>
      </c>
      <c r="W2621" s="16">
        <v>19807</v>
      </c>
      <c r="X2621" s="1" t="s">
        <v>3345</v>
      </c>
      <c r="Y2621" s="1" t="s">
        <v>3345</v>
      </c>
    </row>
    <row r="2622" spans="1:25" x14ac:dyDescent="0.25">
      <c r="A2622" t="str">
        <f t="shared" si="40"/>
        <v>Fannin , Texas</v>
      </c>
      <c r="B2622" t="s">
        <v>1645</v>
      </c>
      <c r="C2622" t="s">
        <v>2612</v>
      </c>
      <c r="E2622" t="s">
        <v>4011</v>
      </c>
      <c r="F2622" t="s">
        <v>2685</v>
      </c>
      <c r="G2622" s="7">
        <v>898.88369508012704</v>
      </c>
      <c r="H2622" s="8">
        <v>33915</v>
      </c>
      <c r="I2622" s="9">
        <v>0</v>
      </c>
      <c r="J2622" s="9">
        <v>0</v>
      </c>
      <c r="K2622" s="9">
        <v>0</v>
      </c>
      <c r="L2622" s="9">
        <v>0</v>
      </c>
      <c r="M2622" s="9">
        <v>0</v>
      </c>
      <c r="N2622" s="9">
        <v>0</v>
      </c>
      <c r="O2622" s="9">
        <v>5.794350201453669E-3</v>
      </c>
      <c r="P2622" s="9">
        <v>0.29470735662686126</v>
      </c>
      <c r="Q2622" s="9">
        <v>0</v>
      </c>
      <c r="R2622" s="9">
        <v>0</v>
      </c>
      <c r="S2622" s="9">
        <v>0.99420564979774317</v>
      </c>
      <c r="T2622" s="9">
        <v>0.70529264337313868</v>
      </c>
      <c r="U2622" s="16">
        <v>0</v>
      </c>
      <c r="V2622" s="16">
        <v>0</v>
      </c>
      <c r="W2622" s="16">
        <v>33915</v>
      </c>
      <c r="X2622" s="1" t="s">
        <v>3345</v>
      </c>
      <c r="Y2622" s="1" t="s">
        <v>3345</v>
      </c>
    </row>
    <row r="2623" spans="1:25" x14ac:dyDescent="0.25">
      <c r="A2623" t="str">
        <f t="shared" si="40"/>
        <v>Kerr , Texas</v>
      </c>
      <c r="B2623" t="s">
        <v>1645</v>
      </c>
      <c r="C2623" t="s">
        <v>2612</v>
      </c>
      <c r="E2623" t="s">
        <v>5022</v>
      </c>
      <c r="F2623" t="s">
        <v>2744</v>
      </c>
      <c r="G2623" s="7">
        <v>1107.2829102841104</v>
      </c>
      <c r="H2623" s="8">
        <v>49625</v>
      </c>
      <c r="I2623" s="9">
        <v>0</v>
      </c>
      <c r="J2623" s="9">
        <v>0</v>
      </c>
      <c r="K2623" s="9">
        <v>0</v>
      </c>
      <c r="L2623" s="9">
        <v>0</v>
      </c>
      <c r="M2623" s="9">
        <v>0</v>
      </c>
      <c r="N2623" s="9">
        <v>0</v>
      </c>
      <c r="O2623" s="9">
        <v>4.6429438242600587E-4</v>
      </c>
      <c r="P2623" s="9">
        <v>8.4231738035264476E-3</v>
      </c>
      <c r="Q2623" s="9">
        <v>1.5955320399998685E-2</v>
      </c>
      <c r="R2623" s="9">
        <v>0.58055415617128459</v>
      </c>
      <c r="S2623" s="9">
        <v>0.98358038521757529</v>
      </c>
      <c r="T2623" s="9">
        <v>0.41102267002518894</v>
      </c>
      <c r="U2623" s="16">
        <v>0</v>
      </c>
      <c r="V2623" s="16">
        <v>0</v>
      </c>
      <c r="W2623" s="16">
        <v>49625</v>
      </c>
      <c r="X2623" s="1" t="s">
        <v>3345</v>
      </c>
      <c r="Y2623" s="1" t="s">
        <v>3345</v>
      </c>
    </row>
    <row r="2624" spans="1:25" x14ac:dyDescent="0.25">
      <c r="A2624" t="str">
        <f t="shared" si="40"/>
        <v>Refugio , Texas</v>
      </c>
      <c r="B2624" t="s">
        <v>1645</v>
      </c>
      <c r="C2624" t="s">
        <v>2612</v>
      </c>
      <c r="E2624" t="s">
        <v>5023</v>
      </c>
      <c r="F2624" t="s">
        <v>2807</v>
      </c>
      <c r="G2624" s="7">
        <v>818.24043777707311</v>
      </c>
      <c r="H2624" s="8">
        <v>7383</v>
      </c>
      <c r="I2624" s="9">
        <v>0</v>
      </c>
      <c r="J2624" s="9">
        <v>0</v>
      </c>
      <c r="K2624" s="9">
        <v>0</v>
      </c>
      <c r="L2624" s="9">
        <v>0</v>
      </c>
      <c r="M2624" s="9">
        <v>0</v>
      </c>
      <c r="N2624" s="9">
        <v>0</v>
      </c>
      <c r="O2624" s="9">
        <v>1.7767974333806082E-3</v>
      </c>
      <c r="P2624" s="9">
        <v>0.39320059596370038</v>
      </c>
      <c r="Q2624" s="9">
        <v>0</v>
      </c>
      <c r="R2624" s="9">
        <v>0</v>
      </c>
      <c r="S2624" s="9">
        <v>0.94966872287839321</v>
      </c>
      <c r="T2624" s="9">
        <v>0.60679940403629962</v>
      </c>
      <c r="U2624" s="16">
        <v>0</v>
      </c>
      <c r="V2624" s="16">
        <v>0</v>
      </c>
      <c r="W2624" s="16">
        <v>7383</v>
      </c>
      <c r="X2624" s="1" t="s">
        <v>3345</v>
      </c>
      <c r="Y2624" s="1" t="s">
        <v>3345</v>
      </c>
    </row>
    <row r="2625" spans="1:25" x14ac:dyDescent="0.25">
      <c r="A2625" t="str">
        <f t="shared" si="40"/>
        <v>Jim Hogg , Texas</v>
      </c>
      <c r="B2625" t="s">
        <v>1645</v>
      </c>
      <c r="C2625" t="s">
        <v>2612</v>
      </c>
      <c r="E2625" t="s">
        <v>5024</v>
      </c>
      <c r="F2625" t="s">
        <v>2735</v>
      </c>
      <c r="G2625" s="7">
        <v>1136.2089943582944</v>
      </c>
      <c r="H2625" s="8">
        <v>5300</v>
      </c>
      <c r="I2625" s="9">
        <v>0</v>
      </c>
      <c r="J2625" s="9">
        <v>0</v>
      </c>
      <c r="K2625" s="9">
        <v>0</v>
      </c>
      <c r="L2625" s="9">
        <v>0</v>
      </c>
      <c r="M2625" s="9">
        <v>0</v>
      </c>
      <c r="N2625" s="9">
        <v>0</v>
      </c>
      <c r="O2625" s="9">
        <v>0</v>
      </c>
      <c r="P2625" s="9">
        <v>0</v>
      </c>
      <c r="Q2625" s="9">
        <v>1.4755088154942311E-3</v>
      </c>
      <c r="R2625" s="9">
        <v>0.8260377358490566</v>
      </c>
      <c r="S2625" s="9">
        <v>0.99852449118450581</v>
      </c>
      <c r="T2625" s="9">
        <v>0.1739622641509434</v>
      </c>
      <c r="U2625" s="16">
        <v>0</v>
      </c>
      <c r="V2625" s="16">
        <v>0</v>
      </c>
      <c r="W2625" s="16">
        <v>5300</v>
      </c>
      <c r="X2625" s="1" t="s">
        <v>3345</v>
      </c>
      <c r="Y2625" s="1" t="s">
        <v>3345</v>
      </c>
    </row>
    <row r="2626" spans="1:25" x14ac:dyDescent="0.25">
      <c r="A2626" t="str">
        <f t="shared" si="40"/>
        <v>Dimmit , Texas</v>
      </c>
      <c r="B2626" t="s">
        <v>1645</v>
      </c>
      <c r="C2626" t="s">
        <v>2612</v>
      </c>
      <c r="E2626" t="s">
        <v>5025</v>
      </c>
      <c r="F2626" t="s">
        <v>2675</v>
      </c>
      <c r="G2626" s="7">
        <v>1334.5127854866323</v>
      </c>
      <c r="H2626" s="8">
        <v>9996</v>
      </c>
      <c r="I2626" s="9">
        <v>0</v>
      </c>
      <c r="J2626" s="9">
        <v>0</v>
      </c>
      <c r="K2626" s="9">
        <v>0</v>
      </c>
      <c r="L2626" s="9">
        <v>0</v>
      </c>
      <c r="M2626" s="9">
        <v>0</v>
      </c>
      <c r="N2626" s="9">
        <v>0</v>
      </c>
      <c r="O2626" s="9">
        <v>0</v>
      </c>
      <c r="P2626" s="9">
        <v>0</v>
      </c>
      <c r="Q2626" s="9">
        <v>2.9336678969614847E-3</v>
      </c>
      <c r="R2626" s="9">
        <v>0.60524209683873553</v>
      </c>
      <c r="S2626" s="9">
        <v>0.99706633210303852</v>
      </c>
      <c r="T2626" s="9">
        <v>0.39475790316126452</v>
      </c>
      <c r="U2626" s="16">
        <v>0</v>
      </c>
      <c r="V2626" s="16">
        <v>0</v>
      </c>
      <c r="W2626" s="16">
        <v>9996</v>
      </c>
      <c r="X2626" s="1" t="s">
        <v>3345</v>
      </c>
      <c r="Y2626" s="1" t="s">
        <v>3345</v>
      </c>
    </row>
    <row r="2627" spans="1:25" x14ac:dyDescent="0.25">
      <c r="A2627" t="str">
        <f t="shared" si="40"/>
        <v>Nolan , Texas</v>
      </c>
      <c r="B2627" t="s">
        <v>1645</v>
      </c>
      <c r="C2627" t="s">
        <v>2612</v>
      </c>
      <c r="E2627" t="s">
        <v>5026</v>
      </c>
      <c r="F2627" t="s">
        <v>2788</v>
      </c>
      <c r="G2627" s="7">
        <v>913.94785014370439</v>
      </c>
      <c r="H2627" s="8">
        <v>15216</v>
      </c>
      <c r="I2627" s="9">
        <v>0</v>
      </c>
      <c r="J2627" s="9">
        <v>0</v>
      </c>
      <c r="K2627" s="9">
        <v>0</v>
      </c>
      <c r="L2627" s="9">
        <v>0</v>
      </c>
      <c r="M2627" s="9">
        <v>0</v>
      </c>
      <c r="N2627" s="9">
        <v>0</v>
      </c>
      <c r="O2627" s="9">
        <v>5.3814290196526442E-3</v>
      </c>
      <c r="P2627" s="9">
        <v>0.6734358569926393</v>
      </c>
      <c r="Q2627" s="9">
        <v>0</v>
      </c>
      <c r="R2627" s="9">
        <v>0</v>
      </c>
      <c r="S2627" s="9">
        <v>0.99461857098034734</v>
      </c>
      <c r="T2627" s="9">
        <v>0.3265641430073607</v>
      </c>
      <c r="U2627" s="16">
        <v>0</v>
      </c>
      <c r="V2627" s="16">
        <v>0</v>
      </c>
      <c r="W2627" s="16">
        <v>15216</v>
      </c>
      <c r="X2627" s="1" t="s">
        <v>3345</v>
      </c>
      <c r="Y2627" s="1" t="s">
        <v>3345</v>
      </c>
    </row>
    <row r="2628" spans="1:25" x14ac:dyDescent="0.25">
      <c r="A2628" t="str">
        <f t="shared" si="40"/>
        <v>Brazos , Texas</v>
      </c>
      <c r="B2628" t="s">
        <v>1645</v>
      </c>
      <c r="C2628" t="s">
        <v>2612</v>
      </c>
      <c r="E2628" t="s">
        <v>5027</v>
      </c>
      <c r="F2628" t="s">
        <v>2632</v>
      </c>
      <c r="G2628" s="7">
        <v>591.2368727318576</v>
      </c>
      <c r="H2628" s="8">
        <v>194851</v>
      </c>
      <c r="I2628" s="9">
        <v>0.11083274848450522</v>
      </c>
      <c r="J2628" s="9">
        <v>0.86081672662701247</v>
      </c>
      <c r="K2628" s="9">
        <v>1.0152904989800758E-2</v>
      </c>
      <c r="L2628" s="9">
        <v>1.854750552986641E-2</v>
      </c>
      <c r="M2628" s="9">
        <v>0</v>
      </c>
      <c r="N2628" s="9">
        <v>0</v>
      </c>
      <c r="O2628" s="9">
        <v>0</v>
      </c>
      <c r="P2628" s="9">
        <v>0</v>
      </c>
      <c r="Q2628" s="9">
        <v>0</v>
      </c>
      <c r="R2628" s="9">
        <v>0</v>
      </c>
      <c r="S2628" s="9">
        <v>0.87901434652394372</v>
      </c>
      <c r="T2628" s="9">
        <v>0.12063576784312115</v>
      </c>
      <c r="U2628" s="16">
        <v>167731</v>
      </c>
      <c r="V2628" s="16">
        <v>3614</v>
      </c>
      <c r="W2628" s="16">
        <v>23506</v>
      </c>
      <c r="X2628" s="1" t="s">
        <v>3345</v>
      </c>
      <c r="Y2628" s="1" t="s">
        <v>3346</v>
      </c>
    </row>
    <row r="2629" spans="1:25" x14ac:dyDescent="0.25">
      <c r="A2629" t="str">
        <f t="shared" ref="A2629:A2692" si="41">E2629&amp;", "&amp;B2629</f>
        <v>Jefferson , Texas</v>
      </c>
      <c r="B2629" t="s">
        <v>1645</v>
      </c>
      <c r="C2629" t="s">
        <v>2612</v>
      </c>
      <c r="E2629" t="s">
        <v>3652</v>
      </c>
      <c r="F2629" t="s">
        <v>2734</v>
      </c>
      <c r="G2629" s="7">
        <v>1112.6475064286228</v>
      </c>
      <c r="H2629" s="8">
        <v>252273</v>
      </c>
      <c r="I2629" s="9">
        <v>7.8281893444966139E-2</v>
      </c>
      <c r="J2629" s="9">
        <v>0.66841873684460884</v>
      </c>
      <c r="K2629" s="9">
        <v>4.4859806394849579E-2</v>
      </c>
      <c r="L2629" s="9">
        <v>0.24756117380774004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0.72569163171229156</v>
      </c>
      <c r="T2629" s="9">
        <v>8.4020089347651164E-2</v>
      </c>
      <c r="U2629" s="16">
        <v>168624</v>
      </c>
      <c r="V2629" s="16">
        <v>62453</v>
      </c>
      <c r="W2629" s="16">
        <v>21196</v>
      </c>
      <c r="X2629" s="1" t="s">
        <v>3345</v>
      </c>
      <c r="Y2629" s="1" t="s">
        <v>3346</v>
      </c>
    </row>
    <row r="2630" spans="1:25" x14ac:dyDescent="0.25">
      <c r="A2630" t="str">
        <f t="shared" si="41"/>
        <v>Bell , Texas</v>
      </c>
      <c r="B2630" t="s">
        <v>1645</v>
      </c>
      <c r="C2630" t="s">
        <v>2612</v>
      </c>
      <c r="E2630" t="s">
        <v>4279</v>
      </c>
      <c r="F2630" t="s">
        <v>2625</v>
      </c>
      <c r="G2630" s="7">
        <v>1087.8365253515087</v>
      </c>
      <c r="H2630" s="8">
        <v>310235</v>
      </c>
      <c r="I2630" s="9">
        <v>6.7595480796072804E-2</v>
      </c>
      <c r="J2630" s="9">
        <v>0.61082727609715215</v>
      </c>
      <c r="K2630" s="9">
        <v>4.2155306611772296E-2</v>
      </c>
      <c r="L2630" s="9">
        <v>0.23481231969313585</v>
      </c>
      <c r="M2630" s="9">
        <v>0</v>
      </c>
      <c r="N2630" s="9">
        <v>0</v>
      </c>
      <c r="O2630" s="9">
        <v>3.6088467783346162E-4</v>
      </c>
      <c r="P2630" s="9">
        <v>2.2595774171192805E-3</v>
      </c>
      <c r="Q2630" s="9">
        <v>0</v>
      </c>
      <c r="R2630" s="9">
        <v>0</v>
      </c>
      <c r="S2630" s="9">
        <v>0.88988832790967187</v>
      </c>
      <c r="T2630" s="9">
        <v>0.15210082679259271</v>
      </c>
      <c r="U2630" s="16">
        <v>189500</v>
      </c>
      <c r="V2630" s="16">
        <v>72847</v>
      </c>
      <c r="W2630" s="16">
        <v>47888</v>
      </c>
      <c r="X2630" s="1" t="s">
        <v>3345</v>
      </c>
      <c r="Y2630" s="1" t="s">
        <v>3346</v>
      </c>
    </row>
    <row r="2631" spans="1:25" x14ac:dyDescent="0.25">
      <c r="A2631" t="str">
        <f t="shared" si="41"/>
        <v>Bandera , Texas</v>
      </c>
      <c r="B2631" t="s">
        <v>1645</v>
      </c>
      <c r="C2631" t="s">
        <v>2612</v>
      </c>
      <c r="E2631" t="s">
        <v>5028</v>
      </c>
      <c r="F2631" t="s">
        <v>2621</v>
      </c>
      <c r="G2631" s="7">
        <v>797.66980841227246</v>
      </c>
      <c r="H2631" s="8">
        <v>20485</v>
      </c>
      <c r="I2631" s="9">
        <v>0</v>
      </c>
      <c r="J2631" s="9">
        <v>0</v>
      </c>
      <c r="K2631" s="9">
        <v>0</v>
      </c>
      <c r="L2631" s="9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0</v>
      </c>
      <c r="R2631" s="9">
        <v>0</v>
      </c>
      <c r="S2631" s="9">
        <v>0.99999999999934175</v>
      </c>
      <c r="T2631" s="9">
        <v>1</v>
      </c>
      <c r="U2631" s="16">
        <v>0</v>
      </c>
      <c r="V2631" s="16">
        <v>0</v>
      </c>
      <c r="W2631" s="16">
        <v>20485</v>
      </c>
      <c r="X2631" s="1" t="s">
        <v>3345</v>
      </c>
      <c r="Y2631" s="1" t="s">
        <v>3345</v>
      </c>
    </row>
    <row r="2632" spans="1:25" x14ac:dyDescent="0.25">
      <c r="A2632" t="str">
        <f t="shared" si="41"/>
        <v>Hidalgo , Texas</v>
      </c>
      <c r="B2632" t="s">
        <v>1645</v>
      </c>
      <c r="C2632" t="s">
        <v>2612</v>
      </c>
      <c r="E2632" t="s">
        <v>4659</v>
      </c>
      <c r="F2632" t="s">
        <v>2719</v>
      </c>
      <c r="G2632" s="7">
        <v>1582.9082570749076</v>
      </c>
      <c r="H2632" s="8">
        <v>774769</v>
      </c>
      <c r="I2632" s="9">
        <v>6.3364607508787446E-2</v>
      </c>
      <c r="J2632" s="9">
        <v>0.36556573636787221</v>
      </c>
      <c r="K2632" s="9">
        <v>0.16370506929589815</v>
      </c>
      <c r="L2632" s="9">
        <v>0.57591875772004297</v>
      </c>
      <c r="M2632" s="9">
        <v>2.1855805904561782E-3</v>
      </c>
      <c r="N2632" s="9">
        <v>7.1285763885751757E-3</v>
      </c>
      <c r="O2632" s="9">
        <v>0</v>
      </c>
      <c r="P2632" s="9">
        <v>0</v>
      </c>
      <c r="Q2632" s="9">
        <v>0</v>
      </c>
      <c r="R2632" s="9">
        <v>0</v>
      </c>
      <c r="S2632" s="9">
        <v>0.77047111942265079</v>
      </c>
      <c r="T2632" s="9">
        <v>5.1386929523509588E-2</v>
      </c>
      <c r="U2632" s="16">
        <v>283229</v>
      </c>
      <c r="V2632" s="16">
        <v>451727</v>
      </c>
      <c r="W2632" s="16">
        <v>39813</v>
      </c>
      <c r="X2632" s="1" t="s">
        <v>3345</v>
      </c>
      <c r="Y2632" s="1" t="s">
        <v>3347</v>
      </c>
    </row>
    <row r="2633" spans="1:25" x14ac:dyDescent="0.25">
      <c r="A2633" t="str">
        <f t="shared" si="41"/>
        <v>Schleicher , Texas</v>
      </c>
      <c r="B2633" t="s">
        <v>1645</v>
      </c>
      <c r="C2633" t="s">
        <v>2612</v>
      </c>
      <c r="E2633" t="s">
        <v>5029</v>
      </c>
      <c r="F2633" t="s">
        <v>2818</v>
      </c>
      <c r="G2633" s="7">
        <v>1310.6753811542012</v>
      </c>
      <c r="H2633" s="8">
        <v>3461</v>
      </c>
      <c r="I2633" s="9">
        <v>0</v>
      </c>
      <c r="J2633" s="9">
        <v>0</v>
      </c>
      <c r="K2633" s="9">
        <v>0</v>
      </c>
      <c r="L2633" s="9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0.99999999999909561</v>
      </c>
      <c r="T2633" s="9">
        <v>1</v>
      </c>
      <c r="U2633" s="16">
        <v>0</v>
      </c>
      <c r="V2633" s="16">
        <v>0</v>
      </c>
      <c r="W2633" s="16">
        <v>3461</v>
      </c>
      <c r="X2633" s="1" t="s">
        <v>3345</v>
      </c>
      <c r="Y2633" s="1" t="s">
        <v>3345</v>
      </c>
    </row>
    <row r="2634" spans="1:25" x14ac:dyDescent="0.25">
      <c r="A2634" t="str">
        <f t="shared" si="41"/>
        <v>Grayson , Texas</v>
      </c>
      <c r="B2634" t="s">
        <v>1645</v>
      </c>
      <c r="C2634" t="s">
        <v>2612</v>
      </c>
      <c r="E2634" t="s">
        <v>4289</v>
      </c>
      <c r="F2634" t="s">
        <v>2702</v>
      </c>
      <c r="G2634" s="7">
        <v>979.19695331719458</v>
      </c>
      <c r="H2634" s="8">
        <v>120877</v>
      </c>
      <c r="I2634" s="9">
        <v>3.3280353043141864E-2</v>
      </c>
      <c r="J2634" s="9">
        <v>0.48824838472165921</v>
      </c>
      <c r="K2634" s="9">
        <v>3.6278001282052923E-3</v>
      </c>
      <c r="L2634" s="9">
        <v>2.3842418326066993E-2</v>
      </c>
      <c r="M2634" s="9">
        <v>2.1156103593120371E-3</v>
      </c>
      <c r="N2634" s="9">
        <v>2.3652142260314205E-2</v>
      </c>
      <c r="O2634" s="9">
        <v>2.7151388573825328E-3</v>
      </c>
      <c r="P2634" s="9">
        <v>3.2752301926751985E-2</v>
      </c>
      <c r="Q2634" s="9">
        <v>0</v>
      </c>
      <c r="R2634" s="9">
        <v>0</v>
      </c>
      <c r="S2634" s="9">
        <v>0.95826109761145617</v>
      </c>
      <c r="T2634" s="9">
        <v>0.43150475276520761</v>
      </c>
      <c r="U2634" s="16">
        <v>59018</v>
      </c>
      <c r="V2634" s="16">
        <v>5741</v>
      </c>
      <c r="W2634" s="16">
        <v>56118</v>
      </c>
      <c r="X2634" s="1" t="s">
        <v>3345</v>
      </c>
      <c r="Y2634" s="1" t="s">
        <v>3346</v>
      </c>
    </row>
    <row r="2635" spans="1:25" x14ac:dyDescent="0.25">
      <c r="A2635" t="str">
        <f t="shared" si="41"/>
        <v>Crosby , Texas</v>
      </c>
      <c r="B2635" t="s">
        <v>1645</v>
      </c>
      <c r="C2635" t="s">
        <v>2612</v>
      </c>
      <c r="E2635" t="s">
        <v>5030</v>
      </c>
      <c r="F2635" t="s">
        <v>2665</v>
      </c>
      <c r="G2635" s="7">
        <v>901.69417329856492</v>
      </c>
      <c r="H2635" s="8">
        <v>6059</v>
      </c>
      <c r="I2635" s="9">
        <v>0</v>
      </c>
      <c r="J2635" s="9">
        <v>0</v>
      </c>
      <c r="K2635" s="9">
        <v>0</v>
      </c>
      <c r="L2635" s="9">
        <v>0</v>
      </c>
      <c r="M2635" s="9">
        <v>0</v>
      </c>
      <c r="N2635" s="9">
        <v>0</v>
      </c>
      <c r="O2635" s="9">
        <v>0</v>
      </c>
      <c r="P2635" s="9">
        <v>0</v>
      </c>
      <c r="Q2635" s="9">
        <v>0</v>
      </c>
      <c r="R2635" s="9">
        <v>0</v>
      </c>
      <c r="S2635" s="9">
        <v>1</v>
      </c>
      <c r="T2635" s="9">
        <v>1</v>
      </c>
      <c r="U2635" s="16">
        <v>0</v>
      </c>
      <c r="V2635" s="16">
        <v>0</v>
      </c>
      <c r="W2635" s="16">
        <v>6059</v>
      </c>
      <c r="X2635" s="1" t="s">
        <v>3345</v>
      </c>
      <c r="Y2635" s="1" t="s">
        <v>3345</v>
      </c>
    </row>
    <row r="2636" spans="1:25" x14ac:dyDescent="0.25">
      <c r="A2636" t="str">
        <f t="shared" si="41"/>
        <v>Delta , Texas</v>
      </c>
      <c r="B2636" t="s">
        <v>1645</v>
      </c>
      <c r="C2636" t="s">
        <v>2612</v>
      </c>
      <c r="E2636" t="s">
        <v>3814</v>
      </c>
      <c r="F2636" t="s">
        <v>2671</v>
      </c>
      <c r="G2636" s="7">
        <v>277.93191431827336</v>
      </c>
      <c r="H2636" s="8">
        <v>5231</v>
      </c>
      <c r="I2636" s="9">
        <v>0</v>
      </c>
      <c r="J2636" s="9">
        <v>0</v>
      </c>
      <c r="K2636" s="9">
        <v>0</v>
      </c>
      <c r="L2636" s="9">
        <v>0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0.99999999999976652</v>
      </c>
      <c r="T2636" s="9">
        <v>1</v>
      </c>
      <c r="U2636" s="16">
        <v>0</v>
      </c>
      <c r="V2636" s="16">
        <v>0</v>
      </c>
      <c r="W2636" s="16">
        <v>5231</v>
      </c>
      <c r="X2636" s="1" t="s">
        <v>3345</v>
      </c>
      <c r="Y2636" s="1" t="s">
        <v>3345</v>
      </c>
    </row>
    <row r="2637" spans="1:25" x14ac:dyDescent="0.25">
      <c r="A2637" t="str">
        <f t="shared" si="41"/>
        <v>Zavala , Texas</v>
      </c>
      <c r="B2637" t="s">
        <v>1645</v>
      </c>
      <c r="C2637" t="s">
        <v>2612</v>
      </c>
      <c r="E2637" t="s">
        <v>5031</v>
      </c>
      <c r="F2637" t="s">
        <v>2865</v>
      </c>
      <c r="G2637" s="7">
        <v>1301.7348009310092</v>
      </c>
      <c r="H2637" s="8">
        <v>11677</v>
      </c>
      <c r="I2637" s="9">
        <v>0</v>
      </c>
      <c r="J2637" s="9">
        <v>0</v>
      </c>
      <c r="K2637" s="9">
        <v>0</v>
      </c>
      <c r="L2637" s="9">
        <v>0</v>
      </c>
      <c r="M2637" s="9">
        <v>0</v>
      </c>
      <c r="N2637" s="9">
        <v>0</v>
      </c>
      <c r="O2637" s="9">
        <v>0</v>
      </c>
      <c r="P2637" s="9">
        <v>0</v>
      </c>
      <c r="Q2637" s="9">
        <v>2.4856151807420524E-3</v>
      </c>
      <c r="R2637" s="9">
        <v>0.61967971225485996</v>
      </c>
      <c r="S2637" s="9">
        <v>0.99751438481925792</v>
      </c>
      <c r="T2637" s="9">
        <v>0.38032028774514004</v>
      </c>
      <c r="U2637" s="16">
        <v>0</v>
      </c>
      <c r="V2637" s="16">
        <v>0</v>
      </c>
      <c r="W2637" s="16">
        <v>11677</v>
      </c>
      <c r="X2637" s="1" t="s">
        <v>3345</v>
      </c>
      <c r="Y2637" s="1" t="s">
        <v>3345</v>
      </c>
    </row>
    <row r="2638" spans="1:25" x14ac:dyDescent="0.25">
      <c r="A2638" t="str">
        <f t="shared" si="41"/>
        <v>Rockwall , Texas</v>
      </c>
      <c r="B2638" t="s">
        <v>1645</v>
      </c>
      <c r="C2638" t="s">
        <v>2612</v>
      </c>
      <c r="E2638" t="s">
        <v>5032</v>
      </c>
      <c r="F2638" t="s">
        <v>2810</v>
      </c>
      <c r="G2638" s="7">
        <v>148.75817139343562</v>
      </c>
      <c r="H2638" s="8">
        <v>78337</v>
      </c>
      <c r="I2638" s="9">
        <v>3.75535505278334E-2</v>
      </c>
      <c r="J2638" s="9">
        <v>2.4254183846713557E-4</v>
      </c>
      <c r="K2638" s="9">
        <v>0.25912545464467313</v>
      </c>
      <c r="L2638" s="9">
        <v>0.83939900685499824</v>
      </c>
      <c r="M2638" s="9">
        <v>0</v>
      </c>
      <c r="N2638" s="9">
        <v>0</v>
      </c>
      <c r="O2638" s="9">
        <v>0</v>
      </c>
      <c r="P2638" s="9">
        <v>0</v>
      </c>
      <c r="Q2638" s="9">
        <v>0</v>
      </c>
      <c r="R2638" s="9">
        <v>0</v>
      </c>
      <c r="S2638" s="9">
        <v>0.70332099482749355</v>
      </c>
      <c r="T2638" s="9">
        <v>0.16035845130653459</v>
      </c>
      <c r="U2638" s="16">
        <v>19</v>
      </c>
      <c r="V2638" s="16">
        <v>65756</v>
      </c>
      <c r="W2638" s="16">
        <v>12562</v>
      </c>
      <c r="X2638" s="1" t="s">
        <v>3345</v>
      </c>
      <c r="Y2638" s="1" t="s">
        <v>3347</v>
      </c>
    </row>
    <row r="2639" spans="1:25" x14ac:dyDescent="0.25">
      <c r="A2639" t="str">
        <f t="shared" si="41"/>
        <v>Eastland , Texas</v>
      </c>
      <c r="B2639" t="s">
        <v>1645</v>
      </c>
      <c r="C2639" t="s">
        <v>2612</v>
      </c>
      <c r="E2639" t="s">
        <v>5033</v>
      </c>
      <c r="F2639" t="s">
        <v>2678</v>
      </c>
      <c r="G2639" s="7">
        <v>931.91440103886418</v>
      </c>
      <c r="H2639" s="8">
        <v>18583</v>
      </c>
      <c r="I2639" s="9">
        <v>0</v>
      </c>
      <c r="J2639" s="9">
        <v>0</v>
      </c>
      <c r="K2639" s="9">
        <v>0</v>
      </c>
      <c r="L2639" s="9">
        <v>0</v>
      </c>
      <c r="M2639" s="9">
        <v>0</v>
      </c>
      <c r="N2639" s="9">
        <v>0</v>
      </c>
      <c r="O2639" s="9">
        <v>0</v>
      </c>
      <c r="P2639" s="9">
        <v>0</v>
      </c>
      <c r="Q2639" s="9">
        <v>4.3894331194069191E-3</v>
      </c>
      <c r="R2639" s="9">
        <v>0.39654522951084326</v>
      </c>
      <c r="S2639" s="9">
        <v>0.9956105668785602</v>
      </c>
      <c r="T2639" s="9">
        <v>0.60345477048915674</v>
      </c>
      <c r="U2639" s="16">
        <v>0</v>
      </c>
      <c r="V2639" s="16">
        <v>0</v>
      </c>
      <c r="W2639" s="16">
        <v>18583</v>
      </c>
      <c r="X2639" s="1" t="s">
        <v>3345</v>
      </c>
      <c r="Y2639" s="1" t="s">
        <v>3345</v>
      </c>
    </row>
    <row r="2640" spans="1:25" x14ac:dyDescent="0.25">
      <c r="A2640" t="str">
        <f t="shared" si="41"/>
        <v>DeWitt , Texas</v>
      </c>
      <c r="B2640" t="s">
        <v>1645</v>
      </c>
      <c r="C2640" t="s">
        <v>2612</v>
      </c>
      <c r="E2640" t="s">
        <v>5034</v>
      </c>
      <c r="F2640" t="s">
        <v>2673</v>
      </c>
      <c r="G2640" s="7">
        <v>910.48989225868809</v>
      </c>
      <c r="H2640" s="8">
        <v>20097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6.9895484127193855E-3</v>
      </c>
      <c r="P2640" s="9">
        <v>0.50375677961884857</v>
      </c>
      <c r="Q2640" s="9">
        <v>0</v>
      </c>
      <c r="R2640" s="9">
        <v>0</v>
      </c>
      <c r="S2640" s="9">
        <v>0.99301045049291514</v>
      </c>
      <c r="T2640" s="9">
        <v>0.49624322038115143</v>
      </c>
      <c r="U2640" s="16">
        <v>0</v>
      </c>
      <c r="V2640" s="16">
        <v>0</v>
      </c>
      <c r="W2640" s="16">
        <v>20097</v>
      </c>
      <c r="X2640" s="1" t="s">
        <v>3345</v>
      </c>
      <c r="Y2640" s="1" t="s">
        <v>3345</v>
      </c>
    </row>
    <row r="2641" spans="1:25" x14ac:dyDescent="0.25">
      <c r="A2641" t="str">
        <f t="shared" si="41"/>
        <v>Angelina , Texas</v>
      </c>
      <c r="B2641" t="s">
        <v>1645</v>
      </c>
      <c r="C2641" t="s">
        <v>2612</v>
      </c>
      <c r="E2641" t="s">
        <v>5035</v>
      </c>
      <c r="F2641" t="s">
        <v>2614</v>
      </c>
      <c r="G2641" s="7">
        <v>864.70657651082286</v>
      </c>
      <c r="H2641" s="8">
        <v>86771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4.8256556806506014E-2</v>
      </c>
      <c r="R2641" s="9">
        <v>0.56917633771651821</v>
      </c>
      <c r="S2641" s="9">
        <v>0.9517434431929902</v>
      </c>
      <c r="T2641" s="9">
        <v>0.43082366228348179</v>
      </c>
      <c r="U2641" s="16">
        <v>0</v>
      </c>
      <c r="V2641" s="16">
        <v>0</v>
      </c>
      <c r="W2641" s="16">
        <v>86771</v>
      </c>
      <c r="X2641" s="1" t="s">
        <v>3345</v>
      </c>
      <c r="Y2641" s="1" t="s">
        <v>3345</v>
      </c>
    </row>
    <row r="2642" spans="1:25" x14ac:dyDescent="0.25">
      <c r="A2642" t="str">
        <f t="shared" si="41"/>
        <v>McLennan , Texas</v>
      </c>
      <c r="B2642" t="s">
        <v>1645</v>
      </c>
      <c r="C2642" t="s">
        <v>2612</v>
      </c>
      <c r="E2642" t="s">
        <v>5036</v>
      </c>
      <c r="F2642" t="s">
        <v>2766</v>
      </c>
      <c r="G2642" s="7">
        <v>1060.2309642324681</v>
      </c>
      <c r="H2642" s="8">
        <v>234906</v>
      </c>
      <c r="I2642" s="9">
        <v>5.6008573997597302E-2</v>
      </c>
      <c r="J2642" s="9">
        <v>0.52192366308225413</v>
      </c>
      <c r="K2642" s="9">
        <v>2.9664345135249764E-2</v>
      </c>
      <c r="L2642" s="9">
        <v>0.2118762398576452</v>
      </c>
      <c r="M2642" s="9">
        <v>3.3194975122872992E-3</v>
      </c>
      <c r="N2642" s="9">
        <v>3.2664129481579866E-2</v>
      </c>
      <c r="O2642" s="9">
        <v>0</v>
      </c>
      <c r="P2642" s="9">
        <v>0</v>
      </c>
      <c r="Q2642" s="9">
        <v>0</v>
      </c>
      <c r="R2642" s="9">
        <v>0</v>
      </c>
      <c r="S2642" s="9">
        <v>0.91100758335486565</v>
      </c>
      <c r="T2642" s="9">
        <v>0.23353596757852077</v>
      </c>
      <c r="U2642" s="16">
        <v>122603</v>
      </c>
      <c r="V2642" s="16">
        <v>57444</v>
      </c>
      <c r="W2642" s="16">
        <v>54859</v>
      </c>
      <c r="X2642" s="1" t="s">
        <v>3345</v>
      </c>
      <c r="Y2642" s="1" t="s">
        <v>3346</v>
      </c>
    </row>
    <row r="2643" spans="1:25" x14ac:dyDescent="0.25">
      <c r="A2643" t="str">
        <f t="shared" si="41"/>
        <v>Lamar , Texas</v>
      </c>
      <c r="B2643" t="s">
        <v>1645</v>
      </c>
      <c r="C2643" t="s">
        <v>2612</v>
      </c>
      <c r="E2643" t="s">
        <v>3647</v>
      </c>
      <c r="F2643" t="s">
        <v>2750</v>
      </c>
      <c r="G2643" s="7">
        <v>933.10291732585642</v>
      </c>
      <c r="H2643" s="8">
        <v>49793</v>
      </c>
      <c r="I2643" s="9">
        <v>0</v>
      </c>
      <c r="J2643" s="9">
        <v>0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1.6793934959344881E-2</v>
      </c>
      <c r="R2643" s="9">
        <v>0.52917076697527765</v>
      </c>
      <c r="S2643" s="9">
        <v>0.98320606504035912</v>
      </c>
      <c r="T2643" s="9">
        <v>0.47082923302472235</v>
      </c>
      <c r="U2643" s="16">
        <v>0</v>
      </c>
      <c r="V2643" s="16">
        <v>0</v>
      </c>
      <c r="W2643" s="16">
        <v>49793</v>
      </c>
      <c r="X2643" s="1" t="s">
        <v>3345</v>
      </c>
      <c r="Y2643" s="1" t="s">
        <v>3345</v>
      </c>
    </row>
    <row r="2644" spans="1:25" x14ac:dyDescent="0.25">
      <c r="A2644" t="str">
        <f t="shared" si="41"/>
        <v>Leon , Texas</v>
      </c>
      <c r="B2644" t="s">
        <v>1645</v>
      </c>
      <c r="C2644" t="s">
        <v>2612</v>
      </c>
      <c r="E2644" t="s">
        <v>3902</v>
      </c>
      <c r="F2644" t="s">
        <v>2756</v>
      </c>
      <c r="G2644" s="7">
        <v>1080.6191182737632</v>
      </c>
      <c r="H2644" s="8">
        <v>16801</v>
      </c>
      <c r="I2644" s="9">
        <v>0</v>
      </c>
      <c r="J2644" s="9">
        <v>0</v>
      </c>
      <c r="K2644" s="9">
        <v>0</v>
      </c>
      <c r="L2644" s="9">
        <v>0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1</v>
      </c>
      <c r="T2644" s="9">
        <v>1</v>
      </c>
      <c r="U2644" s="16">
        <v>0</v>
      </c>
      <c r="V2644" s="16">
        <v>0</v>
      </c>
      <c r="W2644" s="16">
        <v>16801</v>
      </c>
      <c r="X2644" s="1" t="s">
        <v>3345</v>
      </c>
      <c r="Y2644" s="1" t="s">
        <v>3345</v>
      </c>
    </row>
    <row r="2645" spans="1:25" x14ac:dyDescent="0.25">
      <c r="A2645" t="str">
        <f t="shared" si="41"/>
        <v>Stonewall , Texas</v>
      </c>
      <c r="B2645" t="s">
        <v>1645</v>
      </c>
      <c r="C2645" t="s">
        <v>2612</v>
      </c>
      <c r="E2645" t="s">
        <v>5037</v>
      </c>
      <c r="F2645" t="s">
        <v>2828</v>
      </c>
      <c r="G2645" s="7">
        <v>920.24217361520255</v>
      </c>
      <c r="H2645" s="8">
        <v>1490</v>
      </c>
      <c r="I2645" s="9">
        <v>0</v>
      </c>
      <c r="J2645" s="9">
        <v>0</v>
      </c>
      <c r="K2645" s="9">
        <v>0</v>
      </c>
      <c r="L2645" s="9">
        <v>0</v>
      </c>
      <c r="M2645" s="9">
        <v>0</v>
      </c>
      <c r="N2645" s="9">
        <v>0</v>
      </c>
      <c r="O2645" s="9">
        <v>0</v>
      </c>
      <c r="P2645" s="9">
        <v>0</v>
      </c>
      <c r="Q2645" s="9">
        <v>0</v>
      </c>
      <c r="R2645" s="9">
        <v>0</v>
      </c>
      <c r="S2645" s="9">
        <v>1</v>
      </c>
      <c r="T2645" s="9">
        <v>1</v>
      </c>
      <c r="U2645" s="16">
        <v>0</v>
      </c>
      <c r="V2645" s="16">
        <v>0</v>
      </c>
      <c r="W2645" s="16">
        <v>1490</v>
      </c>
      <c r="X2645" s="1" t="s">
        <v>3345</v>
      </c>
      <c r="Y2645" s="1" t="s">
        <v>3345</v>
      </c>
    </row>
    <row r="2646" spans="1:25" x14ac:dyDescent="0.25">
      <c r="A2646" t="str">
        <f t="shared" si="41"/>
        <v>McMullen , Texas</v>
      </c>
      <c r="B2646" t="s">
        <v>1645</v>
      </c>
      <c r="C2646" t="s">
        <v>2612</v>
      </c>
      <c r="E2646" t="s">
        <v>5038</v>
      </c>
      <c r="F2646" t="s">
        <v>2767</v>
      </c>
      <c r="G2646" s="7">
        <v>1156.7821321184788</v>
      </c>
      <c r="H2646" s="8">
        <v>707</v>
      </c>
      <c r="I2646" s="9">
        <v>0</v>
      </c>
      <c r="J2646" s="9">
        <v>0</v>
      </c>
      <c r="K2646" s="9">
        <v>0</v>
      </c>
      <c r="L2646" s="9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0</v>
      </c>
      <c r="R2646" s="9">
        <v>0</v>
      </c>
      <c r="S2646" s="9">
        <v>1</v>
      </c>
      <c r="T2646" s="9">
        <v>1</v>
      </c>
      <c r="U2646" s="16">
        <v>0</v>
      </c>
      <c r="V2646" s="16">
        <v>0</v>
      </c>
      <c r="W2646" s="16">
        <v>707</v>
      </c>
      <c r="X2646" s="1" t="s">
        <v>3345</v>
      </c>
      <c r="Y2646" s="1" t="s">
        <v>3345</v>
      </c>
    </row>
    <row r="2647" spans="1:25" x14ac:dyDescent="0.25">
      <c r="A2647" t="str">
        <f t="shared" si="41"/>
        <v>Sutton , Texas</v>
      </c>
      <c r="B2647" t="s">
        <v>1645</v>
      </c>
      <c r="C2647" t="s">
        <v>2612</v>
      </c>
      <c r="E2647" t="s">
        <v>5039</v>
      </c>
      <c r="F2647" t="s">
        <v>2829</v>
      </c>
      <c r="G2647" s="7">
        <v>1454.4283987251674</v>
      </c>
      <c r="H2647" s="8">
        <v>4128</v>
      </c>
      <c r="I2647" s="9">
        <v>0</v>
      </c>
      <c r="J2647" s="9">
        <v>0</v>
      </c>
      <c r="K2647" s="9">
        <v>0</v>
      </c>
      <c r="L2647" s="9">
        <v>0</v>
      </c>
      <c r="M2647" s="9">
        <v>0</v>
      </c>
      <c r="N2647" s="9">
        <v>0</v>
      </c>
      <c r="O2647" s="9">
        <v>0</v>
      </c>
      <c r="P2647" s="9">
        <v>0</v>
      </c>
      <c r="Q2647" s="9">
        <v>1.3329877530712251E-3</v>
      </c>
      <c r="R2647" s="9">
        <v>0.81201550387596899</v>
      </c>
      <c r="S2647" s="9">
        <v>0.9986670122467749</v>
      </c>
      <c r="T2647" s="9">
        <v>0.18798449612403101</v>
      </c>
      <c r="U2647" s="16">
        <v>0</v>
      </c>
      <c r="V2647" s="16">
        <v>0</v>
      </c>
      <c r="W2647" s="16">
        <v>4128</v>
      </c>
      <c r="X2647" s="1" t="s">
        <v>3345</v>
      </c>
      <c r="Y2647" s="1" t="s">
        <v>3345</v>
      </c>
    </row>
    <row r="2648" spans="1:25" x14ac:dyDescent="0.25">
      <c r="A2648" t="str">
        <f t="shared" si="41"/>
        <v>Fort Bend , Texas</v>
      </c>
      <c r="B2648" t="s">
        <v>1645</v>
      </c>
      <c r="C2648" t="s">
        <v>2612</v>
      </c>
      <c r="E2648" t="s">
        <v>5040</v>
      </c>
      <c r="F2648" t="s">
        <v>2690</v>
      </c>
      <c r="G2648" s="7">
        <v>885.33965265235099</v>
      </c>
      <c r="H2648" s="8">
        <v>585375</v>
      </c>
      <c r="I2648" s="9">
        <v>5.2960523380286076E-2</v>
      </c>
      <c r="J2648" s="9">
        <v>0.20485329916720052</v>
      </c>
      <c r="K2648" s="9">
        <v>0.20259196963761383</v>
      </c>
      <c r="L2648" s="9">
        <v>0.72992867819773655</v>
      </c>
      <c r="M2648" s="9">
        <v>5.4562910322895229E-3</v>
      </c>
      <c r="N2648" s="9">
        <v>9.8193465727098011E-3</v>
      </c>
      <c r="O2648" s="9">
        <v>0</v>
      </c>
      <c r="P2648" s="9">
        <v>0</v>
      </c>
      <c r="Q2648" s="9">
        <v>0</v>
      </c>
      <c r="R2648" s="9">
        <v>0</v>
      </c>
      <c r="S2648" s="9">
        <v>0.73899121594981065</v>
      </c>
      <c r="T2648" s="9">
        <v>5.5398676062353193E-2</v>
      </c>
      <c r="U2648" s="16">
        <v>119916</v>
      </c>
      <c r="V2648" s="16">
        <v>433030</v>
      </c>
      <c r="W2648" s="16">
        <v>32429</v>
      </c>
      <c r="X2648" s="1" t="s">
        <v>3345</v>
      </c>
      <c r="Y2648" s="1" t="s">
        <v>3347</v>
      </c>
    </row>
    <row r="2649" spans="1:25" x14ac:dyDescent="0.25">
      <c r="A2649" t="str">
        <f t="shared" si="41"/>
        <v>Parker , Texas</v>
      </c>
      <c r="B2649" t="s">
        <v>1645</v>
      </c>
      <c r="C2649" t="s">
        <v>2612</v>
      </c>
      <c r="E2649" t="s">
        <v>5041</v>
      </c>
      <c r="F2649" t="s">
        <v>2795</v>
      </c>
      <c r="G2649" s="7">
        <v>910.09460345540958</v>
      </c>
      <c r="H2649" s="8">
        <v>116927</v>
      </c>
      <c r="I2649" s="9">
        <v>0</v>
      </c>
      <c r="J2649" s="9">
        <v>0</v>
      </c>
      <c r="K2649" s="9">
        <v>9.1273907933289277E-3</v>
      </c>
      <c r="L2649" s="9">
        <v>5.9199329496181376E-2</v>
      </c>
      <c r="M2649" s="9">
        <v>4.2974765353083866E-2</v>
      </c>
      <c r="N2649" s="9">
        <v>0.36177272999392784</v>
      </c>
      <c r="O2649" s="9">
        <v>8.6558668041103785E-4</v>
      </c>
      <c r="P2649" s="9">
        <v>1.8079656537839849E-2</v>
      </c>
      <c r="Q2649" s="9">
        <v>0</v>
      </c>
      <c r="R2649" s="9">
        <v>0</v>
      </c>
      <c r="S2649" s="9">
        <v>0.9470322571731763</v>
      </c>
      <c r="T2649" s="9">
        <v>0.56094828397205099</v>
      </c>
      <c r="U2649" s="16">
        <v>0</v>
      </c>
      <c r="V2649" s="16">
        <v>49223</v>
      </c>
      <c r="W2649" s="16">
        <v>67704</v>
      </c>
      <c r="X2649" s="1" t="s">
        <v>3345</v>
      </c>
      <c r="Y2649" s="1" t="s">
        <v>3345</v>
      </c>
    </row>
    <row r="2650" spans="1:25" x14ac:dyDescent="0.25">
      <c r="A2650" t="str">
        <f t="shared" si="41"/>
        <v>Kinney , Texas</v>
      </c>
      <c r="B2650" t="s">
        <v>1645</v>
      </c>
      <c r="C2650" t="s">
        <v>2612</v>
      </c>
      <c r="E2650" t="s">
        <v>5042</v>
      </c>
      <c r="F2650" t="s">
        <v>2747</v>
      </c>
      <c r="G2650" s="7">
        <v>1365.122297545418</v>
      </c>
      <c r="H2650" s="8">
        <v>3598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2.0143888605172757E-3</v>
      </c>
      <c r="R2650" s="9">
        <v>0.79544191217342963</v>
      </c>
      <c r="S2650" s="9">
        <v>0.99796675661016032</v>
      </c>
      <c r="T2650" s="9">
        <v>0.20455808782657031</v>
      </c>
      <c r="U2650" s="16">
        <v>0</v>
      </c>
      <c r="V2650" s="16">
        <v>0</v>
      </c>
      <c r="W2650" s="16">
        <v>3598</v>
      </c>
      <c r="X2650" s="1" t="s">
        <v>3345</v>
      </c>
      <c r="Y2650" s="1" t="s">
        <v>3345</v>
      </c>
    </row>
    <row r="2651" spans="1:25" x14ac:dyDescent="0.25">
      <c r="A2651" t="str">
        <f t="shared" si="41"/>
        <v>Fayette , Texas</v>
      </c>
      <c r="B2651" t="s">
        <v>1645</v>
      </c>
      <c r="C2651" t="s">
        <v>2612</v>
      </c>
      <c r="E2651" t="s">
        <v>3606</v>
      </c>
      <c r="F2651" t="s">
        <v>2686</v>
      </c>
      <c r="G2651" s="7">
        <v>959.80809844558758</v>
      </c>
      <c r="H2651" s="8">
        <v>24554</v>
      </c>
      <c r="I2651" s="9">
        <v>0</v>
      </c>
      <c r="J2651" s="9">
        <v>0</v>
      </c>
      <c r="K2651" s="9">
        <v>0</v>
      </c>
      <c r="L2651" s="9">
        <v>0</v>
      </c>
      <c r="M2651" s="9">
        <v>0</v>
      </c>
      <c r="N2651" s="9">
        <v>0</v>
      </c>
      <c r="O2651" s="9">
        <v>0</v>
      </c>
      <c r="P2651" s="9">
        <v>0</v>
      </c>
      <c r="Q2651" s="9">
        <v>5.6121430648732769E-3</v>
      </c>
      <c r="R2651" s="9">
        <v>0.32862262767777145</v>
      </c>
      <c r="S2651" s="9">
        <v>0.99438785693368059</v>
      </c>
      <c r="T2651" s="9">
        <v>0.6713773723222286</v>
      </c>
      <c r="U2651" s="16">
        <v>0</v>
      </c>
      <c r="V2651" s="16">
        <v>0</v>
      </c>
      <c r="W2651" s="16">
        <v>24554</v>
      </c>
      <c r="X2651" s="1" t="s">
        <v>3345</v>
      </c>
      <c r="Y2651" s="1" t="s">
        <v>3345</v>
      </c>
    </row>
    <row r="2652" spans="1:25" x14ac:dyDescent="0.25">
      <c r="A2652" t="str">
        <f t="shared" si="41"/>
        <v>Briscoe , Texas</v>
      </c>
      <c r="B2652" t="s">
        <v>1645</v>
      </c>
      <c r="C2652" t="s">
        <v>2612</v>
      </c>
      <c r="E2652" t="s">
        <v>5043</v>
      </c>
      <c r="F2652" t="s">
        <v>2634</v>
      </c>
      <c r="G2652" s="7">
        <v>901.57168552507676</v>
      </c>
      <c r="H2652" s="8">
        <v>1637</v>
      </c>
      <c r="I2652" s="9">
        <v>0</v>
      </c>
      <c r="J2652" s="9">
        <v>0</v>
      </c>
      <c r="K2652" s="9">
        <v>0</v>
      </c>
      <c r="L2652" s="9">
        <v>0</v>
      </c>
      <c r="M2652" s="9">
        <v>0</v>
      </c>
      <c r="N2652" s="9">
        <v>0</v>
      </c>
      <c r="O2652" s="9">
        <v>0</v>
      </c>
      <c r="P2652" s="9">
        <v>0</v>
      </c>
      <c r="Q2652" s="9">
        <v>0</v>
      </c>
      <c r="R2652" s="9">
        <v>0</v>
      </c>
      <c r="S2652" s="9">
        <v>1</v>
      </c>
      <c r="T2652" s="9">
        <v>1</v>
      </c>
      <c r="U2652" s="16">
        <v>0</v>
      </c>
      <c r="V2652" s="16">
        <v>0</v>
      </c>
      <c r="W2652" s="16">
        <v>1637</v>
      </c>
      <c r="X2652" s="1" t="s">
        <v>3345</v>
      </c>
      <c r="Y2652" s="1" t="s">
        <v>3345</v>
      </c>
    </row>
    <row r="2653" spans="1:25" x14ac:dyDescent="0.25">
      <c r="A2653" t="str">
        <f t="shared" si="41"/>
        <v>Harrison , Texas</v>
      </c>
      <c r="B2653" t="s">
        <v>1645</v>
      </c>
      <c r="C2653" t="s">
        <v>2612</v>
      </c>
      <c r="E2653" t="s">
        <v>4126</v>
      </c>
      <c r="F2653" t="s">
        <v>2713</v>
      </c>
      <c r="G2653" s="7">
        <v>915.75344280146953</v>
      </c>
      <c r="H2653" s="8">
        <v>65631</v>
      </c>
      <c r="I2653" s="9">
        <v>3.6225433046044248E-3</v>
      </c>
      <c r="J2653" s="9">
        <v>2.8446922947997135E-2</v>
      </c>
      <c r="K2653" s="9">
        <v>4.379288881512281E-3</v>
      </c>
      <c r="L2653" s="9">
        <v>2.0386707501028476E-2</v>
      </c>
      <c r="M2653" s="9">
        <v>2.7695753949525657E-3</v>
      </c>
      <c r="N2653" s="9">
        <v>5.5735856531212387E-2</v>
      </c>
      <c r="O2653" s="9">
        <v>1.987332669577245E-2</v>
      </c>
      <c r="P2653" s="9">
        <v>0.33488747695448795</v>
      </c>
      <c r="Q2653" s="9">
        <v>0</v>
      </c>
      <c r="R2653" s="9">
        <v>0</v>
      </c>
      <c r="S2653" s="9">
        <v>0.9693552656966008</v>
      </c>
      <c r="T2653" s="9">
        <v>0.560543036065274</v>
      </c>
      <c r="U2653" s="16">
        <v>1867</v>
      </c>
      <c r="V2653" s="16">
        <v>4996</v>
      </c>
      <c r="W2653" s="16">
        <v>58768</v>
      </c>
      <c r="X2653" s="1" t="s">
        <v>3345</v>
      </c>
      <c r="Y2653" s="1" t="s">
        <v>3345</v>
      </c>
    </row>
    <row r="2654" spans="1:25" x14ac:dyDescent="0.25">
      <c r="A2654" t="str">
        <f t="shared" si="41"/>
        <v>Reagan , Texas</v>
      </c>
      <c r="B2654" t="s">
        <v>1645</v>
      </c>
      <c r="C2654" t="s">
        <v>2612</v>
      </c>
      <c r="E2654" t="s">
        <v>5044</v>
      </c>
      <c r="F2654" t="s">
        <v>2803</v>
      </c>
      <c r="G2654" s="7">
        <v>1176.0060766975118</v>
      </c>
      <c r="H2654" s="8">
        <v>3367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9.0484560771312357E-4</v>
      </c>
      <c r="R2654" s="9">
        <v>0.86694386694386694</v>
      </c>
      <c r="S2654" s="9">
        <v>0.9990951543906782</v>
      </c>
      <c r="T2654" s="9">
        <v>0.13305613305613306</v>
      </c>
      <c r="U2654" s="16">
        <v>0</v>
      </c>
      <c r="V2654" s="16">
        <v>0</v>
      </c>
      <c r="W2654" s="16">
        <v>3367</v>
      </c>
      <c r="X2654" s="1" t="s">
        <v>3345</v>
      </c>
      <c r="Y2654" s="1" t="s">
        <v>3345</v>
      </c>
    </row>
    <row r="2655" spans="1:25" x14ac:dyDescent="0.25">
      <c r="A2655" t="str">
        <f t="shared" si="41"/>
        <v>Coleman , Texas</v>
      </c>
      <c r="B2655" t="s">
        <v>1645</v>
      </c>
      <c r="C2655" t="s">
        <v>2612</v>
      </c>
      <c r="E2655" t="s">
        <v>5045</v>
      </c>
      <c r="F2655" t="s">
        <v>2653</v>
      </c>
      <c r="G2655" s="7">
        <v>1281.4332178095106</v>
      </c>
      <c r="H2655" s="8">
        <v>8895</v>
      </c>
      <c r="I2655" s="9">
        <v>0</v>
      </c>
      <c r="J2655" s="9">
        <v>0</v>
      </c>
      <c r="K2655" s="9">
        <v>0</v>
      </c>
      <c r="L2655" s="9">
        <v>0</v>
      </c>
      <c r="M2655" s="9">
        <v>0</v>
      </c>
      <c r="N2655" s="9">
        <v>0</v>
      </c>
      <c r="O2655" s="9">
        <v>0</v>
      </c>
      <c r="P2655" s="9">
        <v>0</v>
      </c>
      <c r="Q2655" s="9">
        <v>1.9510452558285437E-3</v>
      </c>
      <c r="R2655" s="9">
        <v>0.48454187745924676</v>
      </c>
      <c r="S2655" s="9">
        <v>0.99804895474417143</v>
      </c>
      <c r="T2655" s="9">
        <v>0.51545812254075318</v>
      </c>
      <c r="U2655" s="16">
        <v>0</v>
      </c>
      <c r="V2655" s="16">
        <v>0</v>
      </c>
      <c r="W2655" s="16">
        <v>8895</v>
      </c>
      <c r="X2655" s="1" t="s">
        <v>3345</v>
      </c>
      <c r="Y2655" s="1" t="s">
        <v>3345</v>
      </c>
    </row>
    <row r="2656" spans="1:25" x14ac:dyDescent="0.25">
      <c r="A2656" t="str">
        <f t="shared" si="41"/>
        <v>Ochiltree , Texas</v>
      </c>
      <c r="B2656" t="s">
        <v>1645</v>
      </c>
      <c r="C2656" t="s">
        <v>2612</v>
      </c>
      <c r="E2656" t="s">
        <v>5046</v>
      </c>
      <c r="F2656" t="s">
        <v>2790</v>
      </c>
      <c r="G2656" s="7">
        <v>918.19885975728801</v>
      </c>
      <c r="H2656" s="8">
        <v>10223</v>
      </c>
      <c r="I2656" s="9">
        <v>0</v>
      </c>
      <c r="J2656" s="9">
        <v>0</v>
      </c>
      <c r="K2656" s="9">
        <v>0</v>
      </c>
      <c r="L2656" s="9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4.6417621970513499E-3</v>
      </c>
      <c r="R2656" s="9">
        <v>0.86090188789983368</v>
      </c>
      <c r="S2656" s="9">
        <v>0.99535823780125821</v>
      </c>
      <c r="T2656" s="9">
        <v>0.13909811210016629</v>
      </c>
      <c r="U2656" s="16">
        <v>0</v>
      </c>
      <c r="V2656" s="16">
        <v>0</v>
      </c>
      <c r="W2656" s="16">
        <v>10223</v>
      </c>
      <c r="X2656" s="1" t="s">
        <v>3345</v>
      </c>
      <c r="Y2656" s="1" t="s">
        <v>3345</v>
      </c>
    </row>
    <row r="2657" spans="1:25" x14ac:dyDescent="0.25">
      <c r="A2657" t="str">
        <f t="shared" si="41"/>
        <v>Crane , Texas</v>
      </c>
      <c r="B2657" t="s">
        <v>1645</v>
      </c>
      <c r="C2657" t="s">
        <v>2612</v>
      </c>
      <c r="E2657" t="s">
        <v>5047</v>
      </c>
      <c r="F2657" t="s">
        <v>2663</v>
      </c>
      <c r="G2657" s="7">
        <v>785.72415839840357</v>
      </c>
      <c r="H2657" s="8">
        <v>4375</v>
      </c>
      <c r="I2657" s="9">
        <v>0</v>
      </c>
      <c r="J2657" s="9">
        <v>0</v>
      </c>
      <c r="K2657" s="9">
        <v>0</v>
      </c>
      <c r="L2657" s="9">
        <v>0</v>
      </c>
      <c r="M2657" s="9">
        <v>0</v>
      </c>
      <c r="N2657" s="9">
        <v>0</v>
      </c>
      <c r="O2657" s="9">
        <v>1.70021371958729E-3</v>
      </c>
      <c r="P2657" s="9">
        <v>0.89302857142857139</v>
      </c>
      <c r="Q2657" s="9">
        <v>0</v>
      </c>
      <c r="R2657" s="9">
        <v>0</v>
      </c>
      <c r="S2657" s="9">
        <v>0.99829978627794846</v>
      </c>
      <c r="T2657" s="9">
        <v>0.10697142857142856</v>
      </c>
      <c r="U2657" s="16">
        <v>0</v>
      </c>
      <c r="V2657" s="16">
        <v>0</v>
      </c>
      <c r="W2657" s="16">
        <v>4375</v>
      </c>
      <c r="X2657" s="1" t="s">
        <v>3345</v>
      </c>
      <c r="Y2657" s="1" t="s">
        <v>3345</v>
      </c>
    </row>
    <row r="2658" spans="1:25" x14ac:dyDescent="0.25">
      <c r="A2658" t="str">
        <f t="shared" si="41"/>
        <v>Washington , Texas</v>
      </c>
      <c r="B2658" t="s">
        <v>1645</v>
      </c>
      <c r="C2658" t="s">
        <v>2612</v>
      </c>
      <c r="E2658" t="s">
        <v>3641</v>
      </c>
      <c r="F2658" t="s">
        <v>2850</v>
      </c>
      <c r="G2658" s="7">
        <v>621.75063885167719</v>
      </c>
      <c r="H2658" s="8">
        <v>33718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1.3402832343075939E-2</v>
      </c>
      <c r="P2658" s="9">
        <v>0.46509282875615399</v>
      </c>
      <c r="Q2658" s="9">
        <v>0</v>
      </c>
      <c r="R2658" s="9">
        <v>0</v>
      </c>
      <c r="S2658" s="9">
        <v>0.98659716765692396</v>
      </c>
      <c r="T2658" s="9">
        <v>0.53490717124384601</v>
      </c>
      <c r="U2658" s="16">
        <v>0</v>
      </c>
      <c r="V2658" s="16">
        <v>0</v>
      </c>
      <c r="W2658" s="16">
        <v>33718</v>
      </c>
      <c r="X2658" s="1" t="s">
        <v>3345</v>
      </c>
      <c r="Y2658" s="1" t="s">
        <v>3345</v>
      </c>
    </row>
    <row r="2659" spans="1:25" x14ac:dyDescent="0.25">
      <c r="A2659" t="str">
        <f t="shared" si="41"/>
        <v>Lynn , Texas</v>
      </c>
      <c r="B2659" t="s">
        <v>1645</v>
      </c>
      <c r="C2659" t="s">
        <v>2612</v>
      </c>
      <c r="E2659" t="s">
        <v>5048</v>
      </c>
      <c r="F2659" t="s">
        <v>2764</v>
      </c>
      <c r="G2659" s="7">
        <v>893.47695355278563</v>
      </c>
      <c r="H2659" s="8">
        <v>5915</v>
      </c>
      <c r="I2659" s="9">
        <v>0</v>
      </c>
      <c r="J2659" s="9">
        <v>0</v>
      </c>
      <c r="K2659" s="9">
        <v>0</v>
      </c>
      <c r="L2659" s="9">
        <v>0</v>
      </c>
      <c r="M2659" s="9">
        <v>0</v>
      </c>
      <c r="N2659" s="9">
        <v>0</v>
      </c>
      <c r="O2659" s="9">
        <v>1.6210355995653221E-3</v>
      </c>
      <c r="P2659" s="9">
        <v>0.4327979712595097</v>
      </c>
      <c r="Q2659" s="9">
        <v>0</v>
      </c>
      <c r="R2659" s="9">
        <v>0</v>
      </c>
      <c r="S2659" s="9">
        <v>0.99837896440043472</v>
      </c>
      <c r="T2659" s="9">
        <v>0.5672020287404903</v>
      </c>
      <c r="U2659" s="16">
        <v>0</v>
      </c>
      <c r="V2659" s="16">
        <v>0</v>
      </c>
      <c r="W2659" s="16">
        <v>5915</v>
      </c>
      <c r="X2659" s="1" t="s">
        <v>3345</v>
      </c>
      <c r="Y2659" s="1" t="s">
        <v>3345</v>
      </c>
    </row>
    <row r="2660" spans="1:25" x14ac:dyDescent="0.25">
      <c r="A2660" t="str">
        <f t="shared" si="41"/>
        <v>Mills , Texas</v>
      </c>
      <c r="B2660" t="s">
        <v>1645</v>
      </c>
      <c r="C2660" t="s">
        <v>2612</v>
      </c>
      <c r="E2660" t="s">
        <v>4159</v>
      </c>
      <c r="F2660" t="s">
        <v>2778</v>
      </c>
      <c r="G2660" s="7">
        <v>749.76800197554235</v>
      </c>
      <c r="H2660" s="8">
        <v>4936</v>
      </c>
      <c r="I2660" s="9">
        <v>0</v>
      </c>
      <c r="J2660" s="9">
        <v>0</v>
      </c>
      <c r="K2660" s="9">
        <v>0</v>
      </c>
      <c r="L2660" s="9">
        <v>0</v>
      </c>
      <c r="M2660" s="9">
        <v>0</v>
      </c>
      <c r="N2660" s="9">
        <v>0</v>
      </c>
      <c r="O2660" s="9">
        <v>0</v>
      </c>
      <c r="P2660" s="9">
        <v>0</v>
      </c>
      <c r="Q2660" s="9">
        <v>0</v>
      </c>
      <c r="R2660" s="9">
        <v>0</v>
      </c>
      <c r="S2660" s="9">
        <v>1</v>
      </c>
      <c r="T2660" s="9">
        <v>1</v>
      </c>
      <c r="U2660" s="16">
        <v>0</v>
      </c>
      <c r="V2660" s="16">
        <v>0</v>
      </c>
      <c r="W2660" s="16">
        <v>4936</v>
      </c>
      <c r="X2660" s="1" t="s">
        <v>3345</v>
      </c>
      <c r="Y2660" s="1" t="s">
        <v>3345</v>
      </c>
    </row>
    <row r="2661" spans="1:25" x14ac:dyDescent="0.25">
      <c r="A2661" t="str">
        <f t="shared" si="41"/>
        <v>Oldham , Texas</v>
      </c>
      <c r="B2661" t="s">
        <v>1645</v>
      </c>
      <c r="C2661" t="s">
        <v>2612</v>
      </c>
      <c r="E2661" t="s">
        <v>4296</v>
      </c>
      <c r="F2661" t="s">
        <v>2791</v>
      </c>
      <c r="G2661" s="7">
        <v>1501.4266197099657</v>
      </c>
      <c r="H2661" s="8">
        <v>2052</v>
      </c>
      <c r="I2661" s="9">
        <v>0</v>
      </c>
      <c r="J2661" s="9">
        <v>0</v>
      </c>
      <c r="K2661" s="9">
        <v>0</v>
      </c>
      <c r="L2661" s="9">
        <v>0</v>
      </c>
      <c r="M2661" s="9">
        <v>0</v>
      </c>
      <c r="N2661" s="9">
        <v>0</v>
      </c>
      <c r="O2661" s="9">
        <v>0</v>
      </c>
      <c r="P2661" s="9">
        <v>0</v>
      </c>
      <c r="Q2661" s="9">
        <v>0</v>
      </c>
      <c r="R2661" s="9">
        <v>0</v>
      </c>
      <c r="S2661" s="9">
        <v>0.99999999999879141</v>
      </c>
      <c r="T2661" s="9">
        <v>1</v>
      </c>
      <c r="U2661" s="16">
        <v>0</v>
      </c>
      <c r="V2661" s="16">
        <v>0</v>
      </c>
      <c r="W2661" s="16">
        <v>2052</v>
      </c>
      <c r="X2661" s="1" t="s">
        <v>3345</v>
      </c>
      <c r="Y2661" s="1" t="s">
        <v>3345</v>
      </c>
    </row>
    <row r="2662" spans="1:25" x14ac:dyDescent="0.25">
      <c r="A2662" t="str">
        <f t="shared" si="41"/>
        <v>Sabine , Texas</v>
      </c>
      <c r="B2662" t="s">
        <v>1645</v>
      </c>
      <c r="C2662" t="s">
        <v>2612</v>
      </c>
      <c r="E2662" t="s">
        <v>5049</v>
      </c>
      <c r="F2662" t="s">
        <v>2813</v>
      </c>
      <c r="G2662" s="7">
        <v>576.62800156525532</v>
      </c>
      <c r="H2662" s="8">
        <v>10834</v>
      </c>
      <c r="I2662" s="9">
        <v>0</v>
      </c>
      <c r="J2662" s="9">
        <v>0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1</v>
      </c>
      <c r="T2662" s="9">
        <v>1</v>
      </c>
      <c r="U2662" s="16">
        <v>0</v>
      </c>
      <c r="V2662" s="16">
        <v>0</v>
      </c>
      <c r="W2662" s="16">
        <v>10834</v>
      </c>
      <c r="X2662" s="1" t="s">
        <v>3345</v>
      </c>
      <c r="Y2662" s="1" t="s">
        <v>3345</v>
      </c>
    </row>
    <row r="2663" spans="1:25" x14ac:dyDescent="0.25">
      <c r="A2663" t="str">
        <f t="shared" si="41"/>
        <v>Hopkins , Texas</v>
      </c>
      <c r="B2663" t="s">
        <v>1645</v>
      </c>
      <c r="C2663" t="s">
        <v>2612</v>
      </c>
      <c r="E2663" t="s">
        <v>4278</v>
      </c>
      <c r="F2663" t="s">
        <v>2723</v>
      </c>
      <c r="G2663" s="7">
        <v>792.77159006238105</v>
      </c>
      <c r="H2663" s="8">
        <v>35161</v>
      </c>
      <c r="I2663" s="9">
        <v>0</v>
      </c>
      <c r="J2663" s="9">
        <v>0</v>
      </c>
      <c r="K2663" s="9">
        <v>0</v>
      </c>
      <c r="L2663" s="9">
        <v>0</v>
      </c>
      <c r="M2663" s="9">
        <v>0</v>
      </c>
      <c r="N2663" s="9">
        <v>0</v>
      </c>
      <c r="O2663" s="9">
        <v>0</v>
      </c>
      <c r="P2663" s="9">
        <v>0</v>
      </c>
      <c r="Q2663" s="9">
        <v>1.3074038673664695E-2</v>
      </c>
      <c r="R2663" s="9">
        <v>0.40374278319729245</v>
      </c>
      <c r="S2663" s="9">
        <v>0.98692596132633537</v>
      </c>
      <c r="T2663" s="9">
        <v>0.59625721680270749</v>
      </c>
      <c r="U2663" s="16">
        <v>0</v>
      </c>
      <c r="V2663" s="16">
        <v>0</v>
      </c>
      <c r="W2663" s="16">
        <v>35161</v>
      </c>
      <c r="X2663" s="1" t="s">
        <v>3345</v>
      </c>
      <c r="Y2663" s="1" t="s">
        <v>3345</v>
      </c>
    </row>
    <row r="2664" spans="1:25" x14ac:dyDescent="0.25">
      <c r="A2664" t="str">
        <f t="shared" si="41"/>
        <v>Houston , Texas</v>
      </c>
      <c r="B2664" t="s">
        <v>1645</v>
      </c>
      <c r="C2664" t="s">
        <v>2612</v>
      </c>
      <c r="E2664" t="s">
        <v>3640</v>
      </c>
      <c r="F2664" t="s">
        <v>2724</v>
      </c>
      <c r="G2664" s="7">
        <v>1236.5749727826519</v>
      </c>
      <c r="H2664" s="8">
        <v>23732</v>
      </c>
      <c r="I2664" s="9">
        <v>0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4.5999444418311879E-3</v>
      </c>
      <c r="R2664" s="9">
        <v>0.26512725434013146</v>
      </c>
      <c r="S2664" s="9">
        <v>0.99540005555816891</v>
      </c>
      <c r="T2664" s="9">
        <v>0.73487274565986849</v>
      </c>
      <c r="U2664" s="16">
        <v>0</v>
      </c>
      <c r="V2664" s="16">
        <v>0</v>
      </c>
      <c r="W2664" s="16">
        <v>23732</v>
      </c>
      <c r="X2664" s="1" t="s">
        <v>3345</v>
      </c>
      <c r="Y2664" s="1" t="s">
        <v>3345</v>
      </c>
    </row>
    <row r="2665" spans="1:25" x14ac:dyDescent="0.25">
      <c r="A2665" t="str">
        <f t="shared" si="41"/>
        <v>Bexar , Texas</v>
      </c>
      <c r="B2665" t="s">
        <v>1645</v>
      </c>
      <c r="C2665" t="s">
        <v>2612</v>
      </c>
      <c r="E2665" t="s">
        <v>5050</v>
      </c>
      <c r="F2665" t="s">
        <v>2626</v>
      </c>
      <c r="G2665" s="7">
        <v>1256.0754346720528</v>
      </c>
      <c r="H2665" s="8">
        <v>1714773</v>
      </c>
      <c r="I2665" s="9">
        <v>0.29816687775140432</v>
      </c>
      <c r="J2665" s="9">
        <v>0.77162166654128561</v>
      </c>
      <c r="K2665" s="9">
        <v>0.11555837281532283</v>
      </c>
      <c r="L2665" s="9">
        <v>0.18127880483305953</v>
      </c>
      <c r="M2665" s="9">
        <v>2.4320739107803503E-3</v>
      </c>
      <c r="N2665" s="9">
        <v>1.7086809740997789E-3</v>
      </c>
      <c r="O2665" s="9">
        <v>0</v>
      </c>
      <c r="P2665" s="9">
        <v>0</v>
      </c>
      <c r="Q2665" s="9">
        <v>0</v>
      </c>
      <c r="R2665" s="9">
        <v>0</v>
      </c>
      <c r="S2665" s="9">
        <v>0.58384267551193769</v>
      </c>
      <c r="T2665" s="9">
        <v>4.5390847651555044E-2</v>
      </c>
      <c r="U2665" s="16">
        <v>1323156</v>
      </c>
      <c r="V2665" s="16">
        <v>313782</v>
      </c>
      <c r="W2665" s="16">
        <v>77835</v>
      </c>
      <c r="X2665" s="1" t="s">
        <v>3345</v>
      </c>
      <c r="Y2665" s="1" t="s">
        <v>3346</v>
      </c>
    </row>
    <row r="2666" spans="1:25" x14ac:dyDescent="0.25">
      <c r="A2666" t="str">
        <f t="shared" si="41"/>
        <v>Upton , Texas</v>
      </c>
      <c r="B2666" t="s">
        <v>1645</v>
      </c>
      <c r="C2666" t="s">
        <v>2612</v>
      </c>
      <c r="E2666" t="s">
        <v>5051</v>
      </c>
      <c r="F2666" t="s">
        <v>2842</v>
      </c>
      <c r="G2666" s="7">
        <v>1241.5019029414179</v>
      </c>
      <c r="H2666" s="8">
        <v>3355</v>
      </c>
      <c r="I2666" s="9">
        <v>0</v>
      </c>
      <c r="J2666" s="9">
        <v>0</v>
      </c>
      <c r="K2666" s="9">
        <v>0</v>
      </c>
      <c r="L2666" s="9">
        <v>0</v>
      </c>
      <c r="M2666" s="9">
        <v>0</v>
      </c>
      <c r="N2666" s="9">
        <v>0</v>
      </c>
      <c r="O2666" s="9">
        <v>0</v>
      </c>
      <c r="P2666" s="9">
        <v>0</v>
      </c>
      <c r="Q2666" s="9">
        <v>0</v>
      </c>
      <c r="R2666" s="9">
        <v>0</v>
      </c>
      <c r="S2666" s="9">
        <v>1</v>
      </c>
      <c r="T2666" s="9">
        <v>1</v>
      </c>
      <c r="U2666" s="16">
        <v>0</v>
      </c>
      <c r="V2666" s="16">
        <v>0</v>
      </c>
      <c r="W2666" s="16">
        <v>3355</v>
      </c>
      <c r="X2666" s="1" t="s">
        <v>3345</v>
      </c>
      <c r="Y2666" s="1" t="s">
        <v>3345</v>
      </c>
    </row>
    <row r="2667" spans="1:25" x14ac:dyDescent="0.25">
      <c r="A2667" t="str">
        <f t="shared" si="41"/>
        <v>Erath , Texas</v>
      </c>
      <c r="B2667" t="s">
        <v>1645</v>
      </c>
      <c r="C2667" t="s">
        <v>2612</v>
      </c>
      <c r="E2667" t="s">
        <v>5052</v>
      </c>
      <c r="F2667" t="s">
        <v>2683</v>
      </c>
      <c r="G2667" s="7">
        <v>1089.8067224912393</v>
      </c>
      <c r="H2667" s="8">
        <v>37890</v>
      </c>
      <c r="I2667" s="9">
        <v>0</v>
      </c>
      <c r="J2667" s="9">
        <v>0</v>
      </c>
      <c r="K2667" s="9">
        <v>0</v>
      </c>
      <c r="L2667" s="9">
        <v>0</v>
      </c>
      <c r="M2667" s="9">
        <v>0</v>
      </c>
      <c r="N2667" s="9">
        <v>0</v>
      </c>
      <c r="O2667" s="9">
        <v>0</v>
      </c>
      <c r="P2667" s="9">
        <v>0</v>
      </c>
      <c r="Q2667" s="9">
        <v>9.3970740282423599E-3</v>
      </c>
      <c r="R2667" s="9">
        <v>0.53679070994985489</v>
      </c>
      <c r="S2667" s="9">
        <v>0.99060292597026234</v>
      </c>
      <c r="T2667" s="9">
        <v>0.46320929005014516</v>
      </c>
      <c r="U2667" s="16">
        <v>0</v>
      </c>
      <c r="V2667" s="16">
        <v>0</v>
      </c>
      <c r="W2667" s="16">
        <v>37890</v>
      </c>
      <c r="X2667" s="1" t="s">
        <v>3345</v>
      </c>
      <c r="Y2667" s="1" t="s">
        <v>3345</v>
      </c>
    </row>
    <row r="2668" spans="1:25" x14ac:dyDescent="0.25">
      <c r="A2668" t="str">
        <f t="shared" si="41"/>
        <v>Randall , Texas</v>
      </c>
      <c r="B2668" t="s">
        <v>1645</v>
      </c>
      <c r="C2668" t="s">
        <v>2612</v>
      </c>
      <c r="E2668" t="s">
        <v>5053</v>
      </c>
      <c r="F2668" t="s">
        <v>2802</v>
      </c>
      <c r="G2668" s="7">
        <v>922.42874529844721</v>
      </c>
      <c r="H2668" s="8">
        <v>120725</v>
      </c>
      <c r="I2668" s="9">
        <v>2.7686418455225816E-2</v>
      </c>
      <c r="J2668" s="9">
        <v>0.70373162145371715</v>
      </c>
      <c r="K2668" s="9">
        <v>4.5845750084002089E-3</v>
      </c>
      <c r="L2668" s="9">
        <v>1.2524332159867467E-2</v>
      </c>
      <c r="M2668" s="9">
        <v>1.1316369159147875E-2</v>
      </c>
      <c r="N2668" s="9">
        <v>0.13998757506730172</v>
      </c>
      <c r="O2668" s="9">
        <v>0</v>
      </c>
      <c r="P2668" s="9">
        <v>0</v>
      </c>
      <c r="Q2668" s="9">
        <v>0</v>
      </c>
      <c r="R2668" s="9">
        <v>0</v>
      </c>
      <c r="S2668" s="9">
        <v>0.95641263737722615</v>
      </c>
      <c r="T2668" s="9">
        <v>0.14375647131911368</v>
      </c>
      <c r="U2668" s="16">
        <v>84958</v>
      </c>
      <c r="V2668" s="16">
        <v>18412</v>
      </c>
      <c r="W2668" s="16">
        <v>17355</v>
      </c>
      <c r="X2668" s="1" t="s">
        <v>3345</v>
      </c>
      <c r="Y2668" s="1" t="s">
        <v>3346</v>
      </c>
    </row>
    <row r="2669" spans="1:25" x14ac:dyDescent="0.25">
      <c r="A2669" t="str">
        <f t="shared" si="41"/>
        <v>Rusk , Texas</v>
      </c>
      <c r="B2669" t="s">
        <v>1645</v>
      </c>
      <c r="C2669" t="s">
        <v>2612</v>
      </c>
      <c r="E2669" t="s">
        <v>5054</v>
      </c>
      <c r="F2669" t="s">
        <v>2812</v>
      </c>
      <c r="G2669" s="7">
        <v>938.40654597702667</v>
      </c>
      <c r="H2669" s="8">
        <v>53330</v>
      </c>
      <c r="I2669" s="9">
        <v>0</v>
      </c>
      <c r="J2669" s="9">
        <v>0</v>
      </c>
      <c r="K2669" s="9">
        <v>3.1804725930357006E-6</v>
      </c>
      <c r="L2669" s="9">
        <v>5.6253515844740294E-5</v>
      </c>
      <c r="M2669" s="9">
        <v>2.1296000720908686E-3</v>
      </c>
      <c r="N2669" s="9">
        <v>5.6441027564222764E-2</v>
      </c>
      <c r="O2669" s="9">
        <v>9.5115655174870823E-3</v>
      </c>
      <c r="P2669" s="9">
        <v>0.28477404837802361</v>
      </c>
      <c r="Q2669" s="9">
        <v>0</v>
      </c>
      <c r="R2669" s="9">
        <v>0</v>
      </c>
      <c r="S2669" s="9">
        <v>0.98835565393782887</v>
      </c>
      <c r="T2669" s="9">
        <v>0.65872867054190887</v>
      </c>
      <c r="U2669" s="16">
        <v>0</v>
      </c>
      <c r="V2669" s="16">
        <v>3013</v>
      </c>
      <c r="W2669" s="16">
        <v>50317</v>
      </c>
      <c r="X2669" s="1" t="s">
        <v>3345</v>
      </c>
      <c r="Y2669" s="1" t="s">
        <v>3345</v>
      </c>
    </row>
    <row r="2670" spans="1:25" x14ac:dyDescent="0.25">
      <c r="A2670" t="str">
        <f t="shared" si="41"/>
        <v>Coryell , Texas</v>
      </c>
      <c r="B2670" t="s">
        <v>1645</v>
      </c>
      <c r="C2670" t="s">
        <v>2612</v>
      </c>
      <c r="E2670" t="s">
        <v>5055</v>
      </c>
      <c r="F2670" t="s">
        <v>2661</v>
      </c>
      <c r="G2670" s="7">
        <v>1056.7542537276165</v>
      </c>
      <c r="H2670" s="8">
        <v>75388</v>
      </c>
      <c r="I2670" s="9">
        <v>3.1543820170276633E-10</v>
      </c>
      <c r="J2670" s="9">
        <v>0</v>
      </c>
      <c r="K2670" s="9">
        <v>1.8821535633680327E-2</v>
      </c>
      <c r="L2670" s="9">
        <v>0.60268212447604397</v>
      </c>
      <c r="M2670" s="9">
        <v>0</v>
      </c>
      <c r="N2670" s="9">
        <v>0</v>
      </c>
      <c r="O2670" s="9">
        <v>6.0477829963652661E-3</v>
      </c>
      <c r="P2670" s="9">
        <v>0.20308271873507719</v>
      </c>
      <c r="Q2670" s="9">
        <v>0</v>
      </c>
      <c r="R2670" s="9">
        <v>0</v>
      </c>
      <c r="S2670" s="9">
        <v>0.9751306810403203</v>
      </c>
      <c r="T2670" s="9">
        <v>0.19423515678887887</v>
      </c>
      <c r="U2670" s="16">
        <v>0</v>
      </c>
      <c r="V2670" s="16">
        <v>45435</v>
      </c>
      <c r="W2670" s="16">
        <v>29953</v>
      </c>
      <c r="X2670" s="1" t="s">
        <v>3345</v>
      </c>
      <c r="Y2670" s="1" t="s">
        <v>3347</v>
      </c>
    </row>
    <row r="2671" spans="1:25" x14ac:dyDescent="0.25">
      <c r="A2671" t="str">
        <f t="shared" si="41"/>
        <v>Comal , Texas</v>
      </c>
      <c r="B2671" t="s">
        <v>1645</v>
      </c>
      <c r="C2671" t="s">
        <v>2612</v>
      </c>
      <c r="E2671" t="s">
        <v>5056</v>
      </c>
      <c r="F2671" t="s">
        <v>2657</v>
      </c>
      <c r="G2671" s="7">
        <v>574.87830604578801</v>
      </c>
      <c r="H2671" s="8">
        <v>108472</v>
      </c>
      <c r="I2671" s="9">
        <v>4.9900083701765796E-2</v>
      </c>
      <c r="J2671" s="9">
        <v>0.43369717530791357</v>
      </c>
      <c r="K2671" s="9">
        <v>1.6223269369580552E-2</v>
      </c>
      <c r="L2671" s="9">
        <v>5.6198834722324655E-2</v>
      </c>
      <c r="M2671" s="9">
        <v>1.138109119512175E-2</v>
      </c>
      <c r="N2671" s="9">
        <v>4.864849915185486E-2</v>
      </c>
      <c r="O2671" s="9">
        <v>0</v>
      </c>
      <c r="P2671" s="9">
        <v>0</v>
      </c>
      <c r="Q2671" s="9">
        <v>0</v>
      </c>
      <c r="R2671" s="9">
        <v>0</v>
      </c>
      <c r="S2671" s="9">
        <v>0.92249555573353192</v>
      </c>
      <c r="T2671" s="9">
        <v>0.46145549081790693</v>
      </c>
      <c r="U2671" s="16">
        <v>47044</v>
      </c>
      <c r="V2671" s="16">
        <v>11373</v>
      </c>
      <c r="W2671" s="16">
        <v>50055</v>
      </c>
      <c r="X2671" s="1" t="s">
        <v>3345</v>
      </c>
      <c r="Y2671" s="1" t="s">
        <v>3345</v>
      </c>
    </row>
    <row r="2672" spans="1:25" x14ac:dyDescent="0.25">
      <c r="A2672" t="str">
        <f t="shared" si="41"/>
        <v>Aransas , Texas</v>
      </c>
      <c r="B2672" t="s">
        <v>1645</v>
      </c>
      <c r="C2672" t="s">
        <v>2612</v>
      </c>
      <c r="E2672" t="s">
        <v>5057</v>
      </c>
      <c r="F2672" t="s">
        <v>2615</v>
      </c>
      <c r="G2672" s="7">
        <v>527.95467010677146</v>
      </c>
      <c r="H2672" s="8">
        <v>23158</v>
      </c>
      <c r="I2672" s="9">
        <v>0</v>
      </c>
      <c r="J2672" s="9">
        <v>0</v>
      </c>
      <c r="K2672" s="9">
        <v>0</v>
      </c>
      <c r="L2672" s="9">
        <v>0</v>
      </c>
      <c r="M2672" s="9">
        <v>9.4289405532362806E-4</v>
      </c>
      <c r="N2672" s="9">
        <v>2.2583988254598841E-2</v>
      </c>
      <c r="O2672" s="9">
        <v>3.22402236953062E-2</v>
      </c>
      <c r="P2672" s="9">
        <v>0.70481043267985144</v>
      </c>
      <c r="Q2672" s="9">
        <v>0</v>
      </c>
      <c r="R2672" s="9">
        <v>0</v>
      </c>
      <c r="S2672" s="9">
        <v>0.45441792805264763</v>
      </c>
      <c r="T2672" s="9">
        <v>0.27260557906554972</v>
      </c>
      <c r="U2672" s="16">
        <v>0</v>
      </c>
      <c r="V2672" s="16">
        <v>523</v>
      </c>
      <c r="W2672" s="16">
        <v>22635</v>
      </c>
      <c r="X2672" s="1" t="s">
        <v>3345</v>
      </c>
      <c r="Y2672" s="1" t="s">
        <v>3345</v>
      </c>
    </row>
    <row r="2673" spans="1:25" x14ac:dyDescent="0.25">
      <c r="A2673" t="str">
        <f t="shared" si="41"/>
        <v>Jack , Texas</v>
      </c>
      <c r="B2673" t="s">
        <v>1645</v>
      </c>
      <c r="C2673" t="s">
        <v>2612</v>
      </c>
      <c r="E2673" t="s">
        <v>5058</v>
      </c>
      <c r="F2673" t="s">
        <v>2730</v>
      </c>
      <c r="G2673" s="7">
        <v>920.1261831899775</v>
      </c>
      <c r="H2673" s="8">
        <v>9044</v>
      </c>
      <c r="I2673" s="9">
        <v>0</v>
      </c>
      <c r="J2673" s="9">
        <v>0</v>
      </c>
      <c r="K2673" s="9">
        <v>0</v>
      </c>
      <c r="L2673" s="9">
        <v>0</v>
      </c>
      <c r="M2673" s="9">
        <v>0</v>
      </c>
      <c r="N2673" s="9">
        <v>0</v>
      </c>
      <c r="O2673" s="9">
        <v>0</v>
      </c>
      <c r="P2673" s="9">
        <v>0</v>
      </c>
      <c r="Q2673" s="9">
        <v>2.3890909150874897E-3</v>
      </c>
      <c r="R2673" s="9">
        <v>0.46782397169394074</v>
      </c>
      <c r="S2673" s="9">
        <v>0.99761090908491257</v>
      </c>
      <c r="T2673" s="9">
        <v>0.53217602830605926</v>
      </c>
      <c r="U2673" s="16">
        <v>0</v>
      </c>
      <c r="V2673" s="16">
        <v>0</v>
      </c>
      <c r="W2673" s="16">
        <v>9044</v>
      </c>
      <c r="X2673" s="1" t="s">
        <v>3345</v>
      </c>
      <c r="Y2673" s="1" t="s">
        <v>3345</v>
      </c>
    </row>
    <row r="2674" spans="1:25" x14ac:dyDescent="0.25">
      <c r="A2674" t="str">
        <f t="shared" si="41"/>
        <v>Hemphill , Texas</v>
      </c>
      <c r="B2674" t="s">
        <v>1645</v>
      </c>
      <c r="C2674" t="s">
        <v>2612</v>
      </c>
      <c r="E2674" t="s">
        <v>5059</v>
      </c>
      <c r="F2674" t="s">
        <v>2717</v>
      </c>
      <c r="G2674" s="7">
        <v>912.15698100626696</v>
      </c>
      <c r="H2674" s="8">
        <v>3807</v>
      </c>
      <c r="I2674" s="9">
        <v>0</v>
      </c>
      <c r="J2674" s="9">
        <v>0</v>
      </c>
      <c r="K2674" s="9">
        <v>0</v>
      </c>
      <c r="L2674" s="9">
        <v>0</v>
      </c>
      <c r="M2674" s="9">
        <v>0</v>
      </c>
      <c r="N2674" s="9">
        <v>0</v>
      </c>
      <c r="O2674" s="9">
        <v>0</v>
      </c>
      <c r="P2674" s="9">
        <v>0</v>
      </c>
      <c r="Q2674" s="9">
        <v>1.6353307258623099E-3</v>
      </c>
      <c r="R2674" s="9">
        <v>0.73049645390070927</v>
      </c>
      <c r="S2674" s="9">
        <v>0.99836466927388801</v>
      </c>
      <c r="T2674" s="9">
        <v>0.26950354609929078</v>
      </c>
      <c r="U2674" s="16">
        <v>0</v>
      </c>
      <c r="V2674" s="16">
        <v>0</v>
      </c>
      <c r="W2674" s="16">
        <v>3807</v>
      </c>
      <c r="X2674" s="1" t="s">
        <v>3345</v>
      </c>
      <c r="Y2674" s="1" t="s">
        <v>3345</v>
      </c>
    </row>
    <row r="2675" spans="1:25" x14ac:dyDescent="0.25">
      <c r="A2675" t="str">
        <f t="shared" si="41"/>
        <v>Shackelford , Texas</v>
      </c>
      <c r="B2675" t="s">
        <v>1645</v>
      </c>
      <c r="C2675" t="s">
        <v>2612</v>
      </c>
      <c r="E2675" t="s">
        <v>5060</v>
      </c>
      <c r="F2675" t="s">
        <v>2820</v>
      </c>
      <c r="G2675" s="7">
        <v>915.54767840398699</v>
      </c>
      <c r="H2675" s="8">
        <v>3378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1</v>
      </c>
      <c r="T2675" s="9">
        <v>1</v>
      </c>
      <c r="U2675" s="16">
        <v>0</v>
      </c>
      <c r="V2675" s="16">
        <v>0</v>
      </c>
      <c r="W2675" s="16">
        <v>3378</v>
      </c>
      <c r="X2675" s="1" t="s">
        <v>3345</v>
      </c>
      <c r="Y2675" s="1" t="s">
        <v>3345</v>
      </c>
    </row>
    <row r="2676" spans="1:25" x14ac:dyDescent="0.25">
      <c r="A2676" t="str">
        <f t="shared" si="41"/>
        <v>San Jacinto , Texas</v>
      </c>
      <c r="B2676" t="s">
        <v>1645</v>
      </c>
      <c r="C2676" t="s">
        <v>2612</v>
      </c>
      <c r="E2676" t="s">
        <v>5061</v>
      </c>
      <c r="F2676" t="s">
        <v>2815</v>
      </c>
      <c r="G2676" s="7">
        <v>627.91080148774904</v>
      </c>
      <c r="H2676" s="8">
        <v>26384</v>
      </c>
      <c r="I2676" s="9">
        <v>0</v>
      </c>
      <c r="J2676" s="9">
        <v>0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0.99999999999815525</v>
      </c>
      <c r="T2676" s="9">
        <v>1</v>
      </c>
      <c r="U2676" s="16">
        <v>0</v>
      </c>
      <c r="V2676" s="16">
        <v>0</v>
      </c>
      <c r="W2676" s="16">
        <v>26384</v>
      </c>
      <c r="X2676" s="1" t="s">
        <v>3345</v>
      </c>
      <c r="Y2676" s="1" t="s">
        <v>3345</v>
      </c>
    </row>
    <row r="2677" spans="1:25" x14ac:dyDescent="0.25">
      <c r="A2677" t="str">
        <f t="shared" si="41"/>
        <v>Kendall , Texas</v>
      </c>
      <c r="B2677" t="s">
        <v>1645</v>
      </c>
      <c r="C2677" t="s">
        <v>2612</v>
      </c>
      <c r="E2677" t="s">
        <v>4062</v>
      </c>
      <c r="F2677" t="s">
        <v>2741</v>
      </c>
      <c r="G2677" s="7">
        <v>663.03182427186482</v>
      </c>
      <c r="H2677" s="8">
        <v>33410</v>
      </c>
      <c r="I2677" s="9">
        <v>0</v>
      </c>
      <c r="J2677" s="9">
        <v>0</v>
      </c>
      <c r="K2677" s="9">
        <v>2.485706781574999E-3</v>
      </c>
      <c r="L2677" s="9">
        <v>3.8222089194851844E-2</v>
      </c>
      <c r="M2677" s="9">
        <v>1.0569460580183975E-2</v>
      </c>
      <c r="N2677" s="9">
        <v>0.31328943430110745</v>
      </c>
      <c r="O2677" s="9">
        <v>2.2700698951047004E-3</v>
      </c>
      <c r="P2677" s="9">
        <v>6.6896138880574676E-2</v>
      </c>
      <c r="Q2677" s="9">
        <v>0</v>
      </c>
      <c r="R2677" s="9">
        <v>0</v>
      </c>
      <c r="S2677" s="9">
        <v>0.98467476272754717</v>
      </c>
      <c r="T2677" s="9">
        <v>0.58159233762346607</v>
      </c>
      <c r="U2677" s="16">
        <v>0</v>
      </c>
      <c r="V2677" s="16">
        <v>11744</v>
      </c>
      <c r="W2677" s="16">
        <v>21666</v>
      </c>
      <c r="X2677" s="1" t="s">
        <v>3345</v>
      </c>
      <c r="Y2677" s="1" t="s">
        <v>3345</v>
      </c>
    </row>
    <row r="2678" spans="1:25" x14ac:dyDescent="0.25">
      <c r="A2678" t="str">
        <f t="shared" si="41"/>
        <v>Wharton , Texas</v>
      </c>
      <c r="B2678" t="s">
        <v>1645</v>
      </c>
      <c r="C2678" t="s">
        <v>2612</v>
      </c>
      <c r="E2678" t="s">
        <v>5062</v>
      </c>
      <c r="F2678" t="s">
        <v>2852</v>
      </c>
      <c r="G2678" s="7">
        <v>1094.3698679452962</v>
      </c>
      <c r="H2678" s="8">
        <v>41280</v>
      </c>
      <c r="I2678" s="9">
        <v>0</v>
      </c>
      <c r="J2678" s="9">
        <v>0</v>
      </c>
      <c r="K2678" s="9">
        <v>0</v>
      </c>
      <c r="L2678" s="9">
        <v>0</v>
      </c>
      <c r="M2678" s="9">
        <v>0</v>
      </c>
      <c r="N2678" s="9">
        <v>0</v>
      </c>
      <c r="O2678" s="9">
        <v>1.0196534504533681E-2</v>
      </c>
      <c r="P2678" s="9">
        <v>0.50104166666666672</v>
      </c>
      <c r="Q2678" s="9">
        <v>0</v>
      </c>
      <c r="R2678" s="9">
        <v>0</v>
      </c>
      <c r="S2678" s="9">
        <v>0.98980346549546638</v>
      </c>
      <c r="T2678" s="9">
        <v>0.49895833333333334</v>
      </c>
      <c r="U2678" s="16">
        <v>0</v>
      </c>
      <c r="V2678" s="16">
        <v>0</v>
      </c>
      <c r="W2678" s="16">
        <v>41280</v>
      </c>
      <c r="X2678" s="1" t="s">
        <v>3345</v>
      </c>
      <c r="Y2678" s="1" t="s">
        <v>3345</v>
      </c>
    </row>
    <row r="2679" spans="1:25" x14ac:dyDescent="0.25">
      <c r="A2679" t="str">
        <f t="shared" si="41"/>
        <v>Floyd , Texas</v>
      </c>
      <c r="B2679" t="s">
        <v>1645</v>
      </c>
      <c r="C2679" t="s">
        <v>2612</v>
      </c>
      <c r="E2679" t="s">
        <v>3907</v>
      </c>
      <c r="F2679" t="s">
        <v>2688</v>
      </c>
      <c r="G2679" s="7">
        <v>992.52235098069116</v>
      </c>
      <c r="H2679" s="8">
        <v>6446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1.6715642451352512E-3</v>
      </c>
      <c r="P2679" s="9">
        <v>0.46680111697176546</v>
      </c>
      <c r="Q2679" s="9">
        <v>0</v>
      </c>
      <c r="R2679" s="9">
        <v>0</v>
      </c>
      <c r="S2679" s="9">
        <v>0.99832843575348373</v>
      </c>
      <c r="T2679" s="9">
        <v>0.53319888302823459</v>
      </c>
      <c r="U2679" s="16">
        <v>0</v>
      </c>
      <c r="V2679" s="16">
        <v>0</v>
      </c>
      <c r="W2679" s="16">
        <v>6446</v>
      </c>
      <c r="X2679" s="1" t="s">
        <v>3345</v>
      </c>
      <c r="Y2679" s="1" t="s">
        <v>3345</v>
      </c>
    </row>
    <row r="2680" spans="1:25" x14ac:dyDescent="0.25">
      <c r="A2680" t="str">
        <f t="shared" si="41"/>
        <v>Karnes , Texas</v>
      </c>
      <c r="B2680" t="s">
        <v>1645</v>
      </c>
      <c r="C2680" t="s">
        <v>2612</v>
      </c>
      <c r="E2680" t="s">
        <v>5063</v>
      </c>
      <c r="F2680" t="s">
        <v>2739</v>
      </c>
      <c r="G2680" s="7">
        <v>753.54793089856025</v>
      </c>
      <c r="H2680" s="8">
        <v>14824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7.7993299972307353E-3</v>
      </c>
      <c r="R2680" s="9">
        <v>0.61609552077711816</v>
      </c>
      <c r="S2680" s="9">
        <v>0.99220067000156065</v>
      </c>
      <c r="T2680" s="9">
        <v>0.38390447922288179</v>
      </c>
      <c r="U2680" s="16">
        <v>0</v>
      </c>
      <c r="V2680" s="16">
        <v>0</v>
      </c>
      <c r="W2680" s="16">
        <v>14824</v>
      </c>
      <c r="X2680" s="1" t="s">
        <v>3345</v>
      </c>
      <c r="Y2680" s="1" t="s">
        <v>3345</v>
      </c>
    </row>
    <row r="2681" spans="1:25" x14ac:dyDescent="0.25">
      <c r="A2681" t="str">
        <f t="shared" si="41"/>
        <v>Kaufman , Texas</v>
      </c>
      <c r="B2681" t="s">
        <v>1645</v>
      </c>
      <c r="C2681" t="s">
        <v>2612</v>
      </c>
      <c r="E2681" t="s">
        <v>5064</v>
      </c>
      <c r="F2681" t="s">
        <v>2740</v>
      </c>
      <c r="G2681" s="7">
        <v>807.61971832606389</v>
      </c>
      <c r="H2681" s="8">
        <v>103348</v>
      </c>
      <c r="I2681" s="9">
        <v>0</v>
      </c>
      <c r="J2681" s="9">
        <v>0</v>
      </c>
      <c r="K2681" s="9">
        <v>9.0603457365164941E-4</v>
      </c>
      <c r="L2681" s="9">
        <v>2.4519100514765645E-2</v>
      </c>
      <c r="M2681" s="9">
        <v>2.316848472732717E-2</v>
      </c>
      <c r="N2681" s="9">
        <v>0.26174671982041259</v>
      </c>
      <c r="O2681" s="9">
        <v>2.0031078472737704E-2</v>
      </c>
      <c r="P2681" s="9">
        <v>0.22556798389905949</v>
      </c>
      <c r="Q2681" s="9">
        <v>0</v>
      </c>
      <c r="R2681" s="9">
        <v>0</v>
      </c>
      <c r="S2681" s="9">
        <v>0.95589439970798595</v>
      </c>
      <c r="T2681" s="9">
        <v>0.48816619576576226</v>
      </c>
      <c r="U2681" s="16">
        <v>0</v>
      </c>
      <c r="V2681" s="16">
        <v>29585</v>
      </c>
      <c r="W2681" s="16">
        <v>73763</v>
      </c>
      <c r="X2681" s="1" t="s">
        <v>3345</v>
      </c>
      <c r="Y2681" s="1" t="s">
        <v>3345</v>
      </c>
    </row>
    <row r="2682" spans="1:25" x14ac:dyDescent="0.25">
      <c r="A2682" t="str">
        <f t="shared" si="41"/>
        <v>Duval , Texas</v>
      </c>
      <c r="B2682" t="s">
        <v>1645</v>
      </c>
      <c r="C2682" t="s">
        <v>2612</v>
      </c>
      <c r="E2682" t="s">
        <v>3876</v>
      </c>
      <c r="F2682" t="s">
        <v>2677</v>
      </c>
      <c r="G2682" s="7">
        <v>1795.59293898082</v>
      </c>
      <c r="H2682" s="8">
        <v>11782</v>
      </c>
      <c r="I2682" s="9">
        <v>0</v>
      </c>
      <c r="J2682" s="9">
        <v>0</v>
      </c>
      <c r="K2682" s="9">
        <v>0</v>
      </c>
      <c r="L2682" s="9">
        <v>0</v>
      </c>
      <c r="M2682" s="9">
        <v>0</v>
      </c>
      <c r="N2682" s="9">
        <v>0</v>
      </c>
      <c r="O2682" s="9">
        <v>8.7045933356710739E-4</v>
      </c>
      <c r="P2682" s="9">
        <v>0.32957053131896114</v>
      </c>
      <c r="Q2682" s="9">
        <v>0</v>
      </c>
      <c r="R2682" s="9">
        <v>0</v>
      </c>
      <c r="S2682" s="9">
        <v>0.99912954066643278</v>
      </c>
      <c r="T2682" s="9">
        <v>0.67042946868103892</v>
      </c>
      <c r="U2682" s="16">
        <v>0</v>
      </c>
      <c r="V2682" s="16">
        <v>0</v>
      </c>
      <c r="W2682" s="16">
        <v>11782</v>
      </c>
      <c r="X2682" s="1" t="s">
        <v>3345</v>
      </c>
      <c r="Y2682" s="1" t="s">
        <v>3345</v>
      </c>
    </row>
    <row r="2683" spans="1:25" x14ac:dyDescent="0.25">
      <c r="A2683" t="str">
        <f t="shared" si="41"/>
        <v>Johnson , Texas</v>
      </c>
      <c r="B2683" t="s">
        <v>1645</v>
      </c>
      <c r="C2683" t="s">
        <v>2612</v>
      </c>
      <c r="E2683" t="s">
        <v>3688</v>
      </c>
      <c r="F2683" t="s">
        <v>2737</v>
      </c>
      <c r="G2683" s="7">
        <v>734.45376113348289</v>
      </c>
      <c r="H2683" s="8">
        <v>150934</v>
      </c>
      <c r="I2683" s="9">
        <v>8.7493085094615501E-5</v>
      </c>
      <c r="J2683" s="9">
        <v>0</v>
      </c>
      <c r="K2683" s="9">
        <v>4.8714980663917516E-2</v>
      </c>
      <c r="L2683" s="9">
        <v>0.29375753640664132</v>
      </c>
      <c r="M2683" s="9">
        <v>4.2639588535066476E-2</v>
      </c>
      <c r="N2683" s="9">
        <v>0.32587753587660834</v>
      </c>
      <c r="O2683" s="9">
        <v>5.7895271520348474E-4</v>
      </c>
      <c r="P2683" s="9">
        <v>1.6232260458213523E-3</v>
      </c>
      <c r="Q2683" s="9">
        <v>0</v>
      </c>
      <c r="R2683" s="9">
        <v>0</v>
      </c>
      <c r="S2683" s="9">
        <v>0.90797898500071794</v>
      </c>
      <c r="T2683" s="9">
        <v>0.37874170167092902</v>
      </c>
      <c r="U2683" s="16">
        <v>0</v>
      </c>
      <c r="V2683" s="16">
        <v>93524</v>
      </c>
      <c r="W2683" s="16">
        <v>57410</v>
      </c>
      <c r="X2683" s="1" t="s">
        <v>3345</v>
      </c>
      <c r="Y2683" s="1" t="s">
        <v>3347</v>
      </c>
    </row>
    <row r="2684" spans="1:25" x14ac:dyDescent="0.25">
      <c r="A2684" t="str">
        <f t="shared" si="41"/>
        <v>Franklin , Texas</v>
      </c>
      <c r="B2684" t="s">
        <v>1645</v>
      </c>
      <c r="C2684" t="s">
        <v>2612</v>
      </c>
      <c r="E2684" t="s">
        <v>3649</v>
      </c>
      <c r="F2684" t="s">
        <v>2691</v>
      </c>
      <c r="G2684" s="7">
        <v>294.76778915680461</v>
      </c>
      <c r="H2684" s="8">
        <v>10605</v>
      </c>
      <c r="I2684" s="9">
        <v>0</v>
      </c>
      <c r="J2684" s="9">
        <v>0</v>
      </c>
      <c r="K2684" s="9">
        <v>0</v>
      </c>
      <c r="L2684" s="9">
        <v>0</v>
      </c>
      <c r="M2684" s="9">
        <v>0</v>
      </c>
      <c r="N2684" s="9">
        <v>0</v>
      </c>
      <c r="O2684" s="9">
        <v>2.5835084584380514E-3</v>
      </c>
      <c r="P2684" s="9">
        <v>6.4969354078264971E-2</v>
      </c>
      <c r="Q2684" s="9">
        <v>9.6677954458934453E-3</v>
      </c>
      <c r="R2684" s="9">
        <v>0.24375294672324374</v>
      </c>
      <c r="S2684" s="9">
        <v>0.98774869607989002</v>
      </c>
      <c r="T2684" s="9">
        <v>0.69127769919849125</v>
      </c>
      <c r="U2684" s="16">
        <v>0</v>
      </c>
      <c r="V2684" s="16">
        <v>0</v>
      </c>
      <c r="W2684" s="16">
        <v>10605</v>
      </c>
      <c r="X2684" s="1" t="s">
        <v>3345</v>
      </c>
      <c r="Y2684" s="1" t="s">
        <v>3345</v>
      </c>
    </row>
    <row r="2685" spans="1:25" x14ac:dyDescent="0.25">
      <c r="A2685" t="str">
        <f t="shared" si="41"/>
        <v>Edwards , Texas</v>
      </c>
      <c r="B2685" t="s">
        <v>1645</v>
      </c>
      <c r="C2685" t="s">
        <v>2612</v>
      </c>
      <c r="E2685" t="s">
        <v>4103</v>
      </c>
      <c r="F2685" t="s">
        <v>2680</v>
      </c>
      <c r="G2685" s="7">
        <v>2119.8785271513398</v>
      </c>
      <c r="H2685" s="8">
        <v>2002</v>
      </c>
      <c r="I2685" s="9">
        <v>0</v>
      </c>
      <c r="J2685" s="9">
        <v>0</v>
      </c>
      <c r="K2685" s="9">
        <v>0</v>
      </c>
      <c r="L2685" s="9">
        <v>0</v>
      </c>
      <c r="M2685" s="9">
        <v>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0.99999999999979228</v>
      </c>
      <c r="T2685" s="9">
        <v>1</v>
      </c>
      <c r="U2685" s="16">
        <v>0</v>
      </c>
      <c r="V2685" s="16">
        <v>0</v>
      </c>
      <c r="W2685" s="16">
        <v>2002</v>
      </c>
      <c r="X2685" s="1" t="s">
        <v>3345</v>
      </c>
      <c r="Y2685" s="1" t="s">
        <v>3345</v>
      </c>
    </row>
    <row r="2686" spans="1:25" x14ac:dyDescent="0.25">
      <c r="A2686" t="str">
        <f t="shared" si="41"/>
        <v>Waller , Texas</v>
      </c>
      <c r="B2686" t="s">
        <v>1645</v>
      </c>
      <c r="C2686" t="s">
        <v>2612</v>
      </c>
      <c r="E2686" t="s">
        <v>5065</v>
      </c>
      <c r="F2686" t="s">
        <v>2848</v>
      </c>
      <c r="G2686" s="7">
        <v>517.82399342418262</v>
      </c>
      <c r="H2686" s="8">
        <v>43205</v>
      </c>
      <c r="I2686" s="9">
        <v>0</v>
      </c>
      <c r="J2686" s="9">
        <v>0</v>
      </c>
      <c r="K2686" s="9">
        <v>6.0711981567262844E-4</v>
      </c>
      <c r="L2686" s="9">
        <v>2.1247540793889595E-2</v>
      </c>
      <c r="M2686" s="9">
        <v>4.9839231251668061E-3</v>
      </c>
      <c r="N2686" s="9">
        <v>0.10383057516491147</v>
      </c>
      <c r="O2686" s="9">
        <v>1.688748294531691E-2</v>
      </c>
      <c r="P2686" s="9">
        <v>0.25851174632565677</v>
      </c>
      <c r="Q2686" s="9">
        <v>0</v>
      </c>
      <c r="R2686" s="9">
        <v>0</v>
      </c>
      <c r="S2686" s="9">
        <v>0.97752147410704138</v>
      </c>
      <c r="T2686" s="9">
        <v>0.61641013771554221</v>
      </c>
      <c r="U2686" s="16">
        <v>0</v>
      </c>
      <c r="V2686" s="16">
        <v>5404</v>
      </c>
      <c r="W2686" s="16">
        <v>37801</v>
      </c>
      <c r="X2686" s="1" t="s">
        <v>3345</v>
      </c>
      <c r="Y2686" s="1" t="s">
        <v>3345</v>
      </c>
    </row>
    <row r="2687" spans="1:25" x14ac:dyDescent="0.25">
      <c r="A2687" t="str">
        <f t="shared" si="41"/>
        <v>Maverick , Texas</v>
      </c>
      <c r="B2687" t="s">
        <v>1645</v>
      </c>
      <c r="C2687" t="s">
        <v>2612</v>
      </c>
      <c r="E2687" t="s">
        <v>5066</v>
      </c>
      <c r="F2687" t="s">
        <v>2773</v>
      </c>
      <c r="G2687" s="7">
        <v>1291.7779855946951</v>
      </c>
      <c r="H2687" s="8">
        <v>54258</v>
      </c>
      <c r="I2687" s="9">
        <v>0</v>
      </c>
      <c r="J2687" s="9">
        <v>0</v>
      </c>
      <c r="K2687" s="9">
        <v>0</v>
      </c>
      <c r="L2687" s="9">
        <v>0</v>
      </c>
      <c r="M2687" s="9">
        <v>0</v>
      </c>
      <c r="N2687" s="9">
        <v>0</v>
      </c>
      <c r="O2687" s="9">
        <v>0</v>
      </c>
      <c r="P2687" s="9">
        <v>0</v>
      </c>
      <c r="Q2687" s="9">
        <v>1.5629647037858636E-2</v>
      </c>
      <c r="R2687" s="9">
        <v>0.90712890265030044</v>
      </c>
      <c r="S2687" s="9">
        <v>0.98430424848953735</v>
      </c>
      <c r="T2687" s="9">
        <v>9.2871097349699588E-2</v>
      </c>
      <c r="U2687" s="16">
        <v>0</v>
      </c>
      <c r="V2687" s="16">
        <v>0</v>
      </c>
      <c r="W2687" s="16">
        <v>54258</v>
      </c>
      <c r="X2687" s="1" t="s">
        <v>3345</v>
      </c>
      <c r="Y2687" s="1" t="s">
        <v>3345</v>
      </c>
    </row>
    <row r="2688" spans="1:25" x14ac:dyDescent="0.25">
      <c r="A2688" t="str">
        <f t="shared" si="41"/>
        <v>Kleberg , Texas</v>
      </c>
      <c r="B2688" t="s">
        <v>1645</v>
      </c>
      <c r="C2688" t="s">
        <v>2612</v>
      </c>
      <c r="E2688" t="s">
        <v>5067</v>
      </c>
      <c r="F2688" t="s">
        <v>2748</v>
      </c>
      <c r="G2688" s="7">
        <v>1090.2009546928909</v>
      </c>
      <c r="H2688" s="8">
        <v>32061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9">
        <v>8.8972340046872336E-3</v>
      </c>
      <c r="P2688" s="9">
        <v>0.81129721468450766</v>
      </c>
      <c r="Q2688" s="9">
        <v>0</v>
      </c>
      <c r="R2688" s="9">
        <v>0</v>
      </c>
      <c r="S2688" s="9">
        <v>0.80360369926817621</v>
      </c>
      <c r="T2688" s="9">
        <v>0.18870278531549234</v>
      </c>
      <c r="U2688" s="16">
        <v>0</v>
      </c>
      <c r="V2688" s="16">
        <v>0</v>
      </c>
      <c r="W2688" s="16">
        <v>32061</v>
      </c>
      <c r="X2688" s="1" t="s">
        <v>3345</v>
      </c>
      <c r="Y2688" s="1" t="s">
        <v>3345</v>
      </c>
    </row>
    <row r="2689" spans="1:25" x14ac:dyDescent="0.25">
      <c r="A2689" t="str">
        <f t="shared" si="41"/>
        <v>Gaines , Texas</v>
      </c>
      <c r="B2689" t="s">
        <v>1645</v>
      </c>
      <c r="C2689" t="s">
        <v>2612</v>
      </c>
      <c r="E2689" t="s">
        <v>5068</v>
      </c>
      <c r="F2689" t="s">
        <v>2694</v>
      </c>
      <c r="G2689" s="7">
        <v>1502.8518711341212</v>
      </c>
      <c r="H2689" s="8">
        <v>17526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2.0210928730025465E-3</v>
      </c>
      <c r="R2689" s="9">
        <v>0.36956521739130432</v>
      </c>
      <c r="S2689" s="9">
        <v>0.99797890712699755</v>
      </c>
      <c r="T2689" s="9">
        <v>0.63043478260869568</v>
      </c>
      <c r="U2689" s="16">
        <v>0</v>
      </c>
      <c r="V2689" s="16">
        <v>0</v>
      </c>
      <c r="W2689" s="16">
        <v>17526</v>
      </c>
      <c r="X2689" s="1" t="s">
        <v>3345</v>
      </c>
      <c r="Y2689" s="1" t="s">
        <v>3345</v>
      </c>
    </row>
    <row r="2690" spans="1:25" x14ac:dyDescent="0.25">
      <c r="A2690" t="str">
        <f t="shared" si="41"/>
        <v>Martin , Texas</v>
      </c>
      <c r="B2690" t="s">
        <v>1645</v>
      </c>
      <c r="C2690" t="s">
        <v>2612</v>
      </c>
      <c r="E2690" t="s">
        <v>3877</v>
      </c>
      <c r="F2690" t="s">
        <v>2770</v>
      </c>
      <c r="G2690" s="7">
        <v>915.7017573005561</v>
      </c>
      <c r="H2690" s="8">
        <v>4799</v>
      </c>
      <c r="I2690" s="9">
        <v>0</v>
      </c>
      <c r="J2690" s="9">
        <v>0</v>
      </c>
      <c r="K2690" s="9">
        <v>0</v>
      </c>
      <c r="L2690" s="9">
        <v>0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1</v>
      </c>
      <c r="T2690" s="9">
        <v>1</v>
      </c>
      <c r="U2690" s="16">
        <v>0</v>
      </c>
      <c r="V2690" s="16">
        <v>0</v>
      </c>
      <c r="W2690" s="16">
        <v>4799</v>
      </c>
      <c r="X2690" s="1" t="s">
        <v>3345</v>
      </c>
      <c r="Y2690" s="1" t="s">
        <v>3345</v>
      </c>
    </row>
    <row r="2691" spans="1:25" x14ac:dyDescent="0.25">
      <c r="A2691" t="str">
        <f t="shared" si="41"/>
        <v>Bowie , Texas</v>
      </c>
      <c r="B2691" t="s">
        <v>1645</v>
      </c>
      <c r="C2691" t="s">
        <v>2612</v>
      </c>
      <c r="E2691" t="s">
        <v>5069</v>
      </c>
      <c r="F2691" t="s">
        <v>2630</v>
      </c>
      <c r="G2691" s="7">
        <v>922.96712029269236</v>
      </c>
      <c r="H2691" s="8">
        <v>92565</v>
      </c>
      <c r="I2691" s="9">
        <v>2.9778487725783176E-2</v>
      </c>
      <c r="J2691" s="9">
        <v>0.39140063738994219</v>
      </c>
      <c r="K2691" s="9">
        <v>1.8414392019960965E-2</v>
      </c>
      <c r="L2691" s="9">
        <v>0.17133905903959379</v>
      </c>
      <c r="M2691" s="9">
        <v>5.0250759125807527E-3</v>
      </c>
      <c r="N2691" s="9">
        <v>3.2161184032841787E-2</v>
      </c>
      <c r="O2691" s="9">
        <v>4.8906131638206327E-3</v>
      </c>
      <c r="P2691" s="9">
        <v>5.0850753524550318E-2</v>
      </c>
      <c r="Q2691" s="9">
        <v>0</v>
      </c>
      <c r="R2691" s="9">
        <v>0</v>
      </c>
      <c r="S2691" s="9">
        <v>0.94189143117785434</v>
      </c>
      <c r="T2691" s="9">
        <v>0.35424836601307191</v>
      </c>
      <c r="U2691" s="16">
        <v>36230</v>
      </c>
      <c r="V2691" s="16">
        <v>18837</v>
      </c>
      <c r="W2691" s="16">
        <v>37498</v>
      </c>
      <c r="X2691" s="1" t="s">
        <v>3345</v>
      </c>
      <c r="Y2691" s="1" t="s">
        <v>3345</v>
      </c>
    </row>
    <row r="2692" spans="1:25" x14ac:dyDescent="0.25">
      <c r="A2692" t="str">
        <f t="shared" si="41"/>
        <v>Andrews , Texas</v>
      </c>
      <c r="B2692" t="s">
        <v>1645</v>
      </c>
      <c r="C2692" t="s">
        <v>2612</v>
      </c>
      <c r="E2692" t="s">
        <v>5070</v>
      </c>
      <c r="F2692" t="s">
        <v>2613</v>
      </c>
      <c r="G2692" s="7">
        <v>1501.0908603528721</v>
      </c>
      <c r="H2692" s="8">
        <v>14786</v>
      </c>
      <c r="I2692" s="9">
        <v>0</v>
      </c>
      <c r="J2692" s="9">
        <v>0</v>
      </c>
      <c r="K2692" s="9">
        <v>0</v>
      </c>
      <c r="L2692" s="9">
        <v>0</v>
      </c>
      <c r="M2692" s="9">
        <v>0</v>
      </c>
      <c r="N2692" s="9">
        <v>0</v>
      </c>
      <c r="O2692" s="9">
        <v>4.170338795546763E-3</v>
      </c>
      <c r="P2692" s="9">
        <v>0.83497903422156095</v>
      </c>
      <c r="Q2692" s="9">
        <v>0</v>
      </c>
      <c r="R2692" s="9">
        <v>0</v>
      </c>
      <c r="S2692" s="9">
        <v>0.99582966120445315</v>
      </c>
      <c r="T2692" s="9">
        <v>0.16502096577843905</v>
      </c>
      <c r="U2692" s="16">
        <v>0</v>
      </c>
      <c r="V2692" s="16">
        <v>0</v>
      </c>
      <c r="W2692" s="16">
        <v>14786</v>
      </c>
      <c r="X2692" s="1" t="s">
        <v>3345</v>
      </c>
      <c r="Y2692" s="1" t="s">
        <v>3345</v>
      </c>
    </row>
    <row r="2693" spans="1:25" x14ac:dyDescent="0.25">
      <c r="A2693" t="str">
        <f t="shared" ref="A2693:A2756" si="42">E2693&amp;", "&amp;B2693</f>
        <v>Potter , Texas</v>
      </c>
      <c r="B2693" t="s">
        <v>1645</v>
      </c>
      <c r="C2693" t="s">
        <v>2612</v>
      </c>
      <c r="E2693" t="s">
        <v>4918</v>
      </c>
      <c r="F2693" t="s">
        <v>2799</v>
      </c>
      <c r="G2693" s="7">
        <v>921.9896103407292</v>
      </c>
      <c r="H2693" s="8">
        <v>121073</v>
      </c>
      <c r="I2693" s="9">
        <v>4.9448255366080857E-2</v>
      </c>
      <c r="J2693" s="9">
        <v>0.84547339208576644</v>
      </c>
      <c r="K2693" s="9">
        <v>7.0225696374356921E-3</v>
      </c>
      <c r="L2693" s="9">
        <v>6.4564353737001645E-2</v>
      </c>
      <c r="M2693" s="9">
        <v>0</v>
      </c>
      <c r="N2693" s="9">
        <v>0</v>
      </c>
      <c r="O2693" s="9">
        <v>0</v>
      </c>
      <c r="P2693" s="9">
        <v>0</v>
      </c>
      <c r="Q2693" s="9">
        <v>0</v>
      </c>
      <c r="R2693" s="9">
        <v>0</v>
      </c>
      <c r="S2693" s="9">
        <v>0.94352917498517219</v>
      </c>
      <c r="T2693" s="9">
        <v>8.9962254177231915E-2</v>
      </c>
      <c r="U2693" s="16">
        <v>102364</v>
      </c>
      <c r="V2693" s="16">
        <v>7817</v>
      </c>
      <c r="W2693" s="16">
        <v>10892</v>
      </c>
      <c r="X2693" s="1" t="s">
        <v>3345</v>
      </c>
      <c r="Y2693" s="1" t="s">
        <v>3346</v>
      </c>
    </row>
    <row r="2694" spans="1:25" x14ac:dyDescent="0.25">
      <c r="A2694" t="str">
        <f t="shared" si="42"/>
        <v>Garza , Texas</v>
      </c>
      <c r="B2694" t="s">
        <v>1645</v>
      </c>
      <c r="C2694" t="s">
        <v>2612</v>
      </c>
      <c r="E2694" t="s">
        <v>5071</v>
      </c>
      <c r="F2694" t="s">
        <v>2696</v>
      </c>
      <c r="G2694" s="7">
        <v>896.19969700572506</v>
      </c>
      <c r="H2694" s="8">
        <v>6461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9">
        <v>2.0610107997207122E-3</v>
      </c>
      <c r="P2694" s="9">
        <v>0.77665995975855129</v>
      </c>
      <c r="Q2694" s="9">
        <v>0</v>
      </c>
      <c r="R2694" s="9">
        <v>0</v>
      </c>
      <c r="S2694" s="9">
        <v>0.99793898920027924</v>
      </c>
      <c r="T2694" s="9">
        <v>0.22334004024144868</v>
      </c>
      <c r="U2694" s="16">
        <v>0</v>
      </c>
      <c r="V2694" s="16">
        <v>0</v>
      </c>
      <c r="W2694" s="16">
        <v>6461</v>
      </c>
      <c r="X2694" s="1" t="s">
        <v>3345</v>
      </c>
      <c r="Y2694" s="1" t="s">
        <v>3345</v>
      </c>
    </row>
    <row r="2695" spans="1:25" x14ac:dyDescent="0.25">
      <c r="A2695" t="str">
        <f t="shared" si="42"/>
        <v>Caldwell , Texas</v>
      </c>
      <c r="B2695" t="s">
        <v>1645</v>
      </c>
      <c r="C2695" t="s">
        <v>2612</v>
      </c>
      <c r="E2695" t="s">
        <v>4305</v>
      </c>
      <c r="F2695" t="s">
        <v>2639</v>
      </c>
      <c r="G2695" s="7">
        <v>547.15000348710237</v>
      </c>
      <c r="H2695" s="8">
        <v>38066</v>
      </c>
      <c r="I2695" s="9">
        <v>0</v>
      </c>
      <c r="J2695" s="9">
        <v>0</v>
      </c>
      <c r="K2695" s="9">
        <v>1.074427342932114E-2</v>
      </c>
      <c r="L2695" s="9">
        <v>0.11167446014816372</v>
      </c>
      <c r="M2695" s="9">
        <v>1.4626647427741684E-2</v>
      </c>
      <c r="N2695" s="9">
        <v>0.32409499290705618</v>
      </c>
      <c r="O2695" s="9">
        <v>5.3417228819642162E-3</v>
      </c>
      <c r="P2695" s="9">
        <v>0.14130720327851626</v>
      </c>
      <c r="Q2695" s="9">
        <v>0</v>
      </c>
      <c r="R2695" s="9">
        <v>0</v>
      </c>
      <c r="S2695" s="9">
        <v>0.96928735625384732</v>
      </c>
      <c r="T2695" s="9">
        <v>0.42292334366626388</v>
      </c>
      <c r="U2695" s="16">
        <v>0</v>
      </c>
      <c r="V2695" s="16">
        <v>16588</v>
      </c>
      <c r="W2695" s="16">
        <v>21478</v>
      </c>
      <c r="X2695" s="1" t="s">
        <v>3345</v>
      </c>
      <c r="Y2695" s="1" t="s">
        <v>3345</v>
      </c>
    </row>
    <row r="2696" spans="1:25" x14ac:dyDescent="0.25">
      <c r="A2696" t="str">
        <f t="shared" si="42"/>
        <v>Parmer , Texas</v>
      </c>
      <c r="B2696" t="s">
        <v>1645</v>
      </c>
      <c r="C2696" t="s">
        <v>2612</v>
      </c>
      <c r="E2696" t="s">
        <v>5072</v>
      </c>
      <c r="F2696" t="s">
        <v>2796</v>
      </c>
      <c r="G2696" s="7">
        <v>885.20415753871453</v>
      </c>
      <c r="H2696" s="8">
        <v>10269</v>
      </c>
      <c r="I2696" s="9">
        <v>0</v>
      </c>
      <c r="J2696" s="9">
        <v>0</v>
      </c>
      <c r="K2696" s="9">
        <v>0</v>
      </c>
      <c r="L2696" s="9">
        <v>0</v>
      </c>
      <c r="M2696" s="9">
        <v>0</v>
      </c>
      <c r="N2696" s="9">
        <v>0</v>
      </c>
      <c r="O2696" s="9">
        <v>0</v>
      </c>
      <c r="P2696" s="9">
        <v>0</v>
      </c>
      <c r="Q2696" s="9">
        <v>1.531949479752925E-3</v>
      </c>
      <c r="R2696" s="9">
        <v>0.39984419125523418</v>
      </c>
      <c r="S2696" s="9">
        <v>0.99846805052024701</v>
      </c>
      <c r="T2696" s="9">
        <v>0.60015580874476582</v>
      </c>
      <c r="U2696" s="16">
        <v>0</v>
      </c>
      <c r="V2696" s="16">
        <v>0</v>
      </c>
      <c r="W2696" s="16">
        <v>10269</v>
      </c>
      <c r="X2696" s="1" t="s">
        <v>3345</v>
      </c>
      <c r="Y2696" s="1" t="s">
        <v>3345</v>
      </c>
    </row>
    <row r="2697" spans="1:25" x14ac:dyDescent="0.25">
      <c r="A2697" t="str">
        <f t="shared" si="42"/>
        <v>Titus , Texas</v>
      </c>
      <c r="B2697" t="s">
        <v>1645</v>
      </c>
      <c r="C2697" t="s">
        <v>2612</v>
      </c>
      <c r="E2697" t="s">
        <v>5073</v>
      </c>
      <c r="F2697" t="s">
        <v>2836</v>
      </c>
      <c r="G2697" s="7">
        <v>425.64344415427166</v>
      </c>
      <c r="H2697" s="8">
        <v>32334</v>
      </c>
      <c r="I2697" s="9">
        <v>0</v>
      </c>
      <c r="J2697" s="9">
        <v>0</v>
      </c>
      <c r="K2697" s="9">
        <v>0</v>
      </c>
      <c r="L2697" s="9">
        <v>0</v>
      </c>
      <c r="M2697" s="9">
        <v>0</v>
      </c>
      <c r="N2697" s="9">
        <v>0</v>
      </c>
      <c r="O2697" s="9">
        <v>0</v>
      </c>
      <c r="P2697" s="9">
        <v>0</v>
      </c>
      <c r="Q2697" s="9">
        <v>3.3001288500564468E-2</v>
      </c>
      <c r="R2697" s="9">
        <v>0.49443310447207273</v>
      </c>
      <c r="S2697" s="9">
        <v>0.9669987114994355</v>
      </c>
      <c r="T2697" s="9">
        <v>0.50556689552792722</v>
      </c>
      <c r="U2697" s="16">
        <v>0</v>
      </c>
      <c r="V2697" s="16">
        <v>0</v>
      </c>
      <c r="W2697" s="16">
        <v>32334</v>
      </c>
      <c r="X2697" s="1" t="s">
        <v>3345</v>
      </c>
      <c r="Y2697" s="1" t="s">
        <v>3345</v>
      </c>
    </row>
    <row r="2698" spans="1:25" x14ac:dyDescent="0.25">
      <c r="A2698" t="str">
        <f t="shared" si="42"/>
        <v>Terry , Texas</v>
      </c>
      <c r="B2698" t="s">
        <v>1645</v>
      </c>
      <c r="C2698" t="s">
        <v>2612</v>
      </c>
      <c r="E2698" t="s">
        <v>5074</v>
      </c>
      <c r="F2698" t="s">
        <v>2834</v>
      </c>
      <c r="G2698" s="7">
        <v>890.94123625095358</v>
      </c>
      <c r="H2698" s="8">
        <v>12651</v>
      </c>
      <c r="I2698" s="9">
        <v>0</v>
      </c>
      <c r="J2698" s="9">
        <v>0</v>
      </c>
      <c r="K2698" s="9">
        <v>0</v>
      </c>
      <c r="L2698" s="9">
        <v>0</v>
      </c>
      <c r="M2698" s="9">
        <v>0</v>
      </c>
      <c r="N2698" s="9">
        <v>0</v>
      </c>
      <c r="O2698" s="9">
        <v>5.0888606380946784E-3</v>
      </c>
      <c r="P2698" s="9">
        <v>0.75330013437672916</v>
      </c>
      <c r="Q2698" s="9">
        <v>0</v>
      </c>
      <c r="R2698" s="9">
        <v>0</v>
      </c>
      <c r="S2698" s="9">
        <v>0.99491113936190534</v>
      </c>
      <c r="T2698" s="9">
        <v>0.2466998656232709</v>
      </c>
      <c r="U2698" s="16">
        <v>0</v>
      </c>
      <c r="V2698" s="16">
        <v>0</v>
      </c>
      <c r="W2698" s="16">
        <v>12651</v>
      </c>
      <c r="X2698" s="1" t="s">
        <v>3345</v>
      </c>
      <c r="Y2698" s="1" t="s">
        <v>3345</v>
      </c>
    </row>
    <row r="2699" spans="1:25" x14ac:dyDescent="0.25">
      <c r="A2699" t="str">
        <f t="shared" si="42"/>
        <v>Foard , Texas</v>
      </c>
      <c r="B2699" t="s">
        <v>1645</v>
      </c>
      <c r="C2699" t="s">
        <v>2612</v>
      </c>
      <c r="E2699" t="s">
        <v>5075</v>
      </c>
      <c r="F2699" t="s">
        <v>2689</v>
      </c>
      <c r="G2699" s="7">
        <v>707.68415166464183</v>
      </c>
      <c r="H2699" s="8">
        <v>1336</v>
      </c>
      <c r="I2699" s="9">
        <v>0</v>
      </c>
      <c r="J2699" s="9">
        <v>0</v>
      </c>
      <c r="K2699" s="9">
        <v>0</v>
      </c>
      <c r="L2699" s="9">
        <v>0</v>
      </c>
      <c r="M2699" s="9">
        <v>0</v>
      </c>
      <c r="N2699" s="9">
        <v>0</v>
      </c>
      <c r="O2699" s="9">
        <v>0</v>
      </c>
      <c r="P2699" s="9">
        <v>0</v>
      </c>
      <c r="Q2699" s="9">
        <v>0</v>
      </c>
      <c r="R2699" s="9">
        <v>0</v>
      </c>
      <c r="S2699" s="9">
        <v>1</v>
      </c>
      <c r="T2699" s="9">
        <v>1</v>
      </c>
      <c r="U2699" s="16">
        <v>0</v>
      </c>
      <c r="V2699" s="16">
        <v>0</v>
      </c>
      <c r="W2699" s="16">
        <v>1336</v>
      </c>
      <c r="X2699" s="1" t="s">
        <v>3345</v>
      </c>
      <c r="Y2699" s="1" t="s">
        <v>3345</v>
      </c>
    </row>
    <row r="2700" spans="1:25" x14ac:dyDescent="0.25">
      <c r="A2700" t="str">
        <f t="shared" si="42"/>
        <v>Real , Texas</v>
      </c>
      <c r="B2700" t="s">
        <v>1645</v>
      </c>
      <c r="C2700" t="s">
        <v>2612</v>
      </c>
      <c r="E2700" t="s">
        <v>5076</v>
      </c>
      <c r="F2700" t="s">
        <v>2804</v>
      </c>
      <c r="G2700" s="7">
        <v>700.06472922060743</v>
      </c>
      <c r="H2700" s="8">
        <v>3309</v>
      </c>
      <c r="I2700" s="9">
        <v>0</v>
      </c>
      <c r="J2700" s="9">
        <v>0</v>
      </c>
      <c r="K2700" s="9">
        <v>0</v>
      </c>
      <c r="L2700" s="9">
        <v>0</v>
      </c>
      <c r="M2700" s="9">
        <v>0</v>
      </c>
      <c r="N2700" s="9">
        <v>0</v>
      </c>
      <c r="O2700" s="9">
        <v>0</v>
      </c>
      <c r="P2700" s="9">
        <v>0</v>
      </c>
      <c r="Q2700" s="9">
        <v>0</v>
      </c>
      <c r="R2700" s="9">
        <v>0</v>
      </c>
      <c r="S2700" s="9">
        <v>0.99999999999917821</v>
      </c>
      <c r="T2700" s="9">
        <v>1</v>
      </c>
      <c r="U2700" s="16">
        <v>0</v>
      </c>
      <c r="V2700" s="16">
        <v>0</v>
      </c>
      <c r="W2700" s="16">
        <v>3309</v>
      </c>
      <c r="X2700" s="1" t="s">
        <v>3345</v>
      </c>
      <c r="Y2700" s="1" t="s">
        <v>3345</v>
      </c>
    </row>
    <row r="2701" spans="1:25" x14ac:dyDescent="0.25">
      <c r="A2701" t="str">
        <f t="shared" si="42"/>
        <v>Carson , Texas</v>
      </c>
      <c r="B2701" t="s">
        <v>1645</v>
      </c>
      <c r="C2701" t="s">
        <v>2612</v>
      </c>
      <c r="E2701" t="s">
        <v>5077</v>
      </c>
      <c r="F2701" t="s">
        <v>2644</v>
      </c>
      <c r="G2701" s="7">
        <v>924.10614417612817</v>
      </c>
      <c r="H2701" s="8">
        <v>6182</v>
      </c>
      <c r="I2701" s="9">
        <v>0</v>
      </c>
      <c r="J2701" s="9">
        <v>0</v>
      </c>
      <c r="K2701" s="9">
        <v>0</v>
      </c>
      <c r="L2701" s="9">
        <v>0</v>
      </c>
      <c r="M2701" s="9">
        <v>0</v>
      </c>
      <c r="N2701" s="9">
        <v>0</v>
      </c>
      <c r="O2701" s="9">
        <v>5.5347858581650678E-4</v>
      </c>
      <c r="P2701" s="9">
        <v>4.8042704626334518E-2</v>
      </c>
      <c r="Q2701" s="9">
        <v>0</v>
      </c>
      <c r="R2701" s="9">
        <v>0</v>
      </c>
      <c r="S2701" s="9">
        <v>0.99944652141418344</v>
      </c>
      <c r="T2701" s="9">
        <v>0.95195729537366547</v>
      </c>
      <c r="U2701" s="16">
        <v>0</v>
      </c>
      <c r="V2701" s="16">
        <v>0</v>
      </c>
      <c r="W2701" s="16">
        <v>6182</v>
      </c>
      <c r="X2701" s="1" t="s">
        <v>3345</v>
      </c>
      <c r="Y2701" s="1" t="s">
        <v>3345</v>
      </c>
    </row>
    <row r="2702" spans="1:25" x14ac:dyDescent="0.25">
      <c r="A2702" t="str">
        <f t="shared" si="42"/>
        <v>Knox , Texas</v>
      </c>
      <c r="B2702" t="s">
        <v>1645</v>
      </c>
      <c r="C2702" t="s">
        <v>2612</v>
      </c>
      <c r="E2702" t="s">
        <v>4101</v>
      </c>
      <c r="F2702" t="s">
        <v>2749</v>
      </c>
      <c r="G2702" s="7">
        <v>855.48135172811214</v>
      </c>
      <c r="H2702" s="8">
        <v>3719</v>
      </c>
      <c r="I2702" s="9">
        <v>0</v>
      </c>
      <c r="J2702" s="9">
        <v>0</v>
      </c>
      <c r="K2702" s="9">
        <v>0</v>
      </c>
      <c r="L2702" s="9">
        <v>0</v>
      </c>
      <c r="M2702" s="9">
        <v>0</v>
      </c>
      <c r="N2702" s="9">
        <v>0</v>
      </c>
      <c r="O2702" s="9">
        <v>0</v>
      </c>
      <c r="P2702" s="9">
        <v>0</v>
      </c>
      <c r="Q2702" s="9">
        <v>0</v>
      </c>
      <c r="R2702" s="9">
        <v>0</v>
      </c>
      <c r="S2702" s="9">
        <v>1</v>
      </c>
      <c r="T2702" s="9">
        <v>1</v>
      </c>
      <c r="U2702" s="16">
        <v>0</v>
      </c>
      <c r="V2702" s="16">
        <v>0</v>
      </c>
      <c r="W2702" s="16">
        <v>3719</v>
      </c>
      <c r="X2702" s="1" t="s">
        <v>3345</v>
      </c>
      <c r="Y2702" s="1" t="s">
        <v>3345</v>
      </c>
    </row>
    <row r="2703" spans="1:25" x14ac:dyDescent="0.25">
      <c r="A2703" t="str">
        <f t="shared" si="42"/>
        <v>Hays , Texas</v>
      </c>
      <c r="B2703" t="s">
        <v>1645</v>
      </c>
      <c r="C2703" t="s">
        <v>2612</v>
      </c>
      <c r="E2703" t="s">
        <v>5078</v>
      </c>
      <c r="F2703" t="s">
        <v>2716</v>
      </c>
      <c r="G2703" s="7">
        <v>679.93232912558324</v>
      </c>
      <c r="H2703" s="8">
        <v>157107</v>
      </c>
      <c r="I2703" s="9">
        <v>0</v>
      </c>
      <c r="J2703" s="9">
        <v>0</v>
      </c>
      <c r="K2703" s="9">
        <v>8.2399258237337958E-2</v>
      </c>
      <c r="L2703" s="9">
        <v>0.62710127492727885</v>
      </c>
      <c r="M2703" s="9">
        <v>5.164538809352681E-3</v>
      </c>
      <c r="N2703" s="9">
        <v>2.3748146167898311E-2</v>
      </c>
      <c r="O2703" s="9">
        <v>7.1922033439032881E-3</v>
      </c>
      <c r="P2703" s="9">
        <v>3.202912664617108E-2</v>
      </c>
      <c r="Q2703" s="9">
        <v>0</v>
      </c>
      <c r="R2703" s="9">
        <v>0</v>
      </c>
      <c r="S2703" s="9">
        <v>0.90524399690870527</v>
      </c>
      <c r="T2703" s="9">
        <v>0.31712145225865174</v>
      </c>
      <c r="U2703" s="16">
        <v>0</v>
      </c>
      <c r="V2703" s="16">
        <v>102253</v>
      </c>
      <c r="W2703" s="16">
        <v>54854</v>
      </c>
      <c r="X2703" s="1" t="s">
        <v>3345</v>
      </c>
      <c r="Y2703" s="1" t="s">
        <v>3347</v>
      </c>
    </row>
    <row r="2704" spans="1:25" x14ac:dyDescent="0.25">
      <c r="A2704" t="str">
        <f t="shared" si="42"/>
        <v>Medina , Texas</v>
      </c>
      <c r="B2704" t="s">
        <v>1645</v>
      </c>
      <c r="C2704" t="s">
        <v>2612</v>
      </c>
      <c r="E2704" t="s">
        <v>4833</v>
      </c>
      <c r="F2704" t="s">
        <v>2774</v>
      </c>
      <c r="G2704" s="7">
        <v>1334.5336310191833</v>
      </c>
      <c r="H2704" s="8">
        <v>46006</v>
      </c>
      <c r="I2704" s="9">
        <v>0</v>
      </c>
      <c r="J2704" s="9">
        <v>0</v>
      </c>
      <c r="K2704" s="9">
        <v>0</v>
      </c>
      <c r="L2704" s="9">
        <v>0</v>
      </c>
      <c r="M2704" s="9">
        <v>4.4858373865522246E-3</v>
      </c>
      <c r="N2704" s="9">
        <v>0.11872364474199018</v>
      </c>
      <c r="O2704" s="9">
        <v>5.3198139041003923E-3</v>
      </c>
      <c r="P2704" s="9">
        <v>0.26572620962483157</v>
      </c>
      <c r="Q2704" s="9">
        <v>0</v>
      </c>
      <c r="R2704" s="9">
        <v>0</v>
      </c>
      <c r="S2704" s="9">
        <v>0.99019434870934731</v>
      </c>
      <c r="T2704" s="9">
        <v>0.61555014563317834</v>
      </c>
      <c r="U2704" s="16">
        <v>0</v>
      </c>
      <c r="V2704" s="16">
        <v>5462</v>
      </c>
      <c r="W2704" s="16">
        <v>40544</v>
      </c>
      <c r="X2704" s="1" t="s">
        <v>3345</v>
      </c>
      <c r="Y2704" s="1" t="s">
        <v>3345</v>
      </c>
    </row>
    <row r="2705" spans="1:25" x14ac:dyDescent="0.25">
      <c r="A2705" t="str">
        <f t="shared" si="42"/>
        <v>Motley , Texas</v>
      </c>
      <c r="B2705" t="s">
        <v>1645</v>
      </c>
      <c r="C2705" t="s">
        <v>2612</v>
      </c>
      <c r="E2705" t="s">
        <v>5079</v>
      </c>
      <c r="F2705" t="s">
        <v>2784</v>
      </c>
      <c r="G2705" s="7">
        <v>989.81471507710114</v>
      </c>
      <c r="H2705" s="8">
        <v>1210</v>
      </c>
      <c r="I2705" s="9">
        <v>0</v>
      </c>
      <c r="J2705" s="9">
        <v>0</v>
      </c>
      <c r="K2705" s="9">
        <v>0</v>
      </c>
      <c r="L2705" s="9">
        <v>0</v>
      </c>
      <c r="M2705" s="9">
        <v>0</v>
      </c>
      <c r="N2705" s="9">
        <v>0</v>
      </c>
      <c r="O2705" s="9">
        <v>0</v>
      </c>
      <c r="P2705" s="9">
        <v>0</v>
      </c>
      <c r="Q2705" s="9">
        <v>0</v>
      </c>
      <c r="R2705" s="9">
        <v>0</v>
      </c>
      <c r="S2705" s="9">
        <v>1</v>
      </c>
      <c r="T2705" s="9">
        <v>1</v>
      </c>
      <c r="U2705" s="16">
        <v>0</v>
      </c>
      <c r="V2705" s="16">
        <v>0</v>
      </c>
      <c r="W2705" s="16">
        <v>1210</v>
      </c>
      <c r="X2705" s="1" t="s">
        <v>3345</v>
      </c>
      <c r="Y2705" s="1" t="s">
        <v>3345</v>
      </c>
    </row>
    <row r="2706" spans="1:25" x14ac:dyDescent="0.25">
      <c r="A2706" t="str">
        <f t="shared" si="42"/>
        <v>Wichita , Texas</v>
      </c>
      <c r="B2706" t="s">
        <v>1645</v>
      </c>
      <c r="C2706" t="s">
        <v>2612</v>
      </c>
      <c r="E2706" t="s">
        <v>4251</v>
      </c>
      <c r="F2706" t="s">
        <v>2854</v>
      </c>
      <c r="G2706" s="7">
        <v>633.11632403286785</v>
      </c>
      <c r="H2706" s="8">
        <v>131500</v>
      </c>
      <c r="I2706" s="9">
        <v>7.1293489869459922E-2</v>
      </c>
      <c r="J2706" s="9">
        <v>0.74850950570342201</v>
      </c>
      <c r="K2706" s="9">
        <v>9.1630434967220689E-3</v>
      </c>
      <c r="L2706" s="9">
        <v>8.3650190114068436E-5</v>
      </c>
      <c r="M2706" s="9">
        <v>1.2972975950390923E-2</v>
      </c>
      <c r="N2706" s="9">
        <v>0.12385551330798479</v>
      </c>
      <c r="O2706" s="9">
        <v>2.6217800141788692E-3</v>
      </c>
      <c r="P2706" s="9">
        <v>2.0882129277566538E-2</v>
      </c>
      <c r="Q2706" s="9">
        <v>0</v>
      </c>
      <c r="R2706" s="9">
        <v>0</v>
      </c>
      <c r="S2706" s="9">
        <v>0.9039487106692482</v>
      </c>
      <c r="T2706" s="9">
        <v>0.10666920152091255</v>
      </c>
      <c r="U2706" s="16">
        <v>98429</v>
      </c>
      <c r="V2706" s="16">
        <v>16298</v>
      </c>
      <c r="W2706" s="16">
        <v>16773</v>
      </c>
      <c r="X2706" s="1" t="s">
        <v>3345</v>
      </c>
      <c r="Y2706" s="1" t="s">
        <v>3346</v>
      </c>
    </row>
    <row r="2707" spans="1:25" x14ac:dyDescent="0.25">
      <c r="A2707" t="str">
        <f t="shared" si="42"/>
        <v>Midland , Texas</v>
      </c>
      <c r="B2707" t="s">
        <v>1645</v>
      </c>
      <c r="C2707" t="s">
        <v>2612</v>
      </c>
      <c r="E2707" t="s">
        <v>4398</v>
      </c>
      <c r="F2707" t="s">
        <v>2776</v>
      </c>
      <c r="G2707" s="7">
        <v>901.99969836405739</v>
      </c>
      <c r="H2707" s="8">
        <v>136872</v>
      </c>
      <c r="I2707" s="9">
        <v>4.6395889020971408E-2</v>
      </c>
      <c r="J2707" s="9">
        <v>0.80439388625869424</v>
      </c>
      <c r="K2707" s="9">
        <v>1.3866391282535482E-2</v>
      </c>
      <c r="L2707" s="9">
        <v>7.0248115027178676E-2</v>
      </c>
      <c r="M2707" s="9">
        <v>0</v>
      </c>
      <c r="N2707" s="9">
        <v>0</v>
      </c>
      <c r="O2707" s="9">
        <v>0</v>
      </c>
      <c r="P2707" s="9">
        <v>0</v>
      </c>
      <c r="Q2707" s="9">
        <v>0</v>
      </c>
      <c r="R2707" s="9">
        <v>0</v>
      </c>
      <c r="S2707" s="9">
        <v>0.93973771969443232</v>
      </c>
      <c r="T2707" s="9">
        <v>0.12535799871412706</v>
      </c>
      <c r="U2707" s="16">
        <v>110099</v>
      </c>
      <c r="V2707" s="16">
        <v>9615</v>
      </c>
      <c r="W2707" s="16">
        <v>17158</v>
      </c>
      <c r="X2707" s="1" t="s">
        <v>3345</v>
      </c>
      <c r="Y2707" s="1" t="s">
        <v>3346</v>
      </c>
    </row>
    <row r="2708" spans="1:25" x14ac:dyDescent="0.25">
      <c r="A2708" t="str">
        <f t="shared" si="42"/>
        <v>Victoria , Texas</v>
      </c>
      <c r="B2708" t="s">
        <v>1645</v>
      </c>
      <c r="C2708" t="s">
        <v>2612</v>
      </c>
      <c r="E2708" t="s">
        <v>5080</v>
      </c>
      <c r="F2708" t="s">
        <v>2846</v>
      </c>
      <c r="G2708" s="7">
        <v>888.83460696568284</v>
      </c>
      <c r="H2708" s="8">
        <v>86793</v>
      </c>
      <c r="I2708" s="9">
        <v>2.651635848766723E-2</v>
      </c>
      <c r="J2708" s="9">
        <v>0.70980378601960992</v>
      </c>
      <c r="K2708" s="9">
        <v>6.1909258058817319E-3</v>
      </c>
      <c r="L2708" s="9">
        <v>2.3930501307709146E-2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0.96579081759083929</v>
      </c>
      <c r="T2708" s="9">
        <v>0.26626571267268095</v>
      </c>
      <c r="U2708" s="16">
        <v>61606</v>
      </c>
      <c r="V2708" s="16">
        <v>2077</v>
      </c>
      <c r="W2708" s="16">
        <v>23110</v>
      </c>
      <c r="X2708" s="1" t="s">
        <v>3345</v>
      </c>
      <c r="Y2708" s="1" t="s">
        <v>3346</v>
      </c>
    </row>
    <row r="2709" spans="1:25" x14ac:dyDescent="0.25">
      <c r="A2709" t="str">
        <f t="shared" si="42"/>
        <v>Tyler , Texas</v>
      </c>
      <c r="B2709" t="s">
        <v>1645</v>
      </c>
      <c r="C2709" t="s">
        <v>2612</v>
      </c>
      <c r="E2709" t="s">
        <v>5081</v>
      </c>
      <c r="F2709" t="s">
        <v>2840</v>
      </c>
      <c r="G2709" s="7">
        <v>935.62294875109751</v>
      </c>
      <c r="H2709" s="8">
        <v>21766</v>
      </c>
      <c r="I2709" s="9">
        <v>0</v>
      </c>
      <c r="J2709" s="9">
        <v>0</v>
      </c>
      <c r="K2709" s="9">
        <v>0</v>
      </c>
      <c r="L2709" s="9">
        <v>0</v>
      </c>
      <c r="M2709" s="9">
        <v>0</v>
      </c>
      <c r="N2709" s="9">
        <v>0</v>
      </c>
      <c r="O2709" s="9">
        <v>0</v>
      </c>
      <c r="P2709" s="9">
        <v>0</v>
      </c>
      <c r="Q2709" s="9">
        <v>5.4510543542123828E-3</v>
      </c>
      <c r="R2709" s="9">
        <v>0.21868969953137921</v>
      </c>
      <c r="S2709" s="9">
        <v>0.99454894564436802</v>
      </c>
      <c r="T2709" s="9">
        <v>0.78131030046862082</v>
      </c>
      <c r="U2709" s="16">
        <v>0</v>
      </c>
      <c r="V2709" s="16">
        <v>0</v>
      </c>
      <c r="W2709" s="16">
        <v>21766</v>
      </c>
      <c r="X2709" s="1" t="s">
        <v>3345</v>
      </c>
      <c r="Y2709" s="1" t="s">
        <v>3345</v>
      </c>
    </row>
    <row r="2710" spans="1:25" x14ac:dyDescent="0.25">
      <c r="A2710" t="str">
        <f t="shared" si="42"/>
        <v>Falls , Texas</v>
      </c>
      <c r="B2710" t="s">
        <v>1645</v>
      </c>
      <c r="C2710" t="s">
        <v>2612</v>
      </c>
      <c r="E2710" t="s">
        <v>5082</v>
      </c>
      <c r="F2710" t="s">
        <v>2684</v>
      </c>
      <c r="G2710" s="7">
        <v>773.84098380054434</v>
      </c>
      <c r="H2710" s="8">
        <v>17866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9">
        <v>5.0097824258180179E-3</v>
      </c>
      <c r="P2710" s="9">
        <v>0.32643009067502521</v>
      </c>
      <c r="Q2710" s="9">
        <v>0</v>
      </c>
      <c r="R2710" s="9">
        <v>0</v>
      </c>
      <c r="S2710" s="9">
        <v>0.99499021757418193</v>
      </c>
      <c r="T2710" s="9">
        <v>0.67356990932497485</v>
      </c>
      <c r="U2710" s="16">
        <v>0</v>
      </c>
      <c r="V2710" s="16">
        <v>0</v>
      </c>
      <c r="W2710" s="16">
        <v>17866</v>
      </c>
      <c r="X2710" s="1" t="s">
        <v>3345</v>
      </c>
      <c r="Y2710" s="1" t="s">
        <v>3345</v>
      </c>
    </row>
    <row r="2711" spans="1:25" x14ac:dyDescent="0.25">
      <c r="A2711" t="str">
        <f t="shared" si="42"/>
        <v>Presidio , Texas</v>
      </c>
      <c r="B2711" t="s">
        <v>1645</v>
      </c>
      <c r="C2711" t="s">
        <v>2612</v>
      </c>
      <c r="E2711" t="s">
        <v>5083</v>
      </c>
      <c r="F2711" t="s">
        <v>2800</v>
      </c>
      <c r="G2711" s="7">
        <v>3855.9373825933581</v>
      </c>
      <c r="H2711" s="8">
        <v>7818</v>
      </c>
      <c r="I2711" s="9">
        <v>0</v>
      </c>
      <c r="J2711" s="9">
        <v>0</v>
      </c>
      <c r="K2711" s="9">
        <v>0</v>
      </c>
      <c r="L2711" s="9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5.5879925457781165E-4</v>
      </c>
      <c r="R2711" s="9">
        <v>0.59529291378869276</v>
      </c>
      <c r="S2711" s="9">
        <v>0.99919511105606817</v>
      </c>
      <c r="T2711" s="9">
        <v>0.40470708621130724</v>
      </c>
      <c r="U2711" s="16">
        <v>0</v>
      </c>
      <c r="V2711" s="16">
        <v>0</v>
      </c>
      <c r="W2711" s="16">
        <v>7818</v>
      </c>
      <c r="X2711" s="1" t="s">
        <v>3345</v>
      </c>
      <c r="Y2711" s="1" t="s">
        <v>3345</v>
      </c>
    </row>
    <row r="2712" spans="1:25" x14ac:dyDescent="0.25">
      <c r="A2712" t="str">
        <f t="shared" si="42"/>
        <v>Willacy , Texas</v>
      </c>
      <c r="B2712" t="s">
        <v>1645</v>
      </c>
      <c r="C2712" t="s">
        <v>2612</v>
      </c>
      <c r="E2712" t="s">
        <v>5084</v>
      </c>
      <c r="F2712" t="s">
        <v>2856</v>
      </c>
      <c r="G2712" s="7">
        <v>784.29989558989848</v>
      </c>
      <c r="H2712" s="8">
        <v>22134</v>
      </c>
      <c r="I2712" s="9">
        <v>0</v>
      </c>
      <c r="J2712" s="9">
        <v>0</v>
      </c>
      <c r="K2712" s="9">
        <v>0</v>
      </c>
      <c r="L2712" s="9">
        <v>0</v>
      </c>
      <c r="M2712" s="9">
        <v>0</v>
      </c>
      <c r="N2712" s="9">
        <v>0</v>
      </c>
      <c r="O2712" s="9">
        <v>7.5867129609697255E-3</v>
      </c>
      <c r="P2712" s="9">
        <v>0.65424234209812959</v>
      </c>
      <c r="Q2712" s="9">
        <v>0</v>
      </c>
      <c r="R2712" s="9">
        <v>0</v>
      </c>
      <c r="S2712" s="9">
        <v>0.76259434839183693</v>
      </c>
      <c r="T2712" s="9">
        <v>0.34575765790187041</v>
      </c>
      <c r="U2712" s="16">
        <v>0</v>
      </c>
      <c r="V2712" s="16">
        <v>0</v>
      </c>
      <c r="W2712" s="16">
        <v>22134</v>
      </c>
      <c r="X2712" s="1" t="s">
        <v>3345</v>
      </c>
      <c r="Y2712" s="1" t="s">
        <v>3345</v>
      </c>
    </row>
    <row r="2713" spans="1:25" x14ac:dyDescent="0.25">
      <c r="A2713" t="str">
        <f t="shared" si="42"/>
        <v>Lubbock , Texas</v>
      </c>
      <c r="B2713" t="s">
        <v>1645</v>
      </c>
      <c r="C2713" t="s">
        <v>2612</v>
      </c>
      <c r="E2713" t="s">
        <v>5085</v>
      </c>
      <c r="F2713" t="s">
        <v>2763</v>
      </c>
      <c r="G2713" s="7">
        <v>900.70244654330315</v>
      </c>
      <c r="H2713" s="8">
        <v>278833</v>
      </c>
      <c r="I2713" s="9">
        <v>9.4816054103061001E-2</v>
      </c>
      <c r="J2713" s="9">
        <v>0.81032015579217664</v>
      </c>
      <c r="K2713" s="9">
        <v>1.3166220932054438E-2</v>
      </c>
      <c r="L2713" s="9">
        <v>4.0773509591762812E-2</v>
      </c>
      <c r="M2713" s="9">
        <v>4.9550732362783779E-3</v>
      </c>
      <c r="N2713" s="9">
        <v>3.539753185598548E-2</v>
      </c>
      <c r="O2713" s="9">
        <v>0</v>
      </c>
      <c r="P2713" s="9">
        <v>0</v>
      </c>
      <c r="Q2713" s="9">
        <v>0</v>
      </c>
      <c r="R2713" s="9">
        <v>0</v>
      </c>
      <c r="S2713" s="9">
        <v>0.88706265172732246</v>
      </c>
      <c r="T2713" s="9">
        <v>0.11350880276007502</v>
      </c>
      <c r="U2713" s="16">
        <v>225944</v>
      </c>
      <c r="V2713" s="16">
        <v>21239</v>
      </c>
      <c r="W2713" s="16">
        <v>31650</v>
      </c>
      <c r="X2713" s="1" t="s">
        <v>3345</v>
      </c>
      <c r="Y2713" s="1" t="s">
        <v>3346</v>
      </c>
    </row>
    <row r="2714" spans="1:25" x14ac:dyDescent="0.25">
      <c r="A2714" t="str">
        <f t="shared" si="42"/>
        <v>Henderson , Texas</v>
      </c>
      <c r="B2714" t="s">
        <v>1645</v>
      </c>
      <c r="C2714" t="s">
        <v>2612</v>
      </c>
      <c r="E2714" t="s">
        <v>4104</v>
      </c>
      <c r="F2714" t="s">
        <v>2718</v>
      </c>
      <c r="G2714" s="7">
        <v>948.37220117962011</v>
      </c>
      <c r="H2714" s="8">
        <v>78534</v>
      </c>
      <c r="I2714" s="9">
        <v>0</v>
      </c>
      <c r="J2714" s="9">
        <v>0</v>
      </c>
      <c r="K2714" s="9">
        <v>0</v>
      </c>
      <c r="L2714" s="9">
        <v>0</v>
      </c>
      <c r="M2714" s="9">
        <v>3.4840684993895062E-3</v>
      </c>
      <c r="N2714" s="9">
        <v>4.4744951231313827E-2</v>
      </c>
      <c r="O2714" s="9">
        <v>2.250824469029826E-2</v>
      </c>
      <c r="P2714" s="9">
        <v>0.31633432653373061</v>
      </c>
      <c r="Q2714" s="9">
        <v>3.3284428368775729E-3</v>
      </c>
      <c r="R2714" s="9">
        <v>3.7805281788779385E-2</v>
      </c>
      <c r="S2714" s="9">
        <v>0.97067924397343464</v>
      </c>
      <c r="T2714" s="9">
        <v>0.60111544044617615</v>
      </c>
      <c r="U2714" s="16">
        <v>0</v>
      </c>
      <c r="V2714" s="16">
        <v>3514</v>
      </c>
      <c r="W2714" s="16">
        <v>75020</v>
      </c>
      <c r="X2714" s="1" t="s">
        <v>3345</v>
      </c>
      <c r="Y2714" s="1" t="s">
        <v>3345</v>
      </c>
    </row>
    <row r="2715" spans="1:25" x14ac:dyDescent="0.25">
      <c r="A2715" t="str">
        <f t="shared" si="42"/>
        <v>Walker , Texas</v>
      </c>
      <c r="B2715" t="s">
        <v>1645</v>
      </c>
      <c r="C2715" t="s">
        <v>2612</v>
      </c>
      <c r="E2715" t="s">
        <v>3653</v>
      </c>
      <c r="F2715" t="s">
        <v>2847</v>
      </c>
      <c r="G2715" s="7">
        <v>801.49870965522734</v>
      </c>
      <c r="H2715" s="8">
        <v>67861</v>
      </c>
      <c r="I2715" s="9">
        <v>0</v>
      </c>
      <c r="J2715" s="9">
        <v>0</v>
      </c>
      <c r="K2715" s="9">
        <v>0</v>
      </c>
      <c r="L2715" s="9">
        <v>0</v>
      </c>
      <c r="M2715" s="9">
        <v>0</v>
      </c>
      <c r="N2715" s="9">
        <v>0</v>
      </c>
      <c r="O2715" s="9">
        <v>2.1548491244714241E-2</v>
      </c>
      <c r="P2715" s="9">
        <v>0.54417117342803667</v>
      </c>
      <c r="Q2715" s="9">
        <v>0</v>
      </c>
      <c r="R2715" s="9">
        <v>0</v>
      </c>
      <c r="S2715" s="9">
        <v>0.97845150875444276</v>
      </c>
      <c r="T2715" s="9">
        <v>0.45582882657196327</v>
      </c>
      <c r="U2715" s="16">
        <v>0</v>
      </c>
      <c r="V2715" s="16">
        <v>0</v>
      </c>
      <c r="W2715" s="16">
        <v>67861</v>
      </c>
      <c r="X2715" s="1" t="s">
        <v>3345</v>
      </c>
      <c r="Y2715" s="1" t="s">
        <v>3345</v>
      </c>
    </row>
    <row r="2716" spans="1:25" x14ac:dyDescent="0.25">
      <c r="A2716" t="str">
        <f t="shared" si="42"/>
        <v>Galveston , Texas</v>
      </c>
      <c r="B2716" t="s">
        <v>1645</v>
      </c>
      <c r="C2716" t="s">
        <v>2612</v>
      </c>
      <c r="E2716" t="s">
        <v>5086</v>
      </c>
      <c r="F2716" t="s">
        <v>2695</v>
      </c>
      <c r="G2716" s="7">
        <v>873.79580124816596</v>
      </c>
      <c r="H2716" s="8">
        <v>291298</v>
      </c>
      <c r="I2716" s="9">
        <v>0</v>
      </c>
      <c r="J2716" s="9">
        <v>0</v>
      </c>
      <c r="K2716" s="9">
        <v>0.15201970588962094</v>
      </c>
      <c r="L2716" s="9">
        <v>0.78737581445804639</v>
      </c>
      <c r="M2716" s="9">
        <v>1.359447090789769E-2</v>
      </c>
      <c r="N2716" s="9">
        <v>0.15112359164841505</v>
      </c>
      <c r="O2716" s="9">
        <v>0</v>
      </c>
      <c r="P2716" s="9">
        <v>0</v>
      </c>
      <c r="Q2716" s="9">
        <v>0</v>
      </c>
      <c r="R2716" s="9">
        <v>0</v>
      </c>
      <c r="S2716" s="9">
        <v>0.29801070174618888</v>
      </c>
      <c r="T2716" s="9">
        <v>6.1500593893538576E-2</v>
      </c>
      <c r="U2716" s="16">
        <v>0</v>
      </c>
      <c r="V2716" s="16">
        <v>273383</v>
      </c>
      <c r="W2716" s="16">
        <v>17915</v>
      </c>
      <c r="X2716" s="1" t="s">
        <v>3345</v>
      </c>
      <c r="Y2716" s="1" t="s">
        <v>3347</v>
      </c>
    </row>
    <row r="2717" spans="1:25" x14ac:dyDescent="0.25">
      <c r="A2717" t="str">
        <f t="shared" si="42"/>
        <v>Harris , Texas</v>
      </c>
      <c r="B2717" t="s">
        <v>1645</v>
      </c>
      <c r="C2717" t="s">
        <v>2612</v>
      </c>
      <c r="E2717" t="s">
        <v>3914</v>
      </c>
      <c r="F2717" t="s">
        <v>2712</v>
      </c>
      <c r="G2717" s="7">
        <v>1777.4585315522215</v>
      </c>
      <c r="H2717" s="8">
        <v>4092459</v>
      </c>
      <c r="I2717" s="9">
        <v>0.33251848133500417</v>
      </c>
      <c r="J2717" s="9">
        <v>0.52823742400351481</v>
      </c>
      <c r="K2717" s="9">
        <v>0.36432675404738851</v>
      </c>
      <c r="L2717" s="9">
        <v>0.45961950993278122</v>
      </c>
      <c r="M2717" s="9">
        <v>0</v>
      </c>
      <c r="N2717" s="9">
        <v>0</v>
      </c>
      <c r="O2717" s="9">
        <v>0</v>
      </c>
      <c r="P2717" s="9">
        <v>0</v>
      </c>
      <c r="Q2717" s="9">
        <v>0</v>
      </c>
      <c r="R2717" s="9">
        <v>0</v>
      </c>
      <c r="S2717" s="9">
        <v>0.29182440590040826</v>
      </c>
      <c r="T2717" s="9">
        <v>1.2143066063703998E-2</v>
      </c>
      <c r="U2717" s="16">
        <v>2161790</v>
      </c>
      <c r="V2717" s="16">
        <v>1880974</v>
      </c>
      <c r="W2717" s="16">
        <v>49695</v>
      </c>
      <c r="X2717" s="1" t="s">
        <v>3347</v>
      </c>
      <c r="Y2717" s="1" t="s">
        <v>3346</v>
      </c>
    </row>
    <row r="2718" spans="1:25" x14ac:dyDescent="0.25">
      <c r="A2718" t="str">
        <f t="shared" si="42"/>
        <v>Dawson , Texas</v>
      </c>
      <c r="B2718" t="s">
        <v>1645</v>
      </c>
      <c r="C2718" t="s">
        <v>2612</v>
      </c>
      <c r="E2718" t="s">
        <v>3943</v>
      </c>
      <c r="F2718" t="s">
        <v>2669</v>
      </c>
      <c r="G2718" s="7">
        <v>902.12860345266552</v>
      </c>
      <c r="H2718" s="8">
        <v>13833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0</v>
      </c>
      <c r="P2718" s="9">
        <v>0</v>
      </c>
      <c r="Q2718" s="9">
        <v>5.9178844660734914E-3</v>
      </c>
      <c r="R2718" s="9">
        <v>0.83705631460999064</v>
      </c>
      <c r="S2718" s="9">
        <v>0.99408211553392656</v>
      </c>
      <c r="T2718" s="9">
        <v>0.16294368539000939</v>
      </c>
      <c r="U2718" s="16">
        <v>0</v>
      </c>
      <c r="V2718" s="16">
        <v>0</v>
      </c>
      <c r="W2718" s="16">
        <v>13833</v>
      </c>
      <c r="X2718" s="1" t="s">
        <v>3345</v>
      </c>
      <c r="Y2718" s="1" t="s">
        <v>3345</v>
      </c>
    </row>
    <row r="2719" spans="1:25" x14ac:dyDescent="0.25">
      <c r="A2719" t="str">
        <f t="shared" si="42"/>
        <v>Pecos , Texas</v>
      </c>
      <c r="B2719" t="s">
        <v>1645</v>
      </c>
      <c r="C2719" t="s">
        <v>2612</v>
      </c>
      <c r="E2719" t="s">
        <v>5087</v>
      </c>
      <c r="F2719" t="s">
        <v>2797</v>
      </c>
      <c r="G2719" s="7">
        <v>4764.8127355583774</v>
      </c>
      <c r="H2719" s="8">
        <v>15507</v>
      </c>
      <c r="I2719" s="9">
        <v>0</v>
      </c>
      <c r="J2719" s="9">
        <v>0</v>
      </c>
      <c r="K2719" s="9">
        <v>0</v>
      </c>
      <c r="L2719" s="9">
        <v>0</v>
      </c>
      <c r="M2719" s="9">
        <v>0</v>
      </c>
      <c r="N2719" s="9">
        <v>0</v>
      </c>
      <c r="O2719" s="9">
        <v>0</v>
      </c>
      <c r="P2719" s="9">
        <v>0</v>
      </c>
      <c r="Q2719" s="9">
        <v>1.245149696722859E-3</v>
      </c>
      <c r="R2719" s="9">
        <v>0.60224414780421742</v>
      </c>
      <c r="S2719" s="9">
        <v>0.99875485030327715</v>
      </c>
      <c r="T2719" s="9">
        <v>0.39775585219578252</v>
      </c>
      <c r="U2719" s="16">
        <v>0</v>
      </c>
      <c r="V2719" s="16">
        <v>0</v>
      </c>
      <c r="W2719" s="16">
        <v>15507</v>
      </c>
      <c r="X2719" s="1" t="s">
        <v>3345</v>
      </c>
      <c r="Y2719" s="1" t="s">
        <v>3345</v>
      </c>
    </row>
    <row r="2720" spans="1:25" x14ac:dyDescent="0.25">
      <c r="A2720" t="str">
        <f t="shared" si="42"/>
        <v>Nacogdoches , Texas</v>
      </c>
      <c r="B2720" t="s">
        <v>1645</v>
      </c>
      <c r="C2720" t="s">
        <v>2612</v>
      </c>
      <c r="E2720" t="s">
        <v>5088</v>
      </c>
      <c r="F2720" t="s">
        <v>2785</v>
      </c>
      <c r="G2720" s="7">
        <v>981.20285545550894</v>
      </c>
      <c r="H2720" s="8">
        <v>64524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2.4865491017764269E-2</v>
      </c>
      <c r="R2720" s="9">
        <v>0.53539768148285904</v>
      </c>
      <c r="S2720" s="9">
        <v>0.97513450898192866</v>
      </c>
      <c r="T2720" s="9">
        <v>0.4646023185171409</v>
      </c>
      <c r="U2720" s="16">
        <v>0</v>
      </c>
      <c r="V2720" s="16">
        <v>0</v>
      </c>
      <c r="W2720" s="16">
        <v>64524</v>
      </c>
      <c r="X2720" s="1" t="s">
        <v>3345</v>
      </c>
      <c r="Y2720" s="1" t="s">
        <v>3345</v>
      </c>
    </row>
    <row r="2721" spans="1:25" x14ac:dyDescent="0.25">
      <c r="A2721" t="str">
        <f t="shared" si="42"/>
        <v>Guadalupe , Texas</v>
      </c>
      <c r="B2721" t="s">
        <v>1645</v>
      </c>
      <c r="C2721" t="s">
        <v>2612</v>
      </c>
      <c r="E2721" t="s">
        <v>4665</v>
      </c>
      <c r="F2721" t="s">
        <v>2705</v>
      </c>
      <c r="G2721" s="7">
        <v>714.79046380248485</v>
      </c>
      <c r="H2721" s="8">
        <v>131533</v>
      </c>
      <c r="I2721" s="9">
        <v>7.2351765097059513E-3</v>
      </c>
      <c r="J2721" s="9">
        <v>7.3015897151285231E-2</v>
      </c>
      <c r="K2721" s="9">
        <v>5.3379992069235709E-2</v>
      </c>
      <c r="L2721" s="9">
        <v>0.48197030403016733</v>
      </c>
      <c r="M2721" s="9">
        <v>2.2368187451622109E-2</v>
      </c>
      <c r="N2721" s="9">
        <v>0.18339124022108522</v>
      </c>
      <c r="O2721" s="9">
        <v>0</v>
      </c>
      <c r="P2721" s="9">
        <v>0</v>
      </c>
      <c r="Q2721" s="9">
        <v>0</v>
      </c>
      <c r="R2721" s="9">
        <v>0</v>
      </c>
      <c r="S2721" s="9">
        <v>0.91701664285714968</v>
      </c>
      <c r="T2721" s="9">
        <v>0.26162255859746225</v>
      </c>
      <c r="U2721" s="16">
        <v>9604</v>
      </c>
      <c r="V2721" s="16">
        <v>87517</v>
      </c>
      <c r="W2721" s="16">
        <v>34412</v>
      </c>
      <c r="X2721" s="1" t="s">
        <v>3345</v>
      </c>
      <c r="Y2721" s="1" t="s">
        <v>3347</v>
      </c>
    </row>
    <row r="2722" spans="1:25" x14ac:dyDescent="0.25">
      <c r="A2722" t="str">
        <f t="shared" si="42"/>
        <v>Tarrant , Texas</v>
      </c>
      <c r="B2722" t="s">
        <v>1645</v>
      </c>
      <c r="C2722" t="s">
        <v>2612</v>
      </c>
      <c r="E2722" t="s">
        <v>5089</v>
      </c>
      <c r="F2722" t="s">
        <v>2831</v>
      </c>
      <c r="G2722" s="7">
        <v>902.29687972340946</v>
      </c>
      <c r="H2722" s="8">
        <v>1809034</v>
      </c>
      <c r="I2722" s="9">
        <v>0.4098265501623079</v>
      </c>
      <c r="J2722" s="9">
        <v>0.60517823324492515</v>
      </c>
      <c r="K2722" s="9">
        <v>0.34027414650459864</v>
      </c>
      <c r="L2722" s="9">
        <v>0.38173522443469832</v>
      </c>
      <c r="M2722" s="9">
        <v>2.5338802098601681E-4</v>
      </c>
      <c r="N2722" s="9">
        <v>1.8407614229472746E-4</v>
      </c>
      <c r="O2722" s="9">
        <v>0</v>
      </c>
      <c r="P2722" s="9">
        <v>0</v>
      </c>
      <c r="Q2722" s="9">
        <v>0</v>
      </c>
      <c r="R2722" s="9">
        <v>0</v>
      </c>
      <c r="S2722" s="9">
        <v>0.24964591342390519</v>
      </c>
      <c r="T2722" s="9">
        <v>1.2902466178081783E-2</v>
      </c>
      <c r="U2722" s="16">
        <v>1094788</v>
      </c>
      <c r="V2722" s="16">
        <v>690905</v>
      </c>
      <c r="W2722" s="16">
        <v>23341</v>
      </c>
      <c r="X2722" s="1" t="s">
        <v>3346</v>
      </c>
      <c r="Y2722" s="1" t="s">
        <v>3346</v>
      </c>
    </row>
    <row r="2723" spans="1:25" x14ac:dyDescent="0.25">
      <c r="A2723" t="str">
        <f t="shared" si="42"/>
        <v>Jackson , Texas</v>
      </c>
      <c r="B2723" t="s">
        <v>1645</v>
      </c>
      <c r="C2723" t="s">
        <v>2612</v>
      </c>
      <c r="E2723" t="s">
        <v>3622</v>
      </c>
      <c r="F2723" t="s">
        <v>2731</v>
      </c>
      <c r="G2723" s="7">
        <v>856.87139930510023</v>
      </c>
      <c r="H2723" s="8">
        <v>14075</v>
      </c>
      <c r="I2723" s="9">
        <v>0</v>
      </c>
      <c r="J2723" s="9">
        <v>0</v>
      </c>
      <c r="K2723" s="9">
        <v>0</v>
      </c>
      <c r="L2723" s="9">
        <v>0</v>
      </c>
      <c r="M2723" s="9">
        <v>0</v>
      </c>
      <c r="N2723" s="9">
        <v>0</v>
      </c>
      <c r="O2723" s="9">
        <v>3.9311415131479182E-3</v>
      </c>
      <c r="P2723" s="9">
        <v>0.38181172291296628</v>
      </c>
      <c r="Q2723" s="9">
        <v>0</v>
      </c>
      <c r="R2723" s="9">
        <v>0</v>
      </c>
      <c r="S2723" s="9">
        <v>0.98426495024783733</v>
      </c>
      <c r="T2723" s="9">
        <v>0.61818827708703372</v>
      </c>
      <c r="U2723" s="16">
        <v>0</v>
      </c>
      <c r="V2723" s="16">
        <v>0</v>
      </c>
      <c r="W2723" s="16">
        <v>14075</v>
      </c>
      <c r="X2723" s="1" t="s">
        <v>3345</v>
      </c>
      <c r="Y2723" s="1" t="s">
        <v>3345</v>
      </c>
    </row>
    <row r="2724" spans="1:25" x14ac:dyDescent="0.25">
      <c r="A2724" t="str">
        <f t="shared" si="42"/>
        <v>Swisher , Texas</v>
      </c>
      <c r="B2724" t="s">
        <v>1645</v>
      </c>
      <c r="C2724" t="s">
        <v>2612</v>
      </c>
      <c r="E2724" t="s">
        <v>5090</v>
      </c>
      <c r="F2724" t="s">
        <v>2830</v>
      </c>
      <c r="G2724" s="7">
        <v>900.69168812732062</v>
      </c>
      <c r="H2724" s="8">
        <v>7854</v>
      </c>
      <c r="I2724" s="9">
        <v>0</v>
      </c>
      <c r="J2724" s="9">
        <v>0</v>
      </c>
      <c r="K2724" s="9">
        <v>0</v>
      </c>
      <c r="L2724" s="9">
        <v>0</v>
      </c>
      <c r="M2724" s="9">
        <v>0</v>
      </c>
      <c r="N2724" s="9">
        <v>0</v>
      </c>
      <c r="O2724" s="9">
        <v>0</v>
      </c>
      <c r="P2724" s="9">
        <v>0</v>
      </c>
      <c r="Q2724" s="9">
        <v>2.8037753542464842E-3</v>
      </c>
      <c r="R2724" s="9">
        <v>0.62426788897377128</v>
      </c>
      <c r="S2724" s="9">
        <v>0.99719622464505575</v>
      </c>
      <c r="T2724" s="9">
        <v>0.37573211102622867</v>
      </c>
      <c r="U2724" s="16">
        <v>0</v>
      </c>
      <c r="V2724" s="16">
        <v>0</v>
      </c>
      <c r="W2724" s="16">
        <v>7854</v>
      </c>
      <c r="X2724" s="1" t="s">
        <v>3345</v>
      </c>
      <c r="Y2724" s="1" t="s">
        <v>3345</v>
      </c>
    </row>
    <row r="2725" spans="1:25" x14ac:dyDescent="0.25">
      <c r="A2725" t="str">
        <f t="shared" si="42"/>
        <v>Sterling , Texas</v>
      </c>
      <c r="B2725" t="s">
        <v>1645</v>
      </c>
      <c r="C2725" t="s">
        <v>2612</v>
      </c>
      <c r="E2725" t="s">
        <v>5091</v>
      </c>
      <c r="F2725" t="s">
        <v>2827</v>
      </c>
      <c r="G2725" s="7">
        <v>923.51405157691499</v>
      </c>
      <c r="H2725" s="8">
        <v>1143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9">
        <v>0</v>
      </c>
      <c r="P2725" s="9">
        <v>0</v>
      </c>
      <c r="Q2725" s="9">
        <v>0</v>
      </c>
      <c r="R2725" s="9">
        <v>0</v>
      </c>
      <c r="S2725" s="9">
        <v>1</v>
      </c>
      <c r="T2725" s="9">
        <v>1</v>
      </c>
      <c r="U2725" s="16">
        <v>0</v>
      </c>
      <c r="V2725" s="16">
        <v>0</v>
      </c>
      <c r="W2725" s="16">
        <v>1143</v>
      </c>
      <c r="X2725" s="1" t="s">
        <v>3345</v>
      </c>
      <c r="Y2725" s="1" t="s">
        <v>3345</v>
      </c>
    </row>
    <row r="2726" spans="1:25" x14ac:dyDescent="0.25">
      <c r="A2726" t="str">
        <f t="shared" si="42"/>
        <v>Winkler , Texas</v>
      </c>
      <c r="B2726" t="s">
        <v>1645</v>
      </c>
      <c r="C2726" t="s">
        <v>2612</v>
      </c>
      <c r="E2726" t="s">
        <v>5092</v>
      </c>
      <c r="F2726" t="s">
        <v>2859</v>
      </c>
      <c r="G2726" s="7">
        <v>841.27661945160878</v>
      </c>
      <c r="H2726" s="8">
        <v>7110</v>
      </c>
      <c r="I2726" s="9">
        <v>0</v>
      </c>
      <c r="J2726" s="9">
        <v>0</v>
      </c>
      <c r="K2726" s="9">
        <v>0</v>
      </c>
      <c r="L2726" s="9">
        <v>0</v>
      </c>
      <c r="M2726" s="9">
        <v>0</v>
      </c>
      <c r="N2726" s="9">
        <v>0</v>
      </c>
      <c r="O2726" s="9">
        <v>3.8366904861379292E-3</v>
      </c>
      <c r="P2726" s="9">
        <v>0.81870604781997192</v>
      </c>
      <c r="Q2726" s="9">
        <v>0</v>
      </c>
      <c r="R2726" s="9">
        <v>0</v>
      </c>
      <c r="S2726" s="9">
        <v>0.99616330951293963</v>
      </c>
      <c r="T2726" s="9">
        <v>0.18129395218002814</v>
      </c>
      <c r="U2726" s="16">
        <v>0</v>
      </c>
      <c r="V2726" s="16">
        <v>0</v>
      </c>
      <c r="W2726" s="16">
        <v>7110</v>
      </c>
      <c r="X2726" s="1" t="s">
        <v>3345</v>
      </c>
      <c r="Y2726" s="1" t="s">
        <v>3345</v>
      </c>
    </row>
    <row r="2727" spans="1:25" x14ac:dyDescent="0.25">
      <c r="A2727" t="str">
        <f t="shared" si="42"/>
        <v>Frio , Texas</v>
      </c>
      <c r="B2727" t="s">
        <v>1645</v>
      </c>
      <c r="C2727" t="s">
        <v>2612</v>
      </c>
      <c r="E2727" t="s">
        <v>5093</v>
      </c>
      <c r="F2727" t="s">
        <v>2693</v>
      </c>
      <c r="G2727" s="7">
        <v>1134.3477721994641</v>
      </c>
      <c r="H2727" s="8">
        <v>17217</v>
      </c>
      <c r="I2727" s="9">
        <v>0</v>
      </c>
      <c r="J2727" s="9">
        <v>0</v>
      </c>
      <c r="K2727" s="9">
        <v>0</v>
      </c>
      <c r="L2727" s="9">
        <v>0</v>
      </c>
      <c r="M2727" s="9">
        <v>0</v>
      </c>
      <c r="N2727" s="9">
        <v>0</v>
      </c>
      <c r="O2727" s="9">
        <v>0</v>
      </c>
      <c r="P2727" s="9">
        <v>0</v>
      </c>
      <c r="Q2727" s="9">
        <v>5.3834922383134368E-3</v>
      </c>
      <c r="R2727" s="9">
        <v>0.778184352674682</v>
      </c>
      <c r="S2727" s="9">
        <v>0.99461650776168653</v>
      </c>
      <c r="T2727" s="9">
        <v>0.221815647325318</v>
      </c>
      <c r="U2727" s="16">
        <v>0</v>
      </c>
      <c r="V2727" s="16">
        <v>0</v>
      </c>
      <c r="W2727" s="16">
        <v>17217</v>
      </c>
      <c r="X2727" s="1" t="s">
        <v>3345</v>
      </c>
      <c r="Y2727" s="1" t="s">
        <v>3345</v>
      </c>
    </row>
    <row r="2728" spans="1:25" x14ac:dyDescent="0.25">
      <c r="A2728" t="str">
        <f t="shared" si="42"/>
        <v>Lipscomb , Texas</v>
      </c>
      <c r="B2728" t="s">
        <v>1645</v>
      </c>
      <c r="C2728" t="s">
        <v>2612</v>
      </c>
      <c r="E2728" t="s">
        <v>5094</v>
      </c>
      <c r="F2728" t="s">
        <v>2759</v>
      </c>
      <c r="G2728" s="7">
        <v>932.29237955151552</v>
      </c>
      <c r="H2728" s="8">
        <v>3302</v>
      </c>
      <c r="I2728" s="9">
        <v>0</v>
      </c>
      <c r="J2728" s="9">
        <v>0</v>
      </c>
      <c r="K2728" s="9">
        <v>0</v>
      </c>
      <c r="L2728" s="9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0</v>
      </c>
      <c r="R2728" s="9">
        <v>0</v>
      </c>
      <c r="S2728" s="9">
        <v>1</v>
      </c>
      <c r="T2728" s="9">
        <v>1</v>
      </c>
      <c r="U2728" s="16">
        <v>0</v>
      </c>
      <c r="V2728" s="16">
        <v>0</v>
      </c>
      <c r="W2728" s="16">
        <v>3302</v>
      </c>
      <c r="X2728" s="1" t="s">
        <v>3345</v>
      </c>
      <c r="Y2728" s="1" t="s">
        <v>3345</v>
      </c>
    </row>
    <row r="2729" spans="1:25" x14ac:dyDescent="0.25">
      <c r="A2729" t="str">
        <f t="shared" si="42"/>
        <v>Collingsworth , Texas</v>
      </c>
      <c r="B2729" t="s">
        <v>1645</v>
      </c>
      <c r="C2729" t="s">
        <v>2612</v>
      </c>
      <c r="E2729" t="s">
        <v>5095</v>
      </c>
      <c r="F2729" t="s">
        <v>2655</v>
      </c>
      <c r="G2729" s="7">
        <v>919.32053944370557</v>
      </c>
      <c r="H2729" s="8">
        <v>3057</v>
      </c>
      <c r="I2729" s="9">
        <v>0</v>
      </c>
      <c r="J2729" s="9">
        <v>0</v>
      </c>
      <c r="K2729" s="9">
        <v>0</v>
      </c>
      <c r="L2729" s="9">
        <v>0</v>
      </c>
      <c r="M2729" s="9">
        <v>0</v>
      </c>
      <c r="N2729" s="9">
        <v>0</v>
      </c>
      <c r="O2729" s="9">
        <v>0</v>
      </c>
      <c r="P2729" s="9">
        <v>0</v>
      </c>
      <c r="Q2729" s="9">
        <v>0</v>
      </c>
      <c r="R2729" s="9">
        <v>0</v>
      </c>
      <c r="S2729" s="9">
        <v>0.99999999999987799</v>
      </c>
      <c r="T2729" s="9">
        <v>1</v>
      </c>
      <c r="U2729" s="16">
        <v>0</v>
      </c>
      <c r="V2729" s="16">
        <v>0</v>
      </c>
      <c r="W2729" s="16">
        <v>3057</v>
      </c>
      <c r="X2729" s="1" t="s">
        <v>3345</v>
      </c>
      <c r="Y2729" s="1" t="s">
        <v>3345</v>
      </c>
    </row>
    <row r="2730" spans="1:25" x14ac:dyDescent="0.25">
      <c r="A2730" t="str">
        <f t="shared" si="42"/>
        <v>Colorado , Texas</v>
      </c>
      <c r="B2730" t="s">
        <v>1645</v>
      </c>
      <c r="C2730" t="s">
        <v>2612</v>
      </c>
      <c r="E2730" t="s">
        <v>5096</v>
      </c>
      <c r="F2730" t="s">
        <v>2656</v>
      </c>
      <c r="G2730" s="7">
        <v>973.68553220960985</v>
      </c>
      <c r="H2730" s="8">
        <v>20874</v>
      </c>
      <c r="I2730" s="9">
        <v>0</v>
      </c>
      <c r="J2730" s="9">
        <v>0</v>
      </c>
      <c r="K2730" s="9">
        <v>0</v>
      </c>
      <c r="L2730" s="9">
        <v>0</v>
      </c>
      <c r="M2730" s="9">
        <v>0</v>
      </c>
      <c r="N2730" s="9">
        <v>0</v>
      </c>
      <c r="O2730" s="9">
        <v>2.1869851661506711E-3</v>
      </c>
      <c r="P2730" s="9">
        <v>0.17380473316086997</v>
      </c>
      <c r="Q2730" s="9">
        <v>2.9200825125012923E-3</v>
      </c>
      <c r="R2730" s="9">
        <v>0.20005748778384594</v>
      </c>
      <c r="S2730" s="9">
        <v>0.99489293231948817</v>
      </c>
      <c r="T2730" s="9">
        <v>0.62613777905528412</v>
      </c>
      <c r="U2730" s="16">
        <v>0</v>
      </c>
      <c r="V2730" s="16">
        <v>0</v>
      </c>
      <c r="W2730" s="16">
        <v>20874</v>
      </c>
      <c r="X2730" s="1" t="s">
        <v>3345</v>
      </c>
      <c r="Y2730" s="1" t="s">
        <v>3345</v>
      </c>
    </row>
    <row r="2731" spans="1:25" x14ac:dyDescent="0.25">
      <c r="A2731" t="str">
        <f t="shared" si="42"/>
        <v>Wise , Texas</v>
      </c>
      <c r="B2731" t="s">
        <v>1645</v>
      </c>
      <c r="C2731" t="s">
        <v>2612</v>
      </c>
      <c r="E2731" t="s">
        <v>5097</v>
      </c>
      <c r="F2731" t="s">
        <v>2860</v>
      </c>
      <c r="G2731" s="7">
        <v>922.55349714861086</v>
      </c>
      <c r="H2731" s="8">
        <v>59127</v>
      </c>
      <c r="I2731" s="9">
        <v>0</v>
      </c>
      <c r="J2731" s="9">
        <v>0</v>
      </c>
      <c r="K2731" s="9">
        <v>0</v>
      </c>
      <c r="L2731" s="9">
        <v>0</v>
      </c>
      <c r="M2731" s="9">
        <v>6.0370919645365752E-3</v>
      </c>
      <c r="N2731" s="9">
        <v>8.3481319870786608E-2</v>
      </c>
      <c r="O2731" s="9">
        <v>9.1478063238172279E-3</v>
      </c>
      <c r="P2731" s="9">
        <v>0.19544370592115276</v>
      </c>
      <c r="Q2731" s="9">
        <v>0</v>
      </c>
      <c r="R2731" s="9">
        <v>0</v>
      </c>
      <c r="S2731" s="9">
        <v>0.98481510171164621</v>
      </c>
      <c r="T2731" s="9">
        <v>0.72107497420806066</v>
      </c>
      <c r="U2731" s="16">
        <v>0</v>
      </c>
      <c r="V2731" s="16">
        <v>4936</v>
      </c>
      <c r="W2731" s="16">
        <v>54191</v>
      </c>
      <c r="X2731" s="1" t="s">
        <v>3345</v>
      </c>
      <c r="Y2731" s="1" t="s">
        <v>3345</v>
      </c>
    </row>
    <row r="2732" spans="1:25" x14ac:dyDescent="0.25">
      <c r="A2732" t="str">
        <f t="shared" si="42"/>
        <v>Glasscock , Texas</v>
      </c>
      <c r="B2732" t="s">
        <v>1645</v>
      </c>
      <c r="C2732" t="s">
        <v>2612</v>
      </c>
      <c r="E2732" t="s">
        <v>5098</v>
      </c>
      <c r="F2732" t="s">
        <v>2698</v>
      </c>
      <c r="G2732" s="7">
        <v>901.0846134002702</v>
      </c>
      <c r="H2732" s="8">
        <v>1226</v>
      </c>
      <c r="I2732" s="9">
        <v>0</v>
      </c>
      <c r="J2732" s="9">
        <v>0</v>
      </c>
      <c r="K2732" s="9">
        <v>0</v>
      </c>
      <c r="L2732" s="9">
        <v>0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1</v>
      </c>
      <c r="T2732" s="9">
        <v>1</v>
      </c>
      <c r="U2732" s="16">
        <v>0</v>
      </c>
      <c r="V2732" s="16">
        <v>0</v>
      </c>
      <c r="W2732" s="16">
        <v>1226</v>
      </c>
      <c r="X2732" s="1" t="s">
        <v>3345</v>
      </c>
      <c r="Y2732" s="1" t="s">
        <v>3345</v>
      </c>
    </row>
    <row r="2733" spans="1:25" x14ac:dyDescent="0.25">
      <c r="A2733" t="str">
        <f t="shared" si="42"/>
        <v>Shelby , Texas</v>
      </c>
      <c r="B2733" t="s">
        <v>1645</v>
      </c>
      <c r="C2733" t="s">
        <v>2612</v>
      </c>
      <c r="E2733" t="s">
        <v>3630</v>
      </c>
      <c r="F2733" t="s">
        <v>2821</v>
      </c>
      <c r="G2733" s="7">
        <v>834.61696482381592</v>
      </c>
      <c r="H2733" s="8">
        <v>25448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6.9598038872627759E-3</v>
      </c>
      <c r="R2733" s="9">
        <v>0.20567431625275071</v>
      </c>
      <c r="S2733" s="9">
        <v>0.99304019611273719</v>
      </c>
      <c r="T2733" s="9">
        <v>0.79432568374724932</v>
      </c>
      <c r="U2733" s="16">
        <v>0</v>
      </c>
      <c r="V2733" s="16">
        <v>0</v>
      </c>
      <c r="W2733" s="16">
        <v>25448</v>
      </c>
      <c r="X2733" s="1" t="s">
        <v>3345</v>
      </c>
      <c r="Y2733" s="1" t="s">
        <v>3345</v>
      </c>
    </row>
    <row r="2734" spans="1:25" x14ac:dyDescent="0.25">
      <c r="A2734" t="str">
        <f t="shared" si="42"/>
        <v>Comanche , Texas</v>
      </c>
      <c r="B2734" t="s">
        <v>1645</v>
      </c>
      <c r="C2734" t="s">
        <v>2612</v>
      </c>
      <c r="E2734" t="s">
        <v>4215</v>
      </c>
      <c r="F2734" t="s">
        <v>2658</v>
      </c>
      <c r="G2734" s="7">
        <v>947.6833639847523</v>
      </c>
      <c r="H2734" s="8">
        <v>13974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2.5966359659966055E-3</v>
      </c>
      <c r="R2734" s="9">
        <v>0.28538714755975381</v>
      </c>
      <c r="S2734" s="9">
        <v>0.99740336403323748</v>
      </c>
      <c r="T2734" s="9">
        <v>0.71461285244024619</v>
      </c>
      <c r="U2734" s="16">
        <v>0</v>
      </c>
      <c r="V2734" s="16">
        <v>0</v>
      </c>
      <c r="W2734" s="16">
        <v>13974</v>
      </c>
      <c r="X2734" s="1" t="s">
        <v>3345</v>
      </c>
      <c r="Y2734" s="1" t="s">
        <v>3345</v>
      </c>
    </row>
    <row r="2735" spans="1:25" x14ac:dyDescent="0.25">
      <c r="A2735" t="str">
        <f t="shared" si="42"/>
        <v>Burnet , Texas</v>
      </c>
      <c r="B2735" t="s">
        <v>1645</v>
      </c>
      <c r="C2735" t="s">
        <v>2612</v>
      </c>
      <c r="E2735" t="s">
        <v>5099</v>
      </c>
      <c r="F2735" t="s">
        <v>2638</v>
      </c>
      <c r="G2735" s="7">
        <v>1021.2623481785392</v>
      </c>
      <c r="H2735" s="8">
        <v>42750</v>
      </c>
      <c r="I2735" s="9">
        <v>0</v>
      </c>
      <c r="J2735" s="9">
        <v>0</v>
      </c>
      <c r="K2735" s="9">
        <v>0</v>
      </c>
      <c r="L2735" s="9">
        <v>0</v>
      </c>
      <c r="M2735" s="9">
        <v>0</v>
      </c>
      <c r="N2735" s="9">
        <v>0</v>
      </c>
      <c r="O2735" s="9">
        <v>1.4484787088425502E-2</v>
      </c>
      <c r="P2735" s="9">
        <v>0.4432748538011696</v>
      </c>
      <c r="Q2735" s="9">
        <v>0</v>
      </c>
      <c r="R2735" s="9">
        <v>0</v>
      </c>
      <c r="S2735" s="9">
        <v>0.98551521290455502</v>
      </c>
      <c r="T2735" s="9">
        <v>0.5567251461988304</v>
      </c>
      <c r="U2735" s="16">
        <v>0</v>
      </c>
      <c r="V2735" s="16">
        <v>0</v>
      </c>
      <c r="W2735" s="16">
        <v>42750</v>
      </c>
      <c r="X2735" s="1" t="s">
        <v>3345</v>
      </c>
      <c r="Y2735" s="1" t="s">
        <v>3345</v>
      </c>
    </row>
    <row r="2736" spans="1:25" x14ac:dyDescent="0.25">
      <c r="A2736" t="str">
        <f t="shared" si="42"/>
        <v>Gray , Texas</v>
      </c>
      <c r="B2736" t="s">
        <v>1645</v>
      </c>
      <c r="C2736" t="s">
        <v>2612</v>
      </c>
      <c r="E2736" t="s">
        <v>4256</v>
      </c>
      <c r="F2736" t="s">
        <v>2701</v>
      </c>
      <c r="G2736" s="7">
        <v>929.33343697711666</v>
      </c>
      <c r="H2736" s="8">
        <v>22535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1.1868011756336843E-2</v>
      </c>
      <c r="R2736" s="9">
        <v>0.80612380741069445</v>
      </c>
      <c r="S2736" s="9">
        <v>0.98813198824198878</v>
      </c>
      <c r="T2736" s="9">
        <v>0.19387619258930552</v>
      </c>
      <c r="U2736" s="16">
        <v>0</v>
      </c>
      <c r="V2736" s="16">
        <v>0</v>
      </c>
      <c r="W2736" s="16">
        <v>22535</v>
      </c>
      <c r="X2736" s="1" t="s">
        <v>3345</v>
      </c>
      <c r="Y2736" s="1" t="s">
        <v>3345</v>
      </c>
    </row>
    <row r="2737" spans="1:25" x14ac:dyDescent="0.25">
      <c r="A2737" t="str">
        <f t="shared" si="42"/>
        <v>Hudspeth , Texas</v>
      </c>
      <c r="B2737" t="s">
        <v>1645</v>
      </c>
      <c r="C2737" t="s">
        <v>2612</v>
      </c>
      <c r="E2737" t="s">
        <v>5100</v>
      </c>
      <c r="F2737" t="s">
        <v>2726</v>
      </c>
      <c r="G2737" s="7">
        <v>4571.3712120735054</v>
      </c>
      <c r="H2737" s="8">
        <v>3476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0.9999130813506818</v>
      </c>
      <c r="T2737" s="9">
        <v>1</v>
      </c>
      <c r="U2737" s="16">
        <v>0</v>
      </c>
      <c r="V2737" s="16">
        <v>0</v>
      </c>
      <c r="W2737" s="16">
        <v>3476</v>
      </c>
      <c r="X2737" s="1" t="s">
        <v>3345</v>
      </c>
      <c r="Y2737" s="1" t="s">
        <v>3345</v>
      </c>
    </row>
    <row r="2738" spans="1:25" x14ac:dyDescent="0.25">
      <c r="A2738" t="str">
        <f t="shared" si="42"/>
        <v>Cass , Texas</v>
      </c>
      <c r="B2738" t="s">
        <v>1645</v>
      </c>
      <c r="C2738" t="s">
        <v>2612</v>
      </c>
      <c r="E2738" t="s">
        <v>4087</v>
      </c>
      <c r="F2738" t="s">
        <v>2645</v>
      </c>
      <c r="G2738" s="7">
        <v>960.32265597016749</v>
      </c>
      <c r="H2738" s="8">
        <v>30464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1.028206656468976E-2</v>
      </c>
      <c r="P2738" s="9">
        <v>0.25988051470588236</v>
      </c>
      <c r="Q2738" s="9">
        <v>0</v>
      </c>
      <c r="R2738" s="9">
        <v>0</v>
      </c>
      <c r="S2738" s="9">
        <v>0.98971793343231773</v>
      </c>
      <c r="T2738" s="9">
        <v>0.74011948529411764</v>
      </c>
      <c r="U2738" s="16">
        <v>0</v>
      </c>
      <c r="V2738" s="16">
        <v>0</v>
      </c>
      <c r="W2738" s="16">
        <v>30464</v>
      </c>
      <c r="X2738" s="1" t="s">
        <v>3345</v>
      </c>
      <c r="Y2738" s="1" t="s">
        <v>3345</v>
      </c>
    </row>
    <row r="2739" spans="1:25" x14ac:dyDescent="0.25">
      <c r="A2739" t="str">
        <f t="shared" si="42"/>
        <v>Ellis , Texas</v>
      </c>
      <c r="B2739" t="s">
        <v>1645</v>
      </c>
      <c r="C2739" t="s">
        <v>2612</v>
      </c>
      <c r="E2739" t="s">
        <v>4196</v>
      </c>
      <c r="F2739" t="s">
        <v>2681</v>
      </c>
      <c r="G2739" s="7">
        <v>951.74769163212136</v>
      </c>
      <c r="H2739" s="8">
        <v>149610</v>
      </c>
      <c r="I2739" s="9">
        <v>0</v>
      </c>
      <c r="J2739" s="9">
        <v>0</v>
      </c>
      <c r="K2739" s="9">
        <v>7.8635100106284328E-2</v>
      </c>
      <c r="L2739" s="9">
        <v>0.55627297640532047</v>
      </c>
      <c r="M2739" s="9">
        <v>0</v>
      </c>
      <c r="N2739" s="9">
        <v>0</v>
      </c>
      <c r="O2739" s="9">
        <v>1.0349312185593465E-2</v>
      </c>
      <c r="P2739" s="9">
        <v>0.12203729697212753</v>
      </c>
      <c r="Q2739" s="9">
        <v>0</v>
      </c>
      <c r="R2739" s="9">
        <v>0</v>
      </c>
      <c r="S2739" s="9">
        <v>0.91101558687126216</v>
      </c>
      <c r="T2739" s="9">
        <v>0.32168972662255196</v>
      </c>
      <c r="U2739" s="16">
        <v>0</v>
      </c>
      <c r="V2739" s="16">
        <v>83224</v>
      </c>
      <c r="W2739" s="16">
        <v>66386</v>
      </c>
      <c r="X2739" s="1" t="s">
        <v>3345</v>
      </c>
      <c r="Y2739" s="1" t="s">
        <v>3347</v>
      </c>
    </row>
    <row r="2740" spans="1:25" x14ac:dyDescent="0.25">
      <c r="A2740" t="str">
        <f t="shared" si="42"/>
        <v>Cooke , Texas</v>
      </c>
      <c r="B2740" t="s">
        <v>1645</v>
      </c>
      <c r="C2740" t="s">
        <v>2612</v>
      </c>
      <c r="E2740" t="s">
        <v>5101</v>
      </c>
      <c r="F2740" t="s">
        <v>2660</v>
      </c>
      <c r="G2740" s="7">
        <v>898.50194338857159</v>
      </c>
      <c r="H2740" s="8">
        <v>38437</v>
      </c>
      <c r="I2740" s="9">
        <v>0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9.1714765296471244E-3</v>
      </c>
      <c r="P2740" s="9">
        <v>0.409657361396571</v>
      </c>
      <c r="Q2740" s="9">
        <v>0</v>
      </c>
      <c r="R2740" s="9">
        <v>0</v>
      </c>
      <c r="S2740" s="9">
        <v>0.99082852347035266</v>
      </c>
      <c r="T2740" s="9">
        <v>0.59034263860342895</v>
      </c>
      <c r="U2740" s="16">
        <v>0</v>
      </c>
      <c r="V2740" s="16">
        <v>0</v>
      </c>
      <c r="W2740" s="16">
        <v>38437</v>
      </c>
      <c r="X2740" s="1" t="s">
        <v>3345</v>
      </c>
      <c r="Y2740" s="1" t="s">
        <v>3345</v>
      </c>
    </row>
    <row r="2741" spans="1:25" x14ac:dyDescent="0.25">
      <c r="A2741" t="str">
        <f t="shared" si="42"/>
        <v>Williamson , Texas</v>
      </c>
      <c r="B2741" t="s">
        <v>1645</v>
      </c>
      <c r="C2741" t="s">
        <v>2612</v>
      </c>
      <c r="E2741" t="s">
        <v>4075</v>
      </c>
      <c r="F2741" t="s">
        <v>2857</v>
      </c>
      <c r="G2741" s="7">
        <v>1134.4106462443924</v>
      </c>
      <c r="H2741" s="8">
        <v>422594</v>
      </c>
      <c r="I2741" s="9">
        <v>4.0768573501882559E-2</v>
      </c>
      <c r="J2741" s="9">
        <v>0.35586875346076852</v>
      </c>
      <c r="K2741" s="9">
        <v>8.1478103714720806E-2</v>
      </c>
      <c r="L2741" s="9">
        <v>0.48542809410450694</v>
      </c>
      <c r="M2741" s="9">
        <v>5.8089172486053692E-3</v>
      </c>
      <c r="N2741" s="9">
        <v>3.4160447143120817E-2</v>
      </c>
      <c r="O2741" s="9">
        <v>5.9072226447444691E-4</v>
      </c>
      <c r="P2741" s="9">
        <v>4.6190906638523023E-3</v>
      </c>
      <c r="Q2741" s="9">
        <v>0</v>
      </c>
      <c r="R2741" s="9">
        <v>0</v>
      </c>
      <c r="S2741" s="9">
        <v>0.87135368323500628</v>
      </c>
      <c r="T2741" s="9">
        <v>0.11992361462775146</v>
      </c>
      <c r="U2741" s="16">
        <v>150388</v>
      </c>
      <c r="V2741" s="16">
        <v>219575</v>
      </c>
      <c r="W2741" s="16">
        <v>52631</v>
      </c>
      <c r="X2741" s="1" t="s">
        <v>3345</v>
      </c>
      <c r="Y2741" s="1" t="s">
        <v>3347</v>
      </c>
    </row>
    <row r="2742" spans="1:25" x14ac:dyDescent="0.25">
      <c r="A2742" t="str">
        <f t="shared" si="42"/>
        <v>Cochran , Texas</v>
      </c>
      <c r="B2742" t="s">
        <v>1645</v>
      </c>
      <c r="C2742" t="s">
        <v>2612</v>
      </c>
      <c r="E2742" t="s">
        <v>5102</v>
      </c>
      <c r="F2742" t="s">
        <v>2651</v>
      </c>
      <c r="G2742" s="7">
        <v>775.17072245711711</v>
      </c>
      <c r="H2742" s="8">
        <v>3127</v>
      </c>
      <c r="I2742" s="9">
        <v>0</v>
      </c>
      <c r="J2742" s="9">
        <v>0</v>
      </c>
      <c r="K2742" s="9">
        <v>0</v>
      </c>
      <c r="L2742" s="9">
        <v>0</v>
      </c>
      <c r="M2742" s="9">
        <v>0</v>
      </c>
      <c r="N2742" s="9">
        <v>0</v>
      </c>
      <c r="O2742" s="9">
        <v>0</v>
      </c>
      <c r="P2742" s="9">
        <v>0</v>
      </c>
      <c r="Q2742" s="9">
        <v>0</v>
      </c>
      <c r="R2742" s="9">
        <v>0</v>
      </c>
      <c r="S2742" s="9">
        <v>1</v>
      </c>
      <c r="T2742" s="9">
        <v>1</v>
      </c>
      <c r="U2742" s="16">
        <v>0</v>
      </c>
      <c r="V2742" s="16">
        <v>0</v>
      </c>
      <c r="W2742" s="16">
        <v>3127</v>
      </c>
      <c r="X2742" s="1" t="s">
        <v>3345</v>
      </c>
      <c r="Y2742" s="1" t="s">
        <v>3345</v>
      </c>
    </row>
    <row r="2743" spans="1:25" x14ac:dyDescent="0.25">
      <c r="A2743" t="str">
        <f t="shared" si="42"/>
        <v>Van Zandt , Texas</v>
      </c>
      <c r="B2743" t="s">
        <v>1645</v>
      </c>
      <c r="C2743" t="s">
        <v>2612</v>
      </c>
      <c r="E2743" t="s">
        <v>5103</v>
      </c>
      <c r="F2743" t="s">
        <v>2845</v>
      </c>
      <c r="G2743" s="7">
        <v>859.60930628774986</v>
      </c>
      <c r="H2743" s="8">
        <v>52579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9">
        <v>1.4759154065847255E-2</v>
      </c>
      <c r="P2743" s="9">
        <v>0.24981456475018543</v>
      </c>
      <c r="Q2743" s="9">
        <v>0</v>
      </c>
      <c r="R2743" s="9">
        <v>0</v>
      </c>
      <c r="S2743" s="9">
        <v>0.98524084593415273</v>
      </c>
      <c r="T2743" s="9">
        <v>0.75018543524981451</v>
      </c>
      <c r="U2743" s="16">
        <v>0</v>
      </c>
      <c r="V2743" s="16">
        <v>0</v>
      </c>
      <c r="W2743" s="16">
        <v>52579</v>
      </c>
      <c r="X2743" s="1" t="s">
        <v>3345</v>
      </c>
      <c r="Y2743" s="1" t="s">
        <v>3345</v>
      </c>
    </row>
    <row r="2744" spans="1:25" x14ac:dyDescent="0.25">
      <c r="A2744" t="str">
        <f t="shared" si="42"/>
        <v>Donley , Texas</v>
      </c>
      <c r="B2744" t="s">
        <v>1645</v>
      </c>
      <c r="C2744" t="s">
        <v>2612</v>
      </c>
      <c r="E2744" t="s">
        <v>5104</v>
      </c>
      <c r="F2744" t="s">
        <v>2676</v>
      </c>
      <c r="G2744" s="7">
        <v>933.04604262970031</v>
      </c>
      <c r="H2744" s="8">
        <v>3677</v>
      </c>
      <c r="I2744" s="9">
        <v>0</v>
      </c>
      <c r="J2744" s="9">
        <v>0</v>
      </c>
      <c r="K2744" s="9">
        <v>0</v>
      </c>
      <c r="L2744" s="9">
        <v>0</v>
      </c>
      <c r="M2744" s="9">
        <v>0</v>
      </c>
      <c r="N2744" s="9">
        <v>0</v>
      </c>
      <c r="O2744" s="9">
        <v>0</v>
      </c>
      <c r="P2744" s="9">
        <v>0</v>
      </c>
      <c r="Q2744" s="9">
        <v>0</v>
      </c>
      <c r="R2744" s="9">
        <v>0</v>
      </c>
      <c r="S2744" s="9">
        <v>1</v>
      </c>
      <c r="T2744" s="9">
        <v>1</v>
      </c>
      <c r="U2744" s="16">
        <v>0</v>
      </c>
      <c r="V2744" s="16">
        <v>0</v>
      </c>
      <c r="W2744" s="16">
        <v>3677</v>
      </c>
      <c r="X2744" s="1" t="s">
        <v>3345</v>
      </c>
      <c r="Y2744" s="1" t="s">
        <v>3345</v>
      </c>
    </row>
    <row r="2745" spans="1:25" x14ac:dyDescent="0.25">
      <c r="A2745" t="str">
        <f t="shared" si="42"/>
        <v>Jones , Texas</v>
      </c>
      <c r="B2745" t="s">
        <v>1645</v>
      </c>
      <c r="C2745" t="s">
        <v>2612</v>
      </c>
      <c r="E2745" t="s">
        <v>3954</v>
      </c>
      <c r="F2745" t="s">
        <v>2738</v>
      </c>
      <c r="G2745" s="7">
        <v>937.13719698727107</v>
      </c>
      <c r="H2745" s="8">
        <v>20202</v>
      </c>
      <c r="I2745" s="9">
        <v>0</v>
      </c>
      <c r="J2745" s="9">
        <v>0</v>
      </c>
      <c r="K2745" s="9">
        <v>0</v>
      </c>
      <c r="L2745" s="9">
        <v>0</v>
      </c>
      <c r="M2745" s="9">
        <v>0</v>
      </c>
      <c r="N2745" s="9">
        <v>0</v>
      </c>
      <c r="O2745" s="9">
        <v>1.964748113996466E-3</v>
      </c>
      <c r="P2745" s="9">
        <v>0.1485001485001485</v>
      </c>
      <c r="Q2745" s="9">
        <v>0</v>
      </c>
      <c r="R2745" s="9">
        <v>0</v>
      </c>
      <c r="S2745" s="9">
        <v>0.99803525188600362</v>
      </c>
      <c r="T2745" s="9">
        <v>0.85149985149985152</v>
      </c>
      <c r="U2745" s="16">
        <v>0</v>
      </c>
      <c r="V2745" s="16">
        <v>0</v>
      </c>
      <c r="W2745" s="16">
        <v>20202</v>
      </c>
      <c r="X2745" s="1" t="s">
        <v>3345</v>
      </c>
      <c r="Y2745" s="1" t="s">
        <v>3345</v>
      </c>
    </row>
    <row r="2746" spans="1:25" x14ac:dyDescent="0.25">
      <c r="A2746" t="str">
        <f t="shared" si="42"/>
        <v>Grimes , Texas</v>
      </c>
      <c r="B2746" t="s">
        <v>1645</v>
      </c>
      <c r="C2746" t="s">
        <v>2612</v>
      </c>
      <c r="E2746" t="s">
        <v>5105</v>
      </c>
      <c r="F2746" t="s">
        <v>2704</v>
      </c>
      <c r="G2746" s="7">
        <v>801.60334067703934</v>
      </c>
      <c r="H2746" s="8">
        <v>26604</v>
      </c>
      <c r="I2746" s="9">
        <v>0</v>
      </c>
      <c r="J2746" s="9">
        <v>0</v>
      </c>
      <c r="K2746" s="9">
        <v>0</v>
      </c>
      <c r="L2746" s="9">
        <v>0</v>
      </c>
      <c r="M2746" s="9">
        <v>0</v>
      </c>
      <c r="N2746" s="9">
        <v>0</v>
      </c>
      <c r="O2746" s="9">
        <v>1.0261364591819571E-2</v>
      </c>
      <c r="P2746" s="9">
        <v>0.31096827544730116</v>
      </c>
      <c r="Q2746" s="9">
        <v>0</v>
      </c>
      <c r="R2746" s="9">
        <v>0</v>
      </c>
      <c r="S2746" s="9">
        <v>0.98973863540633567</v>
      </c>
      <c r="T2746" s="9">
        <v>0.68903172455269879</v>
      </c>
      <c r="U2746" s="16">
        <v>0</v>
      </c>
      <c r="V2746" s="16">
        <v>0</v>
      </c>
      <c r="W2746" s="16">
        <v>26604</v>
      </c>
      <c r="X2746" s="1" t="s">
        <v>3345</v>
      </c>
      <c r="Y2746" s="1" t="s">
        <v>3345</v>
      </c>
    </row>
    <row r="2747" spans="1:25" x14ac:dyDescent="0.25">
      <c r="A2747" t="str">
        <f t="shared" si="42"/>
        <v>Irion , Texas</v>
      </c>
      <c r="B2747" t="s">
        <v>1645</v>
      </c>
      <c r="C2747" t="s">
        <v>2612</v>
      </c>
      <c r="E2747" t="s">
        <v>5106</v>
      </c>
      <c r="F2747" t="s">
        <v>2729</v>
      </c>
      <c r="G2747" s="7">
        <v>1051.6119721088476</v>
      </c>
      <c r="H2747" s="8">
        <v>1599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9">
        <v>0</v>
      </c>
      <c r="P2747" s="9">
        <v>0</v>
      </c>
      <c r="Q2747" s="9">
        <v>0</v>
      </c>
      <c r="R2747" s="9">
        <v>0</v>
      </c>
      <c r="S2747" s="9">
        <v>1</v>
      </c>
      <c r="T2747" s="9">
        <v>1</v>
      </c>
      <c r="U2747" s="16">
        <v>0</v>
      </c>
      <c r="V2747" s="16">
        <v>0</v>
      </c>
      <c r="W2747" s="16">
        <v>1599</v>
      </c>
      <c r="X2747" s="1" t="s">
        <v>3345</v>
      </c>
      <c r="Y2747" s="1" t="s">
        <v>3345</v>
      </c>
    </row>
    <row r="2748" spans="1:25" x14ac:dyDescent="0.25">
      <c r="A2748" t="str">
        <f t="shared" si="42"/>
        <v>Navarro , Texas</v>
      </c>
      <c r="B2748" t="s">
        <v>1645</v>
      </c>
      <c r="C2748" t="s">
        <v>2612</v>
      </c>
      <c r="E2748" t="s">
        <v>5107</v>
      </c>
      <c r="F2748" t="s">
        <v>2786</v>
      </c>
      <c r="G2748" s="7">
        <v>1085.9361597152597</v>
      </c>
      <c r="H2748" s="8">
        <v>47735</v>
      </c>
      <c r="I2748" s="9">
        <v>0</v>
      </c>
      <c r="J2748" s="9">
        <v>0</v>
      </c>
      <c r="K2748" s="9">
        <v>0</v>
      </c>
      <c r="L2748" s="9">
        <v>0</v>
      </c>
      <c r="M2748" s="9">
        <v>0</v>
      </c>
      <c r="N2748" s="9">
        <v>0</v>
      </c>
      <c r="O2748" s="9">
        <v>1.1715141508551947E-2</v>
      </c>
      <c r="P2748" s="9">
        <v>0.47342620718550332</v>
      </c>
      <c r="Q2748" s="9">
        <v>0</v>
      </c>
      <c r="R2748" s="9">
        <v>0</v>
      </c>
      <c r="S2748" s="9">
        <v>0.98828485849140613</v>
      </c>
      <c r="T2748" s="9">
        <v>0.52657379281449668</v>
      </c>
      <c r="U2748" s="16">
        <v>0</v>
      </c>
      <c r="V2748" s="16">
        <v>0</v>
      </c>
      <c r="W2748" s="16">
        <v>47735</v>
      </c>
      <c r="X2748" s="1" t="s">
        <v>3345</v>
      </c>
      <c r="Y2748" s="1" t="s">
        <v>3345</v>
      </c>
    </row>
    <row r="2749" spans="1:25" x14ac:dyDescent="0.25">
      <c r="A2749" t="str">
        <f t="shared" si="42"/>
        <v>Brooks , Texas</v>
      </c>
      <c r="B2749" t="s">
        <v>1645</v>
      </c>
      <c r="C2749" t="s">
        <v>2612</v>
      </c>
      <c r="E2749" t="s">
        <v>3989</v>
      </c>
      <c r="F2749" t="s">
        <v>2635</v>
      </c>
      <c r="G2749" s="7">
        <v>943.6409380328754</v>
      </c>
      <c r="H2749" s="8">
        <v>7223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2.1769996980519624E-3</v>
      </c>
      <c r="R2749" s="9">
        <v>0.68240343347639487</v>
      </c>
      <c r="S2749" s="9">
        <v>0.9978230003009293</v>
      </c>
      <c r="T2749" s="9">
        <v>0.31759656652360513</v>
      </c>
      <c r="U2749" s="16">
        <v>0</v>
      </c>
      <c r="V2749" s="16">
        <v>0</v>
      </c>
      <c r="W2749" s="16">
        <v>7223</v>
      </c>
      <c r="X2749" s="1" t="s">
        <v>3345</v>
      </c>
      <c r="Y2749" s="1" t="s">
        <v>3345</v>
      </c>
    </row>
    <row r="2750" spans="1:25" x14ac:dyDescent="0.25">
      <c r="A2750" t="str">
        <f t="shared" si="42"/>
        <v>Dallam , Texas</v>
      </c>
      <c r="B2750" t="s">
        <v>1645</v>
      </c>
      <c r="C2750" t="s">
        <v>2612</v>
      </c>
      <c r="E2750" t="s">
        <v>5108</v>
      </c>
      <c r="F2750" t="s">
        <v>2667</v>
      </c>
      <c r="G2750" s="7">
        <v>1505.1328068002774</v>
      </c>
      <c r="H2750" s="8">
        <v>6703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0</v>
      </c>
      <c r="O2750" s="9">
        <v>0</v>
      </c>
      <c r="P2750" s="9">
        <v>0</v>
      </c>
      <c r="Q2750" s="9">
        <v>1.4694187745028216E-3</v>
      </c>
      <c r="R2750" s="9">
        <v>0.76458302252722665</v>
      </c>
      <c r="S2750" s="9">
        <v>0.99853058122248295</v>
      </c>
      <c r="T2750" s="9">
        <v>0.23541697747277338</v>
      </c>
      <c r="U2750" s="16">
        <v>0</v>
      </c>
      <c r="V2750" s="16">
        <v>0</v>
      </c>
      <c r="W2750" s="16">
        <v>6703</v>
      </c>
      <c r="X2750" s="1" t="s">
        <v>3345</v>
      </c>
      <c r="Y2750" s="1" t="s">
        <v>3345</v>
      </c>
    </row>
    <row r="2751" spans="1:25" x14ac:dyDescent="0.25">
      <c r="A2751" t="str">
        <f t="shared" si="42"/>
        <v>Hunt , Texas</v>
      </c>
      <c r="B2751" t="s">
        <v>1645</v>
      </c>
      <c r="C2751" t="s">
        <v>2612</v>
      </c>
      <c r="E2751" t="s">
        <v>5109</v>
      </c>
      <c r="F2751" t="s">
        <v>2727</v>
      </c>
      <c r="G2751" s="7">
        <v>882.0228319382345</v>
      </c>
      <c r="H2751" s="8">
        <v>86129</v>
      </c>
      <c r="I2751" s="9">
        <v>0</v>
      </c>
      <c r="J2751" s="9">
        <v>0</v>
      </c>
      <c r="K2751" s="9">
        <v>0</v>
      </c>
      <c r="L2751" s="9">
        <v>0</v>
      </c>
      <c r="M2751" s="9">
        <v>0</v>
      </c>
      <c r="N2751" s="9">
        <v>0</v>
      </c>
      <c r="O2751" s="9">
        <v>3.0773833029909124E-2</v>
      </c>
      <c r="P2751" s="9">
        <v>0.43368667928340049</v>
      </c>
      <c r="Q2751" s="9">
        <v>0</v>
      </c>
      <c r="R2751" s="9">
        <v>0</v>
      </c>
      <c r="S2751" s="9">
        <v>0.9692261669700909</v>
      </c>
      <c r="T2751" s="9">
        <v>0.56631332071659957</v>
      </c>
      <c r="U2751" s="16">
        <v>0</v>
      </c>
      <c r="V2751" s="16">
        <v>0</v>
      </c>
      <c r="W2751" s="16">
        <v>86129</v>
      </c>
      <c r="X2751" s="1" t="s">
        <v>3345</v>
      </c>
      <c r="Y2751" s="1" t="s">
        <v>3345</v>
      </c>
    </row>
    <row r="2752" spans="1:25" x14ac:dyDescent="0.25">
      <c r="A2752" t="str">
        <f t="shared" si="42"/>
        <v>Mitchell , Texas</v>
      </c>
      <c r="B2752" t="s">
        <v>1645</v>
      </c>
      <c r="C2752" t="s">
        <v>2612</v>
      </c>
      <c r="E2752" t="s">
        <v>3997</v>
      </c>
      <c r="F2752" t="s">
        <v>2779</v>
      </c>
      <c r="G2752" s="7">
        <v>915.91188451921357</v>
      </c>
      <c r="H2752" s="8">
        <v>9403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2.8846685068099095E-3</v>
      </c>
      <c r="R2752" s="9">
        <v>0.6325640752951186</v>
      </c>
      <c r="S2752" s="9">
        <v>0.99711533149244325</v>
      </c>
      <c r="T2752" s="9">
        <v>0.3674359247048814</v>
      </c>
      <c r="U2752" s="16">
        <v>0</v>
      </c>
      <c r="V2752" s="16">
        <v>0</v>
      </c>
      <c r="W2752" s="16">
        <v>9403</v>
      </c>
      <c r="X2752" s="1" t="s">
        <v>3345</v>
      </c>
      <c r="Y2752" s="1" t="s">
        <v>3345</v>
      </c>
    </row>
    <row r="2753" spans="1:25" x14ac:dyDescent="0.25">
      <c r="A2753" t="str">
        <f t="shared" si="42"/>
        <v>Wood , Texas</v>
      </c>
      <c r="B2753" t="s">
        <v>1645</v>
      </c>
      <c r="C2753" t="s">
        <v>2612</v>
      </c>
      <c r="E2753" t="s">
        <v>4830</v>
      </c>
      <c r="F2753" t="s">
        <v>2861</v>
      </c>
      <c r="G2753" s="7">
        <v>695.71879685690249</v>
      </c>
      <c r="H2753" s="8">
        <v>41964</v>
      </c>
      <c r="I2753" s="9">
        <v>0</v>
      </c>
      <c r="J2753" s="9">
        <v>0</v>
      </c>
      <c r="K2753" s="9">
        <v>0</v>
      </c>
      <c r="L2753" s="9">
        <v>0</v>
      </c>
      <c r="M2753" s="9">
        <v>0</v>
      </c>
      <c r="N2753" s="9">
        <v>0</v>
      </c>
      <c r="O2753" s="9">
        <v>1.7494013355422555E-2</v>
      </c>
      <c r="P2753" s="9">
        <v>0.25800686302545039</v>
      </c>
      <c r="Q2753" s="9">
        <v>0</v>
      </c>
      <c r="R2753" s="9">
        <v>0</v>
      </c>
      <c r="S2753" s="9">
        <v>0.98250598664457733</v>
      </c>
      <c r="T2753" s="9">
        <v>0.74199313697454961</v>
      </c>
      <c r="U2753" s="16">
        <v>0</v>
      </c>
      <c r="V2753" s="16">
        <v>0</v>
      </c>
      <c r="W2753" s="16">
        <v>41964</v>
      </c>
      <c r="X2753" s="1" t="s">
        <v>3345</v>
      </c>
      <c r="Y2753" s="1" t="s">
        <v>3345</v>
      </c>
    </row>
    <row r="2754" spans="1:25" x14ac:dyDescent="0.25">
      <c r="A2754" t="str">
        <f t="shared" si="42"/>
        <v>Childress , Texas</v>
      </c>
      <c r="B2754" t="s">
        <v>1645</v>
      </c>
      <c r="C2754" t="s">
        <v>2612</v>
      </c>
      <c r="E2754" t="s">
        <v>5110</v>
      </c>
      <c r="F2754" t="s">
        <v>2649</v>
      </c>
      <c r="G2754" s="7">
        <v>713.71577439597127</v>
      </c>
      <c r="H2754" s="8">
        <v>7041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9">
        <v>0</v>
      </c>
      <c r="P2754" s="9">
        <v>0</v>
      </c>
      <c r="Q2754" s="9">
        <v>3.7926905743757484E-3</v>
      </c>
      <c r="R2754" s="9">
        <v>0.66851299531316577</v>
      </c>
      <c r="S2754" s="9">
        <v>0.99620730942562419</v>
      </c>
      <c r="T2754" s="9">
        <v>0.33148700468683423</v>
      </c>
      <c r="U2754" s="16">
        <v>0</v>
      </c>
      <c r="V2754" s="16">
        <v>0</v>
      </c>
      <c r="W2754" s="16">
        <v>7041</v>
      </c>
      <c r="X2754" s="1" t="s">
        <v>3345</v>
      </c>
      <c r="Y2754" s="1" t="s">
        <v>3345</v>
      </c>
    </row>
    <row r="2755" spans="1:25" x14ac:dyDescent="0.25">
      <c r="A2755" t="str">
        <f t="shared" si="42"/>
        <v>Jeff Davis , Texas</v>
      </c>
      <c r="B2755" t="s">
        <v>1645</v>
      </c>
      <c r="C2755" t="s">
        <v>2612</v>
      </c>
      <c r="E2755" t="s">
        <v>3976</v>
      </c>
      <c r="F2755" t="s">
        <v>2733</v>
      </c>
      <c r="G2755" s="7">
        <v>2264.6354645503757</v>
      </c>
      <c r="H2755" s="8">
        <v>2342</v>
      </c>
      <c r="I2755" s="9">
        <v>0</v>
      </c>
      <c r="J2755" s="9">
        <v>0</v>
      </c>
      <c r="K2755" s="9">
        <v>0</v>
      </c>
      <c r="L2755" s="9">
        <v>0</v>
      </c>
      <c r="M2755" s="9">
        <v>0</v>
      </c>
      <c r="N2755" s="9">
        <v>0</v>
      </c>
      <c r="O2755" s="9">
        <v>0</v>
      </c>
      <c r="P2755" s="9">
        <v>0</v>
      </c>
      <c r="Q2755" s="9">
        <v>0</v>
      </c>
      <c r="R2755" s="9">
        <v>0</v>
      </c>
      <c r="S2755" s="9">
        <v>0.99999999998875433</v>
      </c>
      <c r="T2755" s="9">
        <v>1</v>
      </c>
      <c r="U2755" s="16">
        <v>0</v>
      </c>
      <c r="V2755" s="16">
        <v>0</v>
      </c>
      <c r="W2755" s="16">
        <v>2342</v>
      </c>
      <c r="X2755" s="1" t="s">
        <v>3345</v>
      </c>
      <c r="Y2755" s="1" t="s">
        <v>3345</v>
      </c>
    </row>
    <row r="2756" spans="1:25" x14ac:dyDescent="0.25">
      <c r="A2756" t="str">
        <f t="shared" si="42"/>
        <v>Montague , Texas</v>
      </c>
      <c r="B2756" t="s">
        <v>1645</v>
      </c>
      <c r="C2756" t="s">
        <v>2612</v>
      </c>
      <c r="E2756" t="s">
        <v>5111</v>
      </c>
      <c r="F2756" t="s">
        <v>2780</v>
      </c>
      <c r="G2756" s="7">
        <v>938.27539943630291</v>
      </c>
      <c r="H2756" s="8">
        <v>19719</v>
      </c>
      <c r="I2756" s="9">
        <v>0</v>
      </c>
      <c r="J2756" s="9">
        <v>0</v>
      </c>
      <c r="K2756" s="9">
        <v>0</v>
      </c>
      <c r="L2756" s="9">
        <v>0</v>
      </c>
      <c r="M2756" s="9">
        <v>0</v>
      </c>
      <c r="N2756" s="9">
        <v>0</v>
      </c>
      <c r="O2756" s="9">
        <v>0</v>
      </c>
      <c r="P2756" s="9">
        <v>0</v>
      </c>
      <c r="Q2756" s="9">
        <v>6.4883615521106417E-3</v>
      </c>
      <c r="R2756" s="9">
        <v>0.41056848724580353</v>
      </c>
      <c r="S2756" s="9">
        <v>0.99351163844788948</v>
      </c>
      <c r="T2756" s="9">
        <v>0.58943151275419647</v>
      </c>
      <c r="U2756" s="16">
        <v>0</v>
      </c>
      <c r="V2756" s="16">
        <v>0</v>
      </c>
      <c r="W2756" s="16">
        <v>19719</v>
      </c>
      <c r="X2756" s="1" t="s">
        <v>3345</v>
      </c>
      <c r="Y2756" s="1" t="s">
        <v>3345</v>
      </c>
    </row>
    <row r="2757" spans="1:25" x14ac:dyDescent="0.25">
      <c r="A2757" t="str">
        <f t="shared" ref="A2757:A2820" si="43">E2757&amp;", "&amp;B2757</f>
        <v>Brown , Texas</v>
      </c>
      <c r="B2757" t="s">
        <v>1645</v>
      </c>
      <c r="C2757" t="s">
        <v>2612</v>
      </c>
      <c r="E2757" t="s">
        <v>4054</v>
      </c>
      <c r="F2757" t="s">
        <v>2636</v>
      </c>
      <c r="G2757" s="7">
        <v>956.9526537758685</v>
      </c>
      <c r="H2757" s="8">
        <v>38106</v>
      </c>
      <c r="I2757" s="9">
        <v>0</v>
      </c>
      <c r="J2757" s="9">
        <v>0</v>
      </c>
      <c r="K2757" s="9">
        <v>0</v>
      </c>
      <c r="L2757" s="9">
        <v>0</v>
      </c>
      <c r="M2757" s="9">
        <v>0</v>
      </c>
      <c r="N2757" s="9">
        <v>0</v>
      </c>
      <c r="O2757" s="9">
        <v>0</v>
      </c>
      <c r="P2757" s="9">
        <v>0</v>
      </c>
      <c r="Q2757" s="9">
        <v>1.7762849870220389E-2</v>
      </c>
      <c r="R2757" s="9">
        <v>0.59599538130478136</v>
      </c>
      <c r="S2757" s="9">
        <v>0.98223715012977963</v>
      </c>
      <c r="T2757" s="9">
        <v>0.40400461869521859</v>
      </c>
      <c r="U2757" s="16">
        <v>0</v>
      </c>
      <c r="V2757" s="16">
        <v>0</v>
      </c>
      <c r="W2757" s="16">
        <v>38106</v>
      </c>
      <c r="X2757" s="1" t="s">
        <v>3345</v>
      </c>
      <c r="Y2757" s="1" t="s">
        <v>3345</v>
      </c>
    </row>
    <row r="2758" spans="1:25" x14ac:dyDescent="0.25">
      <c r="A2758" t="str">
        <f t="shared" si="43"/>
        <v>Haskell , Texas</v>
      </c>
      <c r="B2758" t="s">
        <v>1645</v>
      </c>
      <c r="C2758" t="s">
        <v>2612</v>
      </c>
      <c r="E2758" t="s">
        <v>4234</v>
      </c>
      <c r="F2758" t="s">
        <v>2715</v>
      </c>
      <c r="G2758" s="7">
        <v>910.26252832535135</v>
      </c>
      <c r="H2758" s="8">
        <v>5899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2.1582018873814242E-3</v>
      </c>
      <c r="R2758" s="9">
        <v>0.52381759620274626</v>
      </c>
      <c r="S2758" s="9">
        <v>0.99784179811074547</v>
      </c>
      <c r="T2758" s="9">
        <v>0.47618240379725379</v>
      </c>
      <c r="U2758" s="16">
        <v>0</v>
      </c>
      <c r="V2758" s="16">
        <v>0</v>
      </c>
      <c r="W2758" s="16">
        <v>5899</v>
      </c>
      <c r="X2758" s="1" t="s">
        <v>3345</v>
      </c>
      <c r="Y2758" s="1" t="s">
        <v>3345</v>
      </c>
    </row>
    <row r="2759" spans="1:25" x14ac:dyDescent="0.25">
      <c r="A2759" t="str">
        <f t="shared" si="43"/>
        <v>Fisher , Texas</v>
      </c>
      <c r="B2759" t="s">
        <v>1645</v>
      </c>
      <c r="C2759" t="s">
        <v>2612</v>
      </c>
      <c r="E2759" t="s">
        <v>5112</v>
      </c>
      <c r="F2759" t="s">
        <v>2687</v>
      </c>
      <c r="G2759" s="7">
        <v>901.75343498212658</v>
      </c>
      <c r="H2759" s="8">
        <v>3974</v>
      </c>
      <c r="I2759" s="9">
        <v>0</v>
      </c>
      <c r="J2759" s="9">
        <v>0</v>
      </c>
      <c r="K2759" s="9">
        <v>0</v>
      </c>
      <c r="L2759" s="9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0</v>
      </c>
      <c r="R2759" s="9">
        <v>0</v>
      </c>
      <c r="S2759" s="9">
        <v>0.99999999999886113</v>
      </c>
      <c r="T2759" s="9">
        <v>1</v>
      </c>
      <c r="U2759" s="16">
        <v>0</v>
      </c>
      <c r="V2759" s="16">
        <v>0</v>
      </c>
      <c r="W2759" s="16">
        <v>3974</v>
      </c>
      <c r="X2759" s="1" t="s">
        <v>3345</v>
      </c>
      <c r="Y2759" s="1" t="s">
        <v>3345</v>
      </c>
    </row>
    <row r="2760" spans="1:25" x14ac:dyDescent="0.25">
      <c r="A2760" t="str">
        <f t="shared" si="43"/>
        <v>Concho , Texas</v>
      </c>
      <c r="B2760" t="s">
        <v>1645</v>
      </c>
      <c r="C2760" t="s">
        <v>2612</v>
      </c>
      <c r="E2760" t="s">
        <v>5113</v>
      </c>
      <c r="F2760" t="s">
        <v>2659</v>
      </c>
      <c r="G2760" s="7">
        <v>993.69345588556109</v>
      </c>
      <c r="H2760" s="8">
        <v>4087</v>
      </c>
      <c r="I2760" s="9">
        <v>0</v>
      </c>
      <c r="J2760" s="9">
        <v>0</v>
      </c>
      <c r="K2760" s="9">
        <v>0</v>
      </c>
      <c r="L2760" s="9">
        <v>0</v>
      </c>
      <c r="M2760" s="9">
        <v>0</v>
      </c>
      <c r="N2760" s="9">
        <v>0</v>
      </c>
      <c r="O2760" s="9">
        <v>0</v>
      </c>
      <c r="P2760" s="9">
        <v>0</v>
      </c>
      <c r="Q2760" s="9">
        <v>0</v>
      </c>
      <c r="R2760" s="9">
        <v>0</v>
      </c>
      <c r="S2760" s="9">
        <v>0.99999999999924627</v>
      </c>
      <c r="T2760" s="9">
        <v>1</v>
      </c>
      <c r="U2760" s="16">
        <v>0</v>
      </c>
      <c r="V2760" s="16">
        <v>0</v>
      </c>
      <c r="W2760" s="16">
        <v>4087</v>
      </c>
      <c r="X2760" s="1" t="s">
        <v>3345</v>
      </c>
      <c r="Y2760" s="1" t="s">
        <v>3345</v>
      </c>
    </row>
    <row r="2761" spans="1:25" x14ac:dyDescent="0.25">
      <c r="A2761" t="str">
        <f t="shared" si="43"/>
        <v>Coke , Texas</v>
      </c>
      <c r="B2761" t="s">
        <v>1645</v>
      </c>
      <c r="C2761" t="s">
        <v>2612</v>
      </c>
      <c r="E2761" t="s">
        <v>5114</v>
      </c>
      <c r="F2761" t="s">
        <v>2652</v>
      </c>
      <c r="G2761" s="7">
        <v>927.9908201412552</v>
      </c>
      <c r="H2761" s="8">
        <v>3320</v>
      </c>
      <c r="I2761" s="9">
        <v>0</v>
      </c>
      <c r="J2761" s="9">
        <v>0</v>
      </c>
      <c r="K2761" s="9">
        <v>0</v>
      </c>
      <c r="L2761" s="9">
        <v>0</v>
      </c>
      <c r="M2761" s="9">
        <v>0</v>
      </c>
      <c r="N2761" s="9">
        <v>0</v>
      </c>
      <c r="O2761" s="9">
        <v>0</v>
      </c>
      <c r="P2761" s="9">
        <v>0</v>
      </c>
      <c r="Q2761" s="9">
        <v>0</v>
      </c>
      <c r="R2761" s="9">
        <v>0</v>
      </c>
      <c r="S2761" s="9">
        <v>1</v>
      </c>
      <c r="T2761" s="9">
        <v>1</v>
      </c>
      <c r="U2761" s="16">
        <v>0</v>
      </c>
      <c r="V2761" s="16">
        <v>0</v>
      </c>
      <c r="W2761" s="16">
        <v>3320</v>
      </c>
      <c r="X2761" s="1" t="s">
        <v>3345</v>
      </c>
      <c r="Y2761" s="1" t="s">
        <v>3345</v>
      </c>
    </row>
    <row r="2762" spans="1:25" x14ac:dyDescent="0.25">
      <c r="A2762" t="str">
        <f t="shared" si="43"/>
        <v>Polk , Texas</v>
      </c>
      <c r="B2762" t="s">
        <v>1645</v>
      </c>
      <c r="C2762" t="s">
        <v>2612</v>
      </c>
      <c r="E2762" t="s">
        <v>3678</v>
      </c>
      <c r="F2762" t="s">
        <v>2798</v>
      </c>
      <c r="G2762" s="7">
        <v>1109.6595410295436</v>
      </c>
      <c r="H2762" s="8">
        <v>45413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9">
        <v>1.0754243145780768E-2</v>
      </c>
      <c r="P2762" s="9">
        <v>0.22361438354656155</v>
      </c>
      <c r="Q2762" s="9">
        <v>0</v>
      </c>
      <c r="R2762" s="9">
        <v>0</v>
      </c>
      <c r="S2762" s="9">
        <v>0.98924575685421912</v>
      </c>
      <c r="T2762" s="9">
        <v>0.7763856164534384</v>
      </c>
      <c r="U2762" s="16">
        <v>0</v>
      </c>
      <c r="V2762" s="16">
        <v>0</v>
      </c>
      <c r="W2762" s="16">
        <v>45413</v>
      </c>
      <c r="X2762" s="1" t="s">
        <v>3345</v>
      </c>
      <c r="Y2762" s="1" t="s">
        <v>3345</v>
      </c>
    </row>
    <row r="2763" spans="1:25" x14ac:dyDescent="0.25">
      <c r="A2763" t="str">
        <f t="shared" si="43"/>
        <v>Cottle , Texas</v>
      </c>
      <c r="B2763" t="s">
        <v>1645</v>
      </c>
      <c r="C2763" t="s">
        <v>2612</v>
      </c>
      <c r="E2763" t="s">
        <v>5115</v>
      </c>
      <c r="F2763" t="s">
        <v>2662</v>
      </c>
      <c r="G2763" s="7">
        <v>901.61527552234793</v>
      </c>
      <c r="H2763" s="8">
        <v>1505</v>
      </c>
      <c r="I2763" s="9">
        <v>0</v>
      </c>
      <c r="J2763" s="9">
        <v>0</v>
      </c>
      <c r="K2763" s="9">
        <v>0</v>
      </c>
      <c r="L2763" s="9">
        <v>0</v>
      </c>
      <c r="M2763" s="9">
        <v>0</v>
      </c>
      <c r="N2763" s="9">
        <v>0</v>
      </c>
      <c r="O2763" s="9">
        <v>0</v>
      </c>
      <c r="P2763" s="9">
        <v>0</v>
      </c>
      <c r="Q2763" s="9">
        <v>0</v>
      </c>
      <c r="R2763" s="9">
        <v>0</v>
      </c>
      <c r="S2763" s="9">
        <v>0.99999999999806866</v>
      </c>
      <c r="T2763" s="9">
        <v>1</v>
      </c>
      <c r="U2763" s="16">
        <v>0</v>
      </c>
      <c r="V2763" s="16">
        <v>0</v>
      </c>
      <c r="W2763" s="16">
        <v>1505</v>
      </c>
      <c r="X2763" s="1" t="s">
        <v>3345</v>
      </c>
      <c r="Y2763" s="1" t="s">
        <v>3345</v>
      </c>
    </row>
    <row r="2764" spans="1:25" x14ac:dyDescent="0.25">
      <c r="A2764" t="str">
        <f t="shared" si="43"/>
        <v>Young , Texas</v>
      </c>
      <c r="B2764" t="s">
        <v>1645</v>
      </c>
      <c r="C2764" t="s">
        <v>2612</v>
      </c>
      <c r="E2764" t="s">
        <v>5116</v>
      </c>
      <c r="F2764" t="s">
        <v>2863</v>
      </c>
      <c r="G2764" s="7">
        <v>930.85821478651565</v>
      </c>
      <c r="H2764" s="8">
        <v>18550</v>
      </c>
      <c r="I2764" s="9">
        <v>0</v>
      </c>
      <c r="J2764" s="9">
        <v>0</v>
      </c>
      <c r="K2764" s="9">
        <v>0</v>
      </c>
      <c r="L2764" s="9">
        <v>0</v>
      </c>
      <c r="M2764" s="9">
        <v>0</v>
      </c>
      <c r="N2764" s="9">
        <v>0</v>
      </c>
      <c r="O2764" s="9">
        <v>1.9170912204724872E-3</v>
      </c>
      <c r="P2764" s="9">
        <v>0.17692722371967656</v>
      </c>
      <c r="Q2764" s="9">
        <v>5.2076770695313164E-3</v>
      </c>
      <c r="R2764" s="9">
        <v>0.4873854447439353</v>
      </c>
      <c r="S2764" s="9">
        <v>0.99287523170999614</v>
      </c>
      <c r="T2764" s="9">
        <v>0.33568733153638813</v>
      </c>
      <c r="U2764" s="16">
        <v>0</v>
      </c>
      <c r="V2764" s="16">
        <v>0</v>
      </c>
      <c r="W2764" s="16">
        <v>18550</v>
      </c>
      <c r="X2764" s="1" t="s">
        <v>3345</v>
      </c>
      <c r="Y2764" s="1" t="s">
        <v>3345</v>
      </c>
    </row>
    <row r="2765" spans="1:25" x14ac:dyDescent="0.25">
      <c r="A2765" t="str">
        <f t="shared" si="43"/>
        <v>Lee , Texas</v>
      </c>
      <c r="B2765" t="s">
        <v>1645</v>
      </c>
      <c r="C2765" t="s">
        <v>2612</v>
      </c>
      <c r="E2765" t="s">
        <v>3604</v>
      </c>
      <c r="F2765" t="s">
        <v>2755</v>
      </c>
      <c r="G2765" s="7">
        <v>634.10006729692839</v>
      </c>
      <c r="H2765" s="8">
        <v>16612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9">
        <v>0</v>
      </c>
      <c r="P2765" s="9">
        <v>0</v>
      </c>
      <c r="Q2765" s="9">
        <v>4.5736432262257262E-3</v>
      </c>
      <c r="R2765" s="9">
        <v>0.30279316156994945</v>
      </c>
      <c r="S2765" s="9">
        <v>0.99542635677377433</v>
      </c>
      <c r="T2765" s="9">
        <v>0.6972068384300506</v>
      </c>
      <c r="U2765" s="16">
        <v>0</v>
      </c>
      <c r="V2765" s="16">
        <v>0</v>
      </c>
      <c r="W2765" s="16">
        <v>16612</v>
      </c>
      <c r="X2765" s="1" t="s">
        <v>3345</v>
      </c>
      <c r="Y2765" s="1" t="s">
        <v>3345</v>
      </c>
    </row>
    <row r="2766" spans="1:25" x14ac:dyDescent="0.25">
      <c r="A2766" t="str">
        <f t="shared" si="43"/>
        <v>Cherokee , Texas</v>
      </c>
      <c r="B2766" t="s">
        <v>1645</v>
      </c>
      <c r="C2766" t="s">
        <v>2612</v>
      </c>
      <c r="E2766" t="s">
        <v>3598</v>
      </c>
      <c r="F2766" t="s">
        <v>2648</v>
      </c>
      <c r="G2766" s="7">
        <v>1062.1727970450581</v>
      </c>
      <c r="H2766" s="8">
        <v>50845</v>
      </c>
      <c r="I2766" s="9">
        <v>0</v>
      </c>
      <c r="J2766" s="9">
        <v>0</v>
      </c>
      <c r="K2766" s="9">
        <v>4.8975348009833459E-5</v>
      </c>
      <c r="L2766" s="9">
        <v>1.7700855541351166E-4</v>
      </c>
      <c r="M2766" s="9">
        <v>2.1111998430213797E-6</v>
      </c>
      <c r="N2766" s="9">
        <v>2.5567902448618351E-4</v>
      </c>
      <c r="O2766" s="9">
        <v>1.2090812834158129E-2</v>
      </c>
      <c r="P2766" s="9">
        <v>0.36908250565443995</v>
      </c>
      <c r="Q2766" s="9">
        <v>0</v>
      </c>
      <c r="R2766" s="9">
        <v>0</v>
      </c>
      <c r="S2766" s="9">
        <v>0.98785810061798918</v>
      </c>
      <c r="T2766" s="9">
        <v>0.63048480676566032</v>
      </c>
      <c r="U2766" s="16">
        <v>0</v>
      </c>
      <c r="V2766" s="16">
        <v>22</v>
      </c>
      <c r="W2766" s="16">
        <v>50823</v>
      </c>
      <c r="X2766" s="1" t="s">
        <v>3345</v>
      </c>
      <c r="Y2766" s="1" t="s">
        <v>3345</v>
      </c>
    </row>
    <row r="2767" spans="1:25" x14ac:dyDescent="0.25">
      <c r="A2767" t="str">
        <f t="shared" si="43"/>
        <v>Hall , Texas</v>
      </c>
      <c r="B2767" t="s">
        <v>1645</v>
      </c>
      <c r="C2767" t="s">
        <v>2612</v>
      </c>
      <c r="E2767" t="s">
        <v>3931</v>
      </c>
      <c r="F2767" t="s">
        <v>2707</v>
      </c>
      <c r="G2767" s="7">
        <v>904.09687061923501</v>
      </c>
      <c r="H2767" s="8">
        <v>3353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9">
        <v>0</v>
      </c>
      <c r="P2767" s="9">
        <v>0</v>
      </c>
      <c r="Q2767" s="9">
        <v>0</v>
      </c>
      <c r="R2767" s="9">
        <v>0</v>
      </c>
      <c r="S2767" s="9">
        <v>1</v>
      </c>
      <c r="T2767" s="9">
        <v>1</v>
      </c>
      <c r="U2767" s="16">
        <v>0</v>
      </c>
      <c r="V2767" s="16">
        <v>0</v>
      </c>
      <c r="W2767" s="16">
        <v>3353</v>
      </c>
      <c r="X2767" s="1" t="s">
        <v>3345</v>
      </c>
      <c r="Y2767" s="1" t="s">
        <v>3345</v>
      </c>
    </row>
    <row r="2768" spans="1:25" x14ac:dyDescent="0.25">
      <c r="A2768" t="str">
        <f t="shared" si="43"/>
        <v>Hood , Texas</v>
      </c>
      <c r="B2768" t="s">
        <v>1645</v>
      </c>
      <c r="C2768" t="s">
        <v>2612</v>
      </c>
      <c r="E2768" t="s">
        <v>5117</v>
      </c>
      <c r="F2768" t="s">
        <v>2722</v>
      </c>
      <c r="G2768" s="7">
        <v>436.83829732697825</v>
      </c>
      <c r="H2768" s="8">
        <v>51182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9.4494588693985582E-2</v>
      </c>
      <c r="P2768" s="9">
        <v>0.67183775546090418</v>
      </c>
      <c r="Q2768" s="9">
        <v>0</v>
      </c>
      <c r="R2768" s="9">
        <v>0</v>
      </c>
      <c r="S2768" s="9">
        <v>0.90550541130601447</v>
      </c>
      <c r="T2768" s="9">
        <v>0.32816224453909576</v>
      </c>
      <c r="U2768" s="16">
        <v>0</v>
      </c>
      <c r="V2768" s="16">
        <v>0</v>
      </c>
      <c r="W2768" s="16">
        <v>51182</v>
      </c>
      <c r="X2768" s="1" t="s">
        <v>3345</v>
      </c>
      <c r="Y2768" s="1" t="s">
        <v>3345</v>
      </c>
    </row>
    <row r="2769" spans="1:25" x14ac:dyDescent="0.25">
      <c r="A2769" t="str">
        <f t="shared" si="43"/>
        <v>Archer , Texas</v>
      </c>
      <c r="B2769" t="s">
        <v>1645</v>
      </c>
      <c r="C2769" t="s">
        <v>2612</v>
      </c>
      <c r="E2769" t="s">
        <v>5118</v>
      </c>
      <c r="F2769" t="s">
        <v>2616</v>
      </c>
      <c r="G2769" s="7">
        <v>925.41791003919843</v>
      </c>
      <c r="H2769" s="8">
        <v>9054</v>
      </c>
      <c r="I2769" s="9">
        <v>0</v>
      </c>
      <c r="J2769" s="9">
        <v>0</v>
      </c>
      <c r="K2769" s="9">
        <v>1.0212370396192984E-3</v>
      </c>
      <c r="L2769" s="9">
        <v>0.11011707532582284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0.99897876295959631</v>
      </c>
      <c r="T2769" s="9">
        <v>0.88988292467417718</v>
      </c>
      <c r="U2769" s="16">
        <v>0</v>
      </c>
      <c r="V2769" s="16">
        <v>997</v>
      </c>
      <c r="W2769" s="16">
        <v>8057</v>
      </c>
      <c r="X2769" s="1" t="s">
        <v>3345</v>
      </c>
      <c r="Y2769" s="1" t="s">
        <v>3345</v>
      </c>
    </row>
    <row r="2770" spans="1:25" x14ac:dyDescent="0.25">
      <c r="A2770" t="str">
        <f t="shared" si="43"/>
        <v>Baylor , Texas</v>
      </c>
      <c r="B2770" t="s">
        <v>1645</v>
      </c>
      <c r="C2770" t="s">
        <v>2612</v>
      </c>
      <c r="E2770" t="s">
        <v>5119</v>
      </c>
      <c r="F2770" t="s">
        <v>2623</v>
      </c>
      <c r="G2770" s="7">
        <v>901.06951850538451</v>
      </c>
      <c r="H2770" s="8">
        <v>3726</v>
      </c>
      <c r="I2770" s="9">
        <v>0</v>
      </c>
      <c r="J2770" s="9">
        <v>0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1</v>
      </c>
      <c r="T2770" s="9">
        <v>1</v>
      </c>
      <c r="U2770" s="16">
        <v>0</v>
      </c>
      <c r="V2770" s="16">
        <v>0</v>
      </c>
      <c r="W2770" s="16">
        <v>3726</v>
      </c>
      <c r="X2770" s="1" t="s">
        <v>3345</v>
      </c>
      <c r="Y2770" s="1" t="s">
        <v>3345</v>
      </c>
    </row>
    <row r="2771" spans="1:25" x14ac:dyDescent="0.25">
      <c r="A2771" t="str">
        <f t="shared" si="43"/>
        <v>San Augustine , Texas</v>
      </c>
      <c r="B2771" t="s">
        <v>1645</v>
      </c>
      <c r="C2771" t="s">
        <v>2612</v>
      </c>
      <c r="E2771" t="s">
        <v>5120</v>
      </c>
      <c r="F2771" t="s">
        <v>2814</v>
      </c>
      <c r="G2771" s="7">
        <v>592.29614710790781</v>
      </c>
      <c r="H2771" s="8">
        <v>8865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1</v>
      </c>
      <c r="T2771" s="9">
        <v>1</v>
      </c>
      <c r="U2771" s="16">
        <v>0</v>
      </c>
      <c r="V2771" s="16">
        <v>0</v>
      </c>
      <c r="W2771" s="16">
        <v>8865</v>
      </c>
      <c r="X2771" s="1" t="s">
        <v>3345</v>
      </c>
      <c r="Y2771" s="1" t="s">
        <v>3345</v>
      </c>
    </row>
    <row r="2772" spans="1:25" x14ac:dyDescent="0.25">
      <c r="A2772" t="str">
        <f t="shared" si="43"/>
        <v>Madison , Texas</v>
      </c>
      <c r="B2772" t="s">
        <v>1645</v>
      </c>
      <c r="C2772" t="s">
        <v>2612</v>
      </c>
      <c r="E2772" t="s">
        <v>3642</v>
      </c>
      <c r="F2772" t="s">
        <v>2768</v>
      </c>
      <c r="G2772" s="7">
        <v>472.43336642767525</v>
      </c>
      <c r="H2772" s="8">
        <v>13664</v>
      </c>
      <c r="I2772" s="9">
        <v>0</v>
      </c>
      <c r="J2772" s="9">
        <v>0</v>
      </c>
      <c r="K2772" s="9">
        <v>0</v>
      </c>
      <c r="L2772" s="9">
        <v>0</v>
      </c>
      <c r="M2772" s="9">
        <v>0</v>
      </c>
      <c r="N2772" s="9">
        <v>0</v>
      </c>
      <c r="O2772" s="9">
        <v>8.4950682711304407E-3</v>
      </c>
      <c r="P2772" s="9">
        <v>0.32596604215456676</v>
      </c>
      <c r="Q2772" s="9">
        <v>0</v>
      </c>
      <c r="R2772" s="9">
        <v>0</v>
      </c>
      <c r="S2772" s="9">
        <v>0.99150493172817489</v>
      </c>
      <c r="T2772" s="9">
        <v>0.6740339578454333</v>
      </c>
      <c r="U2772" s="16">
        <v>0</v>
      </c>
      <c r="V2772" s="16">
        <v>0</v>
      </c>
      <c r="W2772" s="16">
        <v>13664</v>
      </c>
      <c r="X2772" s="1" t="s">
        <v>3345</v>
      </c>
      <c r="Y2772" s="1" t="s">
        <v>3345</v>
      </c>
    </row>
    <row r="2773" spans="1:25" x14ac:dyDescent="0.25">
      <c r="A2773" t="str">
        <f t="shared" si="43"/>
        <v>Milam , Texas</v>
      </c>
      <c r="B2773" t="s">
        <v>1645</v>
      </c>
      <c r="C2773" t="s">
        <v>2612</v>
      </c>
      <c r="E2773" t="s">
        <v>5121</v>
      </c>
      <c r="F2773" t="s">
        <v>2777</v>
      </c>
      <c r="G2773" s="7">
        <v>1021.8414442137504</v>
      </c>
      <c r="H2773" s="8">
        <v>24757</v>
      </c>
      <c r="I2773" s="9">
        <v>0</v>
      </c>
      <c r="J2773" s="9">
        <v>0</v>
      </c>
      <c r="K2773" s="9">
        <v>0</v>
      </c>
      <c r="L2773" s="9">
        <v>0</v>
      </c>
      <c r="M2773" s="9">
        <v>0</v>
      </c>
      <c r="N2773" s="9">
        <v>0</v>
      </c>
      <c r="O2773" s="9">
        <v>6.1462499322297295E-3</v>
      </c>
      <c r="P2773" s="9">
        <v>0.43817910086036271</v>
      </c>
      <c r="Q2773" s="9">
        <v>0</v>
      </c>
      <c r="R2773" s="9">
        <v>0</v>
      </c>
      <c r="S2773" s="9">
        <v>0.99385375006629828</v>
      </c>
      <c r="T2773" s="9">
        <v>0.56182089913963729</v>
      </c>
      <c r="U2773" s="16">
        <v>0</v>
      </c>
      <c r="V2773" s="16">
        <v>0</v>
      </c>
      <c r="W2773" s="16">
        <v>24757</v>
      </c>
      <c r="X2773" s="1" t="s">
        <v>3345</v>
      </c>
      <c r="Y2773" s="1" t="s">
        <v>3345</v>
      </c>
    </row>
    <row r="2774" spans="1:25" x14ac:dyDescent="0.25">
      <c r="A2774" t="str">
        <f t="shared" si="43"/>
        <v>Reeves , Texas</v>
      </c>
      <c r="B2774" t="s">
        <v>1645</v>
      </c>
      <c r="C2774" t="s">
        <v>2612</v>
      </c>
      <c r="E2774" t="s">
        <v>5122</v>
      </c>
      <c r="F2774" t="s">
        <v>2806</v>
      </c>
      <c r="G2774" s="7">
        <v>2642.0707026567111</v>
      </c>
      <c r="H2774" s="8">
        <v>13783</v>
      </c>
      <c r="I2774" s="9">
        <v>0</v>
      </c>
      <c r="J2774" s="9">
        <v>0</v>
      </c>
      <c r="K2774" s="9">
        <v>0</v>
      </c>
      <c r="L2774" s="9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2.4338067126381622E-3</v>
      </c>
      <c r="R2774" s="9">
        <v>0.85503881593267073</v>
      </c>
      <c r="S2774" s="9">
        <v>0.99756619328694029</v>
      </c>
      <c r="T2774" s="9">
        <v>0.14496118406732933</v>
      </c>
      <c r="U2774" s="16">
        <v>0</v>
      </c>
      <c r="V2774" s="16">
        <v>0</v>
      </c>
      <c r="W2774" s="16">
        <v>13783</v>
      </c>
      <c r="X2774" s="1" t="s">
        <v>3345</v>
      </c>
      <c r="Y2774" s="1" t="s">
        <v>3345</v>
      </c>
    </row>
    <row r="2775" spans="1:25" x14ac:dyDescent="0.25">
      <c r="A2775" t="str">
        <f t="shared" si="43"/>
        <v>Nueces , Texas</v>
      </c>
      <c r="B2775" t="s">
        <v>1645</v>
      </c>
      <c r="C2775" t="s">
        <v>2612</v>
      </c>
      <c r="E2775" t="s">
        <v>5123</v>
      </c>
      <c r="F2775" t="s">
        <v>2789</v>
      </c>
      <c r="G2775" s="7">
        <v>1165.4420447289151</v>
      </c>
      <c r="H2775" s="8">
        <v>340223</v>
      </c>
      <c r="I2775" s="9">
        <v>9.2826298622249365E-2</v>
      </c>
      <c r="J2775" s="9">
        <v>0.88683892623367611</v>
      </c>
      <c r="K2775" s="9">
        <v>7.1412434688008664E-3</v>
      </c>
      <c r="L2775" s="9">
        <v>4.1208266342957411E-3</v>
      </c>
      <c r="M2775" s="9">
        <v>2.9768720075429279E-3</v>
      </c>
      <c r="N2775" s="9">
        <v>3.5244530793038686E-2</v>
      </c>
      <c r="O2775" s="9">
        <v>1.2353595547790199E-3</v>
      </c>
      <c r="P2775" s="9">
        <v>9.1586988533990943E-3</v>
      </c>
      <c r="Q2775" s="9">
        <v>0</v>
      </c>
      <c r="R2775" s="9">
        <v>0</v>
      </c>
      <c r="S2775" s="9">
        <v>0.62483968880330387</v>
      </c>
      <c r="T2775" s="9">
        <v>6.4637017485590337E-2</v>
      </c>
      <c r="U2775" s="16">
        <v>301723</v>
      </c>
      <c r="V2775" s="16">
        <v>13393</v>
      </c>
      <c r="W2775" s="16">
        <v>25107</v>
      </c>
      <c r="X2775" s="1" t="s">
        <v>3345</v>
      </c>
      <c r="Y2775" s="1" t="s">
        <v>3346</v>
      </c>
    </row>
    <row r="2776" spans="1:25" x14ac:dyDescent="0.25">
      <c r="A2776" t="str">
        <f t="shared" si="43"/>
        <v>Camp , Texas</v>
      </c>
      <c r="B2776" t="s">
        <v>1645</v>
      </c>
      <c r="C2776" t="s">
        <v>2612</v>
      </c>
      <c r="E2776" t="s">
        <v>5124</v>
      </c>
      <c r="F2776" t="s">
        <v>2643</v>
      </c>
      <c r="G2776" s="7">
        <v>203.23326633958877</v>
      </c>
      <c r="H2776" s="8">
        <v>12401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2.0867437738179628E-2</v>
      </c>
      <c r="P2776" s="9">
        <v>0.3852108700911217</v>
      </c>
      <c r="Q2776" s="9">
        <v>0</v>
      </c>
      <c r="R2776" s="9">
        <v>0</v>
      </c>
      <c r="S2776" s="9">
        <v>0.97913256226182044</v>
      </c>
      <c r="T2776" s="9">
        <v>0.61478912990887835</v>
      </c>
      <c r="U2776" s="16">
        <v>0</v>
      </c>
      <c r="V2776" s="16">
        <v>0</v>
      </c>
      <c r="W2776" s="16">
        <v>12401</v>
      </c>
      <c r="X2776" s="1" t="s">
        <v>3345</v>
      </c>
      <c r="Y2776" s="1" t="s">
        <v>3345</v>
      </c>
    </row>
    <row r="2777" spans="1:25" x14ac:dyDescent="0.25">
      <c r="A2777" t="str">
        <f t="shared" si="43"/>
        <v>Freestone , Texas</v>
      </c>
      <c r="B2777" t="s">
        <v>1645</v>
      </c>
      <c r="C2777" t="s">
        <v>2612</v>
      </c>
      <c r="E2777" t="s">
        <v>5125</v>
      </c>
      <c r="F2777" t="s">
        <v>2692</v>
      </c>
      <c r="G2777" s="7">
        <v>891.99209113525274</v>
      </c>
      <c r="H2777" s="8">
        <v>19816</v>
      </c>
      <c r="I2777" s="9">
        <v>0</v>
      </c>
      <c r="J2777" s="9">
        <v>0</v>
      </c>
      <c r="K2777" s="9">
        <v>0</v>
      </c>
      <c r="L2777" s="9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8.8587461522370015E-3</v>
      </c>
      <c r="R2777" s="9">
        <v>0.33523415421881309</v>
      </c>
      <c r="S2777" s="9">
        <v>0.99114125384682372</v>
      </c>
      <c r="T2777" s="9">
        <v>0.66476584578118691</v>
      </c>
      <c r="U2777" s="16">
        <v>0</v>
      </c>
      <c r="V2777" s="16">
        <v>0</v>
      </c>
      <c r="W2777" s="16">
        <v>19816</v>
      </c>
      <c r="X2777" s="1" t="s">
        <v>3345</v>
      </c>
      <c r="Y2777" s="1" t="s">
        <v>3345</v>
      </c>
    </row>
    <row r="2778" spans="1:25" x14ac:dyDescent="0.25">
      <c r="A2778" t="str">
        <f t="shared" si="43"/>
        <v>Runnels , Texas</v>
      </c>
      <c r="B2778" t="s">
        <v>1645</v>
      </c>
      <c r="C2778" t="s">
        <v>2612</v>
      </c>
      <c r="E2778" t="s">
        <v>5126</v>
      </c>
      <c r="F2778" t="s">
        <v>2811</v>
      </c>
      <c r="G2778" s="7">
        <v>1057.0952941608341</v>
      </c>
      <c r="H2778" s="8">
        <v>10501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3.0624914601965225E-3</v>
      </c>
      <c r="P2778" s="9">
        <v>0.59241976954575759</v>
      </c>
      <c r="Q2778" s="9">
        <v>0</v>
      </c>
      <c r="R2778" s="9">
        <v>0</v>
      </c>
      <c r="S2778" s="9">
        <v>0.99693750853951113</v>
      </c>
      <c r="T2778" s="9">
        <v>0.40758023045424246</v>
      </c>
      <c r="U2778" s="16">
        <v>0</v>
      </c>
      <c r="V2778" s="16">
        <v>0</v>
      </c>
      <c r="W2778" s="16">
        <v>10501</v>
      </c>
      <c r="X2778" s="1" t="s">
        <v>3345</v>
      </c>
      <c r="Y2778" s="1" t="s">
        <v>3345</v>
      </c>
    </row>
    <row r="2779" spans="1:25" x14ac:dyDescent="0.25">
      <c r="A2779" t="str">
        <f t="shared" si="43"/>
        <v>Terrell , Texas</v>
      </c>
      <c r="B2779" t="s">
        <v>1645</v>
      </c>
      <c r="C2779" t="s">
        <v>2612</v>
      </c>
      <c r="E2779" t="s">
        <v>3908</v>
      </c>
      <c r="F2779" t="s">
        <v>2833</v>
      </c>
      <c r="G2779" s="7">
        <v>2358.0579635552976</v>
      </c>
      <c r="H2779" s="8">
        <v>984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0.99983834487122758</v>
      </c>
      <c r="T2779" s="9">
        <v>1</v>
      </c>
      <c r="U2779" s="16">
        <v>0</v>
      </c>
      <c r="V2779" s="16">
        <v>0</v>
      </c>
      <c r="W2779" s="16">
        <v>984</v>
      </c>
      <c r="X2779" s="1" t="s">
        <v>3345</v>
      </c>
      <c r="Y2779" s="1" t="s">
        <v>3345</v>
      </c>
    </row>
    <row r="2780" spans="1:25" x14ac:dyDescent="0.25">
      <c r="A2780" t="str">
        <f t="shared" si="43"/>
        <v>Deaf Smith , Texas</v>
      </c>
      <c r="B2780" t="s">
        <v>1645</v>
      </c>
      <c r="C2780" t="s">
        <v>2612</v>
      </c>
      <c r="E2780" t="s">
        <v>5127</v>
      </c>
      <c r="F2780" t="s">
        <v>2670</v>
      </c>
      <c r="G2780" s="7">
        <v>1498.3378933215158</v>
      </c>
      <c r="H2780" s="8">
        <v>19372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4.270407145278452E-3</v>
      </c>
      <c r="P2780" s="9">
        <v>0.8228887053479248</v>
      </c>
      <c r="Q2780" s="9">
        <v>0</v>
      </c>
      <c r="R2780" s="9">
        <v>0</v>
      </c>
      <c r="S2780" s="9">
        <v>0.99572959285472162</v>
      </c>
      <c r="T2780" s="9">
        <v>0.17711129465207515</v>
      </c>
      <c r="U2780" s="16">
        <v>0</v>
      </c>
      <c r="V2780" s="16">
        <v>0</v>
      </c>
      <c r="W2780" s="16">
        <v>19372</v>
      </c>
      <c r="X2780" s="1" t="s">
        <v>3345</v>
      </c>
      <c r="Y2780" s="1" t="s">
        <v>3345</v>
      </c>
    </row>
    <row r="2781" spans="1:25" x14ac:dyDescent="0.25">
      <c r="A2781" t="str">
        <f t="shared" si="43"/>
        <v>Marion , Texas</v>
      </c>
      <c r="B2781" t="s">
        <v>1645</v>
      </c>
      <c r="C2781" t="s">
        <v>2612</v>
      </c>
      <c r="E2781" t="s">
        <v>3615</v>
      </c>
      <c r="F2781" t="s">
        <v>2769</v>
      </c>
      <c r="G2781" s="7">
        <v>420.32238569426903</v>
      </c>
      <c r="H2781" s="8">
        <v>10546</v>
      </c>
      <c r="I2781" s="9">
        <v>0</v>
      </c>
      <c r="J2781" s="9">
        <v>0</v>
      </c>
      <c r="K2781" s="9">
        <v>0</v>
      </c>
      <c r="L2781" s="9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0.9999999999954805</v>
      </c>
      <c r="T2781" s="9">
        <v>1</v>
      </c>
      <c r="U2781" s="16">
        <v>0</v>
      </c>
      <c r="V2781" s="16">
        <v>0</v>
      </c>
      <c r="W2781" s="16">
        <v>10546</v>
      </c>
      <c r="X2781" s="1" t="s">
        <v>3345</v>
      </c>
      <c r="Y2781" s="1" t="s">
        <v>3345</v>
      </c>
    </row>
    <row r="2782" spans="1:25" x14ac:dyDescent="0.25">
      <c r="A2782" t="str">
        <f t="shared" si="43"/>
        <v>Liberty , Texas</v>
      </c>
      <c r="B2782" t="s">
        <v>1645</v>
      </c>
      <c r="C2782" t="s">
        <v>2612</v>
      </c>
      <c r="E2782" t="s">
        <v>3898</v>
      </c>
      <c r="F2782" t="s">
        <v>2757</v>
      </c>
      <c r="G2782" s="7">
        <v>1176.3460869516839</v>
      </c>
      <c r="H2782" s="8">
        <v>75643</v>
      </c>
      <c r="I2782" s="9">
        <v>0</v>
      </c>
      <c r="J2782" s="9">
        <v>0</v>
      </c>
      <c r="K2782" s="9">
        <v>0</v>
      </c>
      <c r="L2782" s="9">
        <v>0</v>
      </c>
      <c r="M2782" s="9">
        <v>7.2764115537258048E-3</v>
      </c>
      <c r="N2782" s="9">
        <v>0.1314067395528998</v>
      </c>
      <c r="O2782" s="9">
        <v>1.2182317419618015E-2</v>
      </c>
      <c r="P2782" s="9">
        <v>0.2363206112925188</v>
      </c>
      <c r="Q2782" s="9">
        <v>0</v>
      </c>
      <c r="R2782" s="9">
        <v>0</v>
      </c>
      <c r="S2782" s="9">
        <v>0.97957299652607732</v>
      </c>
      <c r="T2782" s="9">
        <v>0.63227264915458137</v>
      </c>
      <c r="U2782" s="16">
        <v>0</v>
      </c>
      <c r="V2782" s="16">
        <v>9940</v>
      </c>
      <c r="W2782" s="16">
        <v>65703</v>
      </c>
      <c r="X2782" s="1" t="s">
        <v>3345</v>
      </c>
      <c r="Y2782" s="1" t="s">
        <v>3345</v>
      </c>
    </row>
    <row r="2783" spans="1:25" x14ac:dyDescent="0.25">
      <c r="A2783" t="str">
        <f t="shared" si="43"/>
        <v>Jasper , Texas</v>
      </c>
      <c r="B2783" t="s">
        <v>1645</v>
      </c>
      <c r="C2783" t="s">
        <v>2612</v>
      </c>
      <c r="E2783" t="s">
        <v>3940</v>
      </c>
      <c r="F2783" t="s">
        <v>2732</v>
      </c>
      <c r="G2783" s="7">
        <v>969.69768057818987</v>
      </c>
      <c r="H2783" s="8">
        <v>35710</v>
      </c>
      <c r="I2783" s="9">
        <v>0</v>
      </c>
      <c r="J2783" s="9">
        <v>0</v>
      </c>
      <c r="K2783" s="9">
        <v>0</v>
      </c>
      <c r="L2783" s="9">
        <v>0</v>
      </c>
      <c r="M2783" s="9">
        <v>0</v>
      </c>
      <c r="N2783" s="9">
        <v>0</v>
      </c>
      <c r="O2783" s="9">
        <v>0</v>
      </c>
      <c r="P2783" s="9">
        <v>0</v>
      </c>
      <c r="Q2783" s="9">
        <v>9.1648107327278027E-3</v>
      </c>
      <c r="R2783" s="9">
        <v>0.21814617754130497</v>
      </c>
      <c r="S2783" s="9">
        <v>0.9908351892672721</v>
      </c>
      <c r="T2783" s="9">
        <v>0.78185382245869506</v>
      </c>
      <c r="U2783" s="16">
        <v>0</v>
      </c>
      <c r="V2783" s="16">
        <v>0</v>
      </c>
      <c r="W2783" s="16">
        <v>35710</v>
      </c>
      <c r="X2783" s="1" t="s">
        <v>3345</v>
      </c>
      <c r="Y2783" s="1" t="s">
        <v>3345</v>
      </c>
    </row>
    <row r="2784" spans="1:25" x14ac:dyDescent="0.25">
      <c r="A2784" t="str">
        <f t="shared" si="43"/>
        <v>Hansford , Texas</v>
      </c>
      <c r="B2784" t="s">
        <v>1645</v>
      </c>
      <c r="C2784" t="s">
        <v>2612</v>
      </c>
      <c r="E2784" t="s">
        <v>5128</v>
      </c>
      <c r="F2784" t="s">
        <v>2709</v>
      </c>
      <c r="G2784" s="7">
        <v>920.40777241612238</v>
      </c>
      <c r="H2784" s="8">
        <v>5613</v>
      </c>
      <c r="I2784" s="9">
        <v>0</v>
      </c>
      <c r="J2784" s="9">
        <v>0</v>
      </c>
      <c r="K2784" s="9">
        <v>0</v>
      </c>
      <c r="L2784" s="9">
        <v>0</v>
      </c>
      <c r="M2784" s="9">
        <v>0</v>
      </c>
      <c r="N2784" s="9">
        <v>0</v>
      </c>
      <c r="O2784" s="9">
        <v>0</v>
      </c>
      <c r="P2784" s="9">
        <v>0</v>
      </c>
      <c r="Q2784" s="9">
        <v>1.663827770294292E-3</v>
      </c>
      <c r="R2784" s="9">
        <v>0.59665063246035988</v>
      </c>
      <c r="S2784" s="9">
        <v>0.99833617222970561</v>
      </c>
      <c r="T2784" s="9">
        <v>0.40334936753964012</v>
      </c>
      <c r="U2784" s="16">
        <v>0</v>
      </c>
      <c r="V2784" s="16">
        <v>0</v>
      </c>
      <c r="W2784" s="16">
        <v>5613</v>
      </c>
      <c r="X2784" s="1" t="s">
        <v>3345</v>
      </c>
      <c r="Y2784" s="1" t="s">
        <v>3345</v>
      </c>
    </row>
    <row r="2785" spans="1:25" x14ac:dyDescent="0.25">
      <c r="A2785" t="str">
        <f t="shared" si="43"/>
        <v>Chambers , Texas</v>
      </c>
      <c r="B2785" t="s">
        <v>1645</v>
      </c>
      <c r="C2785" t="s">
        <v>2612</v>
      </c>
      <c r="E2785" t="s">
        <v>3607</v>
      </c>
      <c r="F2785" t="s">
        <v>2647</v>
      </c>
      <c r="G2785" s="7">
        <v>871.18688938185028</v>
      </c>
      <c r="H2785" s="8">
        <v>35096</v>
      </c>
      <c r="I2785" s="9">
        <v>2.9434350263966794E-3</v>
      </c>
      <c r="J2785" s="9">
        <v>0.11328926373375883</v>
      </c>
      <c r="K2785" s="9">
        <v>1.4539416915948926E-2</v>
      </c>
      <c r="L2785" s="9">
        <v>0.24968657396854343</v>
      </c>
      <c r="M2785" s="9">
        <v>2.1574060416445226E-3</v>
      </c>
      <c r="N2785" s="9">
        <v>6.8668794164577163E-2</v>
      </c>
      <c r="O2785" s="9">
        <v>4.8025211799528639E-3</v>
      </c>
      <c r="P2785" s="9">
        <v>0.11115226806473673</v>
      </c>
      <c r="Q2785" s="9">
        <v>0</v>
      </c>
      <c r="R2785" s="9">
        <v>0</v>
      </c>
      <c r="S2785" s="9">
        <v>0.69339846080901602</v>
      </c>
      <c r="T2785" s="9">
        <v>0.45720310006838388</v>
      </c>
      <c r="U2785" s="16">
        <v>3976</v>
      </c>
      <c r="V2785" s="16">
        <v>11173</v>
      </c>
      <c r="W2785" s="16">
        <v>19947</v>
      </c>
      <c r="X2785" s="1" t="s">
        <v>3345</v>
      </c>
      <c r="Y2785" s="1" t="s">
        <v>3345</v>
      </c>
    </row>
    <row r="2786" spans="1:25" x14ac:dyDescent="0.25">
      <c r="A2786" t="str">
        <f t="shared" si="43"/>
        <v>Hardin , Texas</v>
      </c>
      <c r="B2786" t="s">
        <v>1645</v>
      </c>
      <c r="C2786" t="s">
        <v>2612</v>
      </c>
      <c r="E2786" t="s">
        <v>4079</v>
      </c>
      <c r="F2786" t="s">
        <v>2711</v>
      </c>
      <c r="G2786" s="7">
        <v>897.55251008798052</v>
      </c>
      <c r="H2786" s="8">
        <v>54635</v>
      </c>
      <c r="I2786" s="9">
        <v>0</v>
      </c>
      <c r="J2786" s="9">
        <v>0</v>
      </c>
      <c r="K2786" s="9">
        <v>1.5180328916091926E-2</v>
      </c>
      <c r="L2786" s="9">
        <v>0.31007595863457493</v>
      </c>
      <c r="M2786" s="9">
        <v>1.2847786535457782E-2</v>
      </c>
      <c r="N2786" s="9">
        <v>0.17444861352612795</v>
      </c>
      <c r="O2786" s="9">
        <v>0</v>
      </c>
      <c r="P2786" s="9">
        <v>0</v>
      </c>
      <c r="Q2786" s="9">
        <v>0</v>
      </c>
      <c r="R2786" s="9">
        <v>0</v>
      </c>
      <c r="S2786" s="9">
        <v>0.97172661334868726</v>
      </c>
      <c r="T2786" s="9">
        <v>0.51547542783929712</v>
      </c>
      <c r="U2786" s="16">
        <v>0</v>
      </c>
      <c r="V2786" s="16">
        <v>26472</v>
      </c>
      <c r="W2786" s="16">
        <v>28163</v>
      </c>
      <c r="X2786" s="1" t="s">
        <v>3345</v>
      </c>
      <c r="Y2786" s="1" t="s">
        <v>3345</v>
      </c>
    </row>
    <row r="2787" spans="1:25" x14ac:dyDescent="0.25">
      <c r="A2787" t="str">
        <f t="shared" si="43"/>
        <v>Collin , Texas</v>
      </c>
      <c r="B2787" t="s">
        <v>1645</v>
      </c>
      <c r="C2787" t="s">
        <v>2612</v>
      </c>
      <c r="E2787" t="s">
        <v>5129</v>
      </c>
      <c r="F2787" t="s">
        <v>2654</v>
      </c>
      <c r="G2787" s="7">
        <v>886.14685195199934</v>
      </c>
      <c r="H2787" s="8">
        <v>782341</v>
      </c>
      <c r="I2787" s="9">
        <v>9.9022030748178419E-2</v>
      </c>
      <c r="J2787" s="9">
        <v>0.42178155050035726</v>
      </c>
      <c r="K2787" s="9">
        <v>0.20053677314772037</v>
      </c>
      <c r="L2787" s="9">
        <v>0.51166435096716134</v>
      </c>
      <c r="M2787" s="9">
        <v>7.7263452894072064E-3</v>
      </c>
      <c r="N2787" s="9">
        <v>1.4092320356468598E-2</v>
      </c>
      <c r="O2787" s="9">
        <v>0</v>
      </c>
      <c r="P2787" s="9">
        <v>0</v>
      </c>
      <c r="Q2787" s="9">
        <v>0</v>
      </c>
      <c r="R2787" s="9">
        <v>0</v>
      </c>
      <c r="S2787" s="9">
        <v>0.69271485080567496</v>
      </c>
      <c r="T2787" s="9">
        <v>5.246177817601276E-2</v>
      </c>
      <c r="U2787" s="16">
        <v>329977</v>
      </c>
      <c r="V2787" s="16">
        <v>411321</v>
      </c>
      <c r="W2787" s="16">
        <v>41043</v>
      </c>
      <c r="X2787" s="1" t="s">
        <v>3345</v>
      </c>
      <c r="Y2787" s="1" t="s">
        <v>3347</v>
      </c>
    </row>
    <row r="2788" spans="1:25" x14ac:dyDescent="0.25">
      <c r="A2788" t="str">
        <f t="shared" si="43"/>
        <v>Brazoria , Texas</v>
      </c>
      <c r="B2788" t="s">
        <v>1645</v>
      </c>
      <c r="C2788" t="s">
        <v>2612</v>
      </c>
      <c r="E2788" t="s">
        <v>5130</v>
      </c>
      <c r="F2788" t="s">
        <v>2631</v>
      </c>
      <c r="G2788" s="7">
        <v>1608.6130612027596</v>
      </c>
      <c r="H2788" s="8">
        <v>313177</v>
      </c>
      <c r="I2788" s="9">
        <v>6.3767962547157622E-6</v>
      </c>
      <c r="J2788" s="9">
        <v>0</v>
      </c>
      <c r="K2788" s="9">
        <v>7.4380907377223193E-2</v>
      </c>
      <c r="L2788" s="9">
        <v>0.72473074331767662</v>
      </c>
      <c r="M2788" s="9">
        <v>3.4684537594940087E-3</v>
      </c>
      <c r="N2788" s="9">
        <v>2.2638954967957418E-2</v>
      </c>
      <c r="O2788" s="9">
        <v>3.2099033918765985E-3</v>
      </c>
      <c r="P2788" s="9">
        <v>2.7332786251863962E-2</v>
      </c>
      <c r="Q2788" s="9">
        <v>0</v>
      </c>
      <c r="R2788" s="9">
        <v>0</v>
      </c>
      <c r="S2788" s="9">
        <v>0.80340414331949794</v>
      </c>
      <c r="T2788" s="9">
        <v>0.22529751546250204</v>
      </c>
      <c r="U2788" s="16">
        <v>0</v>
      </c>
      <c r="V2788" s="16">
        <v>234059</v>
      </c>
      <c r="W2788" s="16">
        <v>79118</v>
      </c>
      <c r="X2788" s="1" t="s">
        <v>3345</v>
      </c>
      <c r="Y2788" s="1" t="s">
        <v>3347</v>
      </c>
    </row>
    <row r="2789" spans="1:25" x14ac:dyDescent="0.25">
      <c r="A2789" t="str">
        <f t="shared" si="43"/>
        <v>Throckmorton , Texas</v>
      </c>
      <c r="B2789" t="s">
        <v>1645</v>
      </c>
      <c r="C2789" t="s">
        <v>2612</v>
      </c>
      <c r="E2789" t="s">
        <v>5131</v>
      </c>
      <c r="F2789" t="s">
        <v>2835</v>
      </c>
      <c r="G2789" s="7">
        <v>915.48133848144153</v>
      </c>
      <c r="H2789" s="8">
        <v>1641</v>
      </c>
      <c r="I2789" s="9">
        <v>0</v>
      </c>
      <c r="J2789" s="9">
        <v>0</v>
      </c>
      <c r="K2789" s="9">
        <v>0</v>
      </c>
      <c r="L2789" s="9">
        <v>0</v>
      </c>
      <c r="M2789" s="9">
        <v>0</v>
      </c>
      <c r="N2789" s="9">
        <v>0</v>
      </c>
      <c r="O2789" s="9">
        <v>0</v>
      </c>
      <c r="P2789" s="9">
        <v>0</v>
      </c>
      <c r="Q2789" s="9">
        <v>0</v>
      </c>
      <c r="R2789" s="9">
        <v>0</v>
      </c>
      <c r="S2789" s="9">
        <v>1</v>
      </c>
      <c r="T2789" s="9">
        <v>1</v>
      </c>
      <c r="U2789" s="16">
        <v>0</v>
      </c>
      <c r="V2789" s="16">
        <v>0</v>
      </c>
      <c r="W2789" s="16">
        <v>1641</v>
      </c>
      <c r="X2789" s="1" t="s">
        <v>3345</v>
      </c>
      <c r="Y2789" s="1" t="s">
        <v>3345</v>
      </c>
    </row>
    <row r="2790" spans="1:25" x14ac:dyDescent="0.25">
      <c r="A2790" t="str">
        <f t="shared" si="43"/>
        <v>Bastrop , Texas</v>
      </c>
      <c r="B2790" t="s">
        <v>1645</v>
      </c>
      <c r="C2790" t="s">
        <v>2612</v>
      </c>
      <c r="E2790" t="s">
        <v>5132</v>
      </c>
      <c r="F2790" t="s">
        <v>2622</v>
      </c>
      <c r="G2790" s="7">
        <v>895.54914932671488</v>
      </c>
      <c r="H2790" s="8">
        <v>74171</v>
      </c>
      <c r="I2790" s="9">
        <v>0</v>
      </c>
      <c r="J2790" s="9">
        <v>0</v>
      </c>
      <c r="K2790" s="9">
        <v>0</v>
      </c>
      <c r="L2790" s="9">
        <v>0</v>
      </c>
      <c r="M2790" s="9">
        <v>5.6635065709457859E-3</v>
      </c>
      <c r="N2790" s="9">
        <v>0.13064405225762091</v>
      </c>
      <c r="O2790" s="9">
        <v>1.5199457534957089E-2</v>
      </c>
      <c r="P2790" s="9">
        <v>0.23083145703846517</v>
      </c>
      <c r="Q2790" s="9">
        <v>0</v>
      </c>
      <c r="R2790" s="9">
        <v>0</v>
      </c>
      <c r="S2790" s="9">
        <v>0.97913703587873291</v>
      </c>
      <c r="T2790" s="9">
        <v>0.63852449070391393</v>
      </c>
      <c r="U2790" s="16">
        <v>0</v>
      </c>
      <c r="V2790" s="16">
        <v>9690</v>
      </c>
      <c r="W2790" s="16">
        <v>64481</v>
      </c>
      <c r="X2790" s="1" t="s">
        <v>3345</v>
      </c>
      <c r="Y2790" s="1" t="s">
        <v>3345</v>
      </c>
    </row>
    <row r="2791" spans="1:25" x14ac:dyDescent="0.25">
      <c r="A2791" t="str">
        <f t="shared" si="43"/>
        <v>Scurry , Texas</v>
      </c>
      <c r="B2791" t="s">
        <v>1645</v>
      </c>
      <c r="C2791" t="s">
        <v>2612</v>
      </c>
      <c r="E2791" t="s">
        <v>5133</v>
      </c>
      <c r="F2791" t="s">
        <v>2819</v>
      </c>
      <c r="G2791" s="7">
        <v>907.54377487294846</v>
      </c>
      <c r="H2791" s="8">
        <v>16921</v>
      </c>
      <c r="I2791" s="9">
        <v>0</v>
      </c>
      <c r="J2791" s="9">
        <v>0</v>
      </c>
      <c r="K2791" s="9">
        <v>0</v>
      </c>
      <c r="L2791" s="9">
        <v>0</v>
      </c>
      <c r="M2791" s="9">
        <v>0</v>
      </c>
      <c r="N2791" s="9">
        <v>0</v>
      </c>
      <c r="O2791" s="9">
        <v>0</v>
      </c>
      <c r="P2791" s="9">
        <v>0</v>
      </c>
      <c r="Q2791" s="9">
        <v>7.5929168229649062E-3</v>
      </c>
      <c r="R2791" s="9">
        <v>0.68299745877903195</v>
      </c>
      <c r="S2791" s="9">
        <v>0.9924070831769759</v>
      </c>
      <c r="T2791" s="9">
        <v>0.31700254122096805</v>
      </c>
      <c r="U2791" s="16">
        <v>0</v>
      </c>
      <c r="V2791" s="16">
        <v>0</v>
      </c>
      <c r="W2791" s="16">
        <v>16921</v>
      </c>
      <c r="X2791" s="1" t="s">
        <v>3345</v>
      </c>
      <c r="Y2791" s="1" t="s">
        <v>3345</v>
      </c>
    </row>
    <row r="2792" spans="1:25" x14ac:dyDescent="0.25">
      <c r="A2792" t="str">
        <f t="shared" si="43"/>
        <v>Ector , Texas</v>
      </c>
      <c r="B2792" t="s">
        <v>1645</v>
      </c>
      <c r="C2792" t="s">
        <v>2612</v>
      </c>
      <c r="E2792" t="s">
        <v>5134</v>
      </c>
      <c r="F2792" t="s">
        <v>2679</v>
      </c>
      <c r="G2792" s="7">
        <v>901.81782553393157</v>
      </c>
      <c r="H2792" s="8">
        <v>137130</v>
      </c>
      <c r="I2792" s="9">
        <v>3.0763051437845274E-2</v>
      </c>
      <c r="J2792" s="9">
        <v>0.71451177714577407</v>
      </c>
      <c r="K2792" s="9">
        <v>3.3271782052521272E-2</v>
      </c>
      <c r="L2792" s="9">
        <v>0.19093560854663458</v>
      </c>
      <c r="M2792" s="9">
        <v>0</v>
      </c>
      <c r="N2792" s="9">
        <v>0</v>
      </c>
      <c r="O2792" s="9">
        <v>0</v>
      </c>
      <c r="P2792" s="9">
        <v>0</v>
      </c>
      <c r="Q2792" s="9">
        <v>0</v>
      </c>
      <c r="R2792" s="9">
        <v>0</v>
      </c>
      <c r="S2792" s="9">
        <v>0.93596516650873729</v>
      </c>
      <c r="T2792" s="9">
        <v>9.4552614307591334E-2</v>
      </c>
      <c r="U2792" s="16">
        <v>97981</v>
      </c>
      <c r="V2792" s="16">
        <v>26183</v>
      </c>
      <c r="W2792" s="16">
        <v>12966</v>
      </c>
      <c r="X2792" s="1" t="s">
        <v>3345</v>
      </c>
      <c r="Y2792" s="1" t="s">
        <v>3346</v>
      </c>
    </row>
    <row r="2793" spans="1:25" x14ac:dyDescent="0.25">
      <c r="A2793" t="str">
        <f t="shared" si="43"/>
        <v>Limestone , Texas</v>
      </c>
      <c r="B2793" t="s">
        <v>1645</v>
      </c>
      <c r="C2793" t="s">
        <v>2612</v>
      </c>
      <c r="E2793" t="s">
        <v>3612</v>
      </c>
      <c r="F2793" t="s">
        <v>2758</v>
      </c>
      <c r="G2793" s="7">
        <v>933.16393992743588</v>
      </c>
      <c r="H2793" s="8">
        <v>23384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9">
        <v>2.0137060317060185E-3</v>
      </c>
      <c r="P2793" s="9">
        <v>0.16883339035237768</v>
      </c>
      <c r="Q2793" s="9">
        <v>4.9039595971266618E-3</v>
      </c>
      <c r="R2793" s="9">
        <v>0.29498802600068424</v>
      </c>
      <c r="S2793" s="9">
        <v>0.99308233437116744</v>
      </c>
      <c r="T2793" s="9">
        <v>0.53617858364693805</v>
      </c>
      <c r="U2793" s="16">
        <v>0</v>
      </c>
      <c r="V2793" s="16">
        <v>0</v>
      </c>
      <c r="W2793" s="16">
        <v>23384</v>
      </c>
      <c r="X2793" s="1" t="s">
        <v>3345</v>
      </c>
      <c r="Y2793" s="1" t="s">
        <v>3345</v>
      </c>
    </row>
    <row r="2794" spans="1:25" x14ac:dyDescent="0.25">
      <c r="A2794" t="str">
        <f t="shared" si="43"/>
        <v>Denton , Texas</v>
      </c>
      <c r="B2794" t="s">
        <v>1645</v>
      </c>
      <c r="C2794" t="s">
        <v>2612</v>
      </c>
      <c r="E2794" t="s">
        <v>5135</v>
      </c>
      <c r="F2794" t="s">
        <v>2672</v>
      </c>
      <c r="G2794" s="7">
        <v>952.90521958861063</v>
      </c>
      <c r="H2794" s="8">
        <v>662614</v>
      </c>
      <c r="I2794" s="9">
        <v>5.5311796163965192E-2</v>
      </c>
      <c r="J2794" s="9">
        <v>0.22469341124697034</v>
      </c>
      <c r="K2794" s="9">
        <v>0.18382953486695267</v>
      </c>
      <c r="L2794" s="9">
        <v>0.66189365150751422</v>
      </c>
      <c r="M2794" s="9">
        <v>1.6301442777548303E-2</v>
      </c>
      <c r="N2794" s="9">
        <v>4.4297283184478446E-2</v>
      </c>
      <c r="O2794" s="9">
        <v>0</v>
      </c>
      <c r="P2794" s="9">
        <v>0</v>
      </c>
      <c r="Q2794" s="9">
        <v>0</v>
      </c>
      <c r="R2794" s="9">
        <v>0</v>
      </c>
      <c r="S2794" s="9">
        <v>0.74455722619153364</v>
      </c>
      <c r="T2794" s="9">
        <v>6.9115654061037049E-2</v>
      </c>
      <c r="U2794" s="16">
        <v>148885</v>
      </c>
      <c r="V2794" s="16">
        <v>467932</v>
      </c>
      <c r="W2794" s="16">
        <v>45797</v>
      </c>
      <c r="X2794" s="1" t="s">
        <v>3345</v>
      </c>
      <c r="Y2794" s="1" t="s">
        <v>3347</v>
      </c>
    </row>
    <row r="2795" spans="1:25" x14ac:dyDescent="0.25">
      <c r="A2795" t="str">
        <f t="shared" si="43"/>
        <v>Red River , Texas</v>
      </c>
      <c r="B2795" t="s">
        <v>1645</v>
      </c>
      <c r="C2795" t="s">
        <v>2612</v>
      </c>
      <c r="E2795" t="s">
        <v>5136</v>
      </c>
      <c r="F2795" t="s">
        <v>2805</v>
      </c>
      <c r="G2795" s="7">
        <v>1056.7355676656621</v>
      </c>
      <c r="H2795" s="8">
        <v>12860</v>
      </c>
      <c r="I2795" s="9">
        <v>0</v>
      </c>
      <c r="J2795" s="9">
        <v>0</v>
      </c>
      <c r="K2795" s="9">
        <v>0</v>
      </c>
      <c r="L2795" s="9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2.6476411031207867E-3</v>
      </c>
      <c r="R2795" s="9">
        <v>0.24269051321928461</v>
      </c>
      <c r="S2795" s="9">
        <v>0.99735235889687923</v>
      </c>
      <c r="T2795" s="9">
        <v>0.75730948678071541</v>
      </c>
      <c r="U2795" s="16">
        <v>0</v>
      </c>
      <c r="V2795" s="16">
        <v>0</v>
      </c>
      <c r="W2795" s="16">
        <v>12860</v>
      </c>
      <c r="X2795" s="1" t="s">
        <v>3345</v>
      </c>
      <c r="Y2795" s="1" t="s">
        <v>3345</v>
      </c>
    </row>
    <row r="2796" spans="1:25" x14ac:dyDescent="0.25">
      <c r="A2796" t="str">
        <f t="shared" si="43"/>
        <v>Matagorda , Texas</v>
      </c>
      <c r="B2796" t="s">
        <v>1645</v>
      </c>
      <c r="C2796" t="s">
        <v>2612</v>
      </c>
      <c r="E2796" t="s">
        <v>5137</v>
      </c>
      <c r="F2796" t="s">
        <v>2772</v>
      </c>
      <c r="G2796" s="7">
        <v>1612.5114852410222</v>
      </c>
      <c r="H2796" s="8">
        <v>36702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5.8011509269794096E-3</v>
      </c>
      <c r="P2796" s="9">
        <v>0.51073510980328052</v>
      </c>
      <c r="Q2796" s="9">
        <v>1.2812469673926332E-3</v>
      </c>
      <c r="R2796" s="9">
        <v>0.12508855103264127</v>
      </c>
      <c r="S2796" s="9">
        <v>0.6950272957717899</v>
      </c>
      <c r="T2796" s="9">
        <v>0.36417633916407827</v>
      </c>
      <c r="U2796" s="16">
        <v>0</v>
      </c>
      <c r="V2796" s="16">
        <v>0</v>
      </c>
      <c r="W2796" s="16">
        <v>36702</v>
      </c>
      <c r="X2796" s="1" t="s">
        <v>3345</v>
      </c>
      <c r="Y2796" s="1" t="s">
        <v>3345</v>
      </c>
    </row>
    <row r="2797" spans="1:25" x14ac:dyDescent="0.25">
      <c r="A2797" t="str">
        <f t="shared" si="43"/>
        <v>Hardeman , Texas</v>
      </c>
      <c r="B2797" t="s">
        <v>1645</v>
      </c>
      <c r="C2797" t="s">
        <v>2612</v>
      </c>
      <c r="E2797" t="s">
        <v>4998</v>
      </c>
      <c r="F2797" t="s">
        <v>2710</v>
      </c>
      <c r="G2797" s="7">
        <v>696.87052064876627</v>
      </c>
      <c r="H2797" s="8">
        <v>4139</v>
      </c>
      <c r="I2797" s="9">
        <v>0</v>
      </c>
      <c r="J2797" s="9">
        <v>0</v>
      </c>
      <c r="K2797" s="9">
        <v>0</v>
      </c>
      <c r="L2797" s="9">
        <v>0</v>
      </c>
      <c r="M2797" s="9">
        <v>0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1</v>
      </c>
      <c r="T2797" s="9">
        <v>1</v>
      </c>
      <c r="U2797" s="16">
        <v>0</v>
      </c>
      <c r="V2797" s="16">
        <v>0</v>
      </c>
      <c r="W2797" s="16">
        <v>4139</v>
      </c>
      <c r="X2797" s="1" t="s">
        <v>3345</v>
      </c>
      <c r="Y2797" s="1" t="s">
        <v>3345</v>
      </c>
    </row>
    <row r="2798" spans="1:25" x14ac:dyDescent="0.25">
      <c r="A2798" t="str">
        <f t="shared" si="43"/>
        <v>Palo Pinto , Texas</v>
      </c>
      <c r="B2798" t="s">
        <v>1645</v>
      </c>
      <c r="C2798" t="s">
        <v>2612</v>
      </c>
      <c r="E2798" t="s">
        <v>5138</v>
      </c>
      <c r="F2798" t="s">
        <v>2793</v>
      </c>
      <c r="G2798" s="7">
        <v>985.50841152771466</v>
      </c>
      <c r="H2798" s="8">
        <v>28111</v>
      </c>
      <c r="I2798" s="9">
        <v>0</v>
      </c>
      <c r="J2798" s="9">
        <v>0</v>
      </c>
      <c r="K2798" s="9">
        <v>0</v>
      </c>
      <c r="L2798" s="9">
        <v>0</v>
      </c>
      <c r="M2798" s="9">
        <v>0</v>
      </c>
      <c r="N2798" s="9">
        <v>0</v>
      </c>
      <c r="O2798" s="9">
        <v>7.854604614677645E-3</v>
      </c>
      <c r="P2798" s="9">
        <v>0.49784781758030666</v>
      </c>
      <c r="Q2798" s="9">
        <v>0</v>
      </c>
      <c r="R2798" s="9">
        <v>0</v>
      </c>
      <c r="S2798" s="9">
        <v>0.99214539538532243</v>
      </c>
      <c r="T2798" s="9">
        <v>0.50215218241969339</v>
      </c>
      <c r="U2798" s="16">
        <v>0</v>
      </c>
      <c r="V2798" s="16">
        <v>0</v>
      </c>
      <c r="W2798" s="16">
        <v>28111</v>
      </c>
      <c r="X2798" s="1" t="s">
        <v>3345</v>
      </c>
      <c r="Y2798" s="1" t="s">
        <v>3345</v>
      </c>
    </row>
    <row r="2799" spans="1:25" x14ac:dyDescent="0.25">
      <c r="A2799" t="str">
        <f t="shared" si="43"/>
        <v>Live Oak , Texas</v>
      </c>
      <c r="B2799" t="s">
        <v>1645</v>
      </c>
      <c r="C2799" t="s">
        <v>2612</v>
      </c>
      <c r="E2799" t="s">
        <v>5139</v>
      </c>
      <c r="F2799" t="s">
        <v>2760</v>
      </c>
      <c r="G2799" s="7">
        <v>1078.877972964732</v>
      </c>
      <c r="H2799" s="8">
        <v>11531</v>
      </c>
      <c r="I2799" s="9">
        <v>0</v>
      </c>
      <c r="J2799" s="9">
        <v>0</v>
      </c>
      <c r="K2799" s="9">
        <v>0</v>
      </c>
      <c r="L2799" s="9">
        <v>0</v>
      </c>
      <c r="M2799" s="9">
        <v>0</v>
      </c>
      <c r="N2799" s="9">
        <v>0</v>
      </c>
      <c r="O2799" s="9">
        <v>0</v>
      </c>
      <c r="P2799" s="9">
        <v>0</v>
      </c>
      <c r="Q2799" s="9">
        <v>0</v>
      </c>
      <c r="R2799" s="9">
        <v>0</v>
      </c>
      <c r="S2799" s="9">
        <v>0.9999999997840624</v>
      </c>
      <c r="T2799" s="9">
        <v>1</v>
      </c>
      <c r="U2799" s="16">
        <v>0</v>
      </c>
      <c r="V2799" s="16">
        <v>0</v>
      </c>
      <c r="W2799" s="16">
        <v>11531</v>
      </c>
      <c r="X2799" s="1" t="s">
        <v>3345</v>
      </c>
      <c r="Y2799" s="1" t="s">
        <v>3345</v>
      </c>
    </row>
    <row r="2800" spans="1:25" x14ac:dyDescent="0.25">
      <c r="A2800" t="str">
        <f t="shared" si="43"/>
        <v>Sherman , Texas</v>
      </c>
      <c r="B2800" t="s">
        <v>1645</v>
      </c>
      <c r="C2800" t="s">
        <v>2612</v>
      </c>
      <c r="E2800" t="s">
        <v>4206</v>
      </c>
      <c r="F2800" t="s">
        <v>2822</v>
      </c>
      <c r="G2800" s="7">
        <v>923.20120911812842</v>
      </c>
      <c r="H2800" s="8">
        <v>3034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1</v>
      </c>
      <c r="T2800" s="9">
        <v>1</v>
      </c>
      <c r="U2800" s="16">
        <v>0</v>
      </c>
      <c r="V2800" s="16">
        <v>0</v>
      </c>
      <c r="W2800" s="16">
        <v>3034</v>
      </c>
      <c r="X2800" s="1" t="s">
        <v>3345</v>
      </c>
      <c r="Y2800" s="1" t="s">
        <v>3345</v>
      </c>
    </row>
    <row r="2801" spans="1:25" x14ac:dyDescent="0.25">
      <c r="A2801" t="str">
        <f t="shared" si="43"/>
        <v>Uvalde , Texas</v>
      </c>
      <c r="B2801" t="s">
        <v>1645</v>
      </c>
      <c r="C2801" t="s">
        <v>2612</v>
      </c>
      <c r="E2801" t="s">
        <v>5140</v>
      </c>
      <c r="F2801" t="s">
        <v>2843</v>
      </c>
      <c r="G2801" s="7">
        <v>1558.633408365786</v>
      </c>
      <c r="H2801" s="8">
        <v>26405</v>
      </c>
      <c r="I2801" s="9">
        <v>0</v>
      </c>
      <c r="J2801" s="9">
        <v>0</v>
      </c>
      <c r="K2801" s="9">
        <v>0</v>
      </c>
      <c r="L2801" s="9">
        <v>0</v>
      </c>
      <c r="M2801" s="9">
        <v>0</v>
      </c>
      <c r="N2801" s="9">
        <v>0</v>
      </c>
      <c r="O2801" s="9">
        <v>0</v>
      </c>
      <c r="P2801" s="9">
        <v>0</v>
      </c>
      <c r="Q2801" s="9">
        <v>6.70589343446095E-3</v>
      </c>
      <c r="R2801" s="9">
        <v>0.68615792463548575</v>
      </c>
      <c r="S2801" s="9">
        <v>0.99329410656449624</v>
      </c>
      <c r="T2801" s="9">
        <v>0.31384207536451431</v>
      </c>
      <c r="U2801" s="16">
        <v>0</v>
      </c>
      <c r="V2801" s="16">
        <v>0</v>
      </c>
      <c r="W2801" s="16">
        <v>26405</v>
      </c>
      <c r="X2801" s="1" t="s">
        <v>3345</v>
      </c>
      <c r="Y2801" s="1" t="s">
        <v>3345</v>
      </c>
    </row>
    <row r="2802" spans="1:25" x14ac:dyDescent="0.25">
      <c r="A2802" t="str">
        <f t="shared" si="43"/>
        <v>Bailey , Texas</v>
      </c>
      <c r="B2802" t="s">
        <v>1645</v>
      </c>
      <c r="C2802" t="s">
        <v>2612</v>
      </c>
      <c r="E2802" t="s">
        <v>5141</v>
      </c>
      <c r="F2802" t="s">
        <v>2620</v>
      </c>
      <c r="G2802" s="7">
        <v>827.65730666660761</v>
      </c>
      <c r="H2802" s="8">
        <v>7165</v>
      </c>
      <c r="I2802" s="9">
        <v>0</v>
      </c>
      <c r="J2802" s="9">
        <v>0</v>
      </c>
      <c r="K2802" s="9">
        <v>0</v>
      </c>
      <c r="L2802" s="9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2.9326907819301386E-3</v>
      </c>
      <c r="R2802" s="9">
        <v>0.71249127704117232</v>
      </c>
      <c r="S2802" s="9">
        <v>0.99706730921806985</v>
      </c>
      <c r="T2802" s="9">
        <v>0.28750872295882762</v>
      </c>
      <c r="U2802" s="16">
        <v>0</v>
      </c>
      <c r="V2802" s="16">
        <v>0</v>
      </c>
      <c r="W2802" s="16">
        <v>7165</v>
      </c>
      <c r="X2802" s="1" t="s">
        <v>3345</v>
      </c>
      <c r="Y2802" s="1" t="s">
        <v>3345</v>
      </c>
    </row>
    <row r="2803" spans="1:25" x14ac:dyDescent="0.25">
      <c r="A2803" t="str">
        <f t="shared" si="43"/>
        <v>Culberson , Texas</v>
      </c>
      <c r="B2803" t="s">
        <v>1645</v>
      </c>
      <c r="C2803" t="s">
        <v>2612</v>
      </c>
      <c r="E2803" t="s">
        <v>5142</v>
      </c>
      <c r="F2803" t="s">
        <v>2666</v>
      </c>
      <c r="G2803" s="7">
        <v>3812.3715042755039</v>
      </c>
      <c r="H2803" s="8">
        <v>2398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0.99999999999958067</v>
      </c>
      <c r="T2803" s="9">
        <v>1</v>
      </c>
      <c r="U2803" s="16">
        <v>0</v>
      </c>
      <c r="V2803" s="16">
        <v>0</v>
      </c>
      <c r="W2803" s="16">
        <v>2398</v>
      </c>
      <c r="X2803" s="1" t="s">
        <v>3345</v>
      </c>
      <c r="Y2803" s="1" t="s">
        <v>3345</v>
      </c>
    </row>
    <row r="2804" spans="1:25" x14ac:dyDescent="0.25">
      <c r="A2804" t="str">
        <f t="shared" si="43"/>
        <v>Atascosa , Texas</v>
      </c>
      <c r="B2804" t="s">
        <v>1645</v>
      </c>
      <c r="C2804" t="s">
        <v>2612</v>
      </c>
      <c r="E2804" t="s">
        <v>5143</v>
      </c>
      <c r="F2804" t="s">
        <v>2618</v>
      </c>
      <c r="G2804" s="7">
        <v>1221.4699234613213</v>
      </c>
      <c r="H2804" s="8">
        <v>44911</v>
      </c>
      <c r="I2804" s="9">
        <v>0</v>
      </c>
      <c r="J2804" s="9">
        <v>0</v>
      </c>
      <c r="K2804" s="9">
        <v>0</v>
      </c>
      <c r="L2804" s="9">
        <v>0</v>
      </c>
      <c r="M2804" s="9">
        <v>1.6505480896642369E-3</v>
      </c>
      <c r="N2804" s="9">
        <v>4.4042662154037987E-2</v>
      </c>
      <c r="O2804" s="9">
        <v>6.8842980153672262E-3</v>
      </c>
      <c r="P2804" s="9">
        <v>0.34884549442230189</v>
      </c>
      <c r="Q2804" s="9">
        <v>0</v>
      </c>
      <c r="R2804" s="9">
        <v>0</v>
      </c>
      <c r="S2804" s="9">
        <v>0.99146515389496859</v>
      </c>
      <c r="T2804" s="9">
        <v>0.60711184342366009</v>
      </c>
      <c r="U2804" s="16">
        <v>0</v>
      </c>
      <c r="V2804" s="16">
        <v>1978</v>
      </c>
      <c r="W2804" s="16">
        <v>42933</v>
      </c>
      <c r="X2804" s="1" t="s">
        <v>3345</v>
      </c>
      <c r="Y2804" s="1" t="s">
        <v>3345</v>
      </c>
    </row>
    <row r="2805" spans="1:25" x14ac:dyDescent="0.25">
      <c r="A2805" t="str">
        <f t="shared" si="43"/>
        <v>Wilson , Texas</v>
      </c>
      <c r="B2805" t="s">
        <v>1645</v>
      </c>
      <c r="C2805" t="s">
        <v>2612</v>
      </c>
      <c r="E2805" t="s">
        <v>4232</v>
      </c>
      <c r="F2805" t="s">
        <v>2858</v>
      </c>
      <c r="G2805" s="7">
        <v>808.41077424242656</v>
      </c>
      <c r="H2805" s="8">
        <v>42918</v>
      </c>
      <c r="I2805" s="9">
        <v>0</v>
      </c>
      <c r="J2805" s="9">
        <v>0</v>
      </c>
      <c r="K2805" s="9">
        <v>0</v>
      </c>
      <c r="L2805" s="9">
        <v>0</v>
      </c>
      <c r="M2805" s="9">
        <v>0</v>
      </c>
      <c r="N2805" s="9">
        <v>0</v>
      </c>
      <c r="O2805" s="9">
        <v>4.6399098664514186E-3</v>
      </c>
      <c r="P2805" s="9">
        <v>0.14138589869052612</v>
      </c>
      <c r="Q2805" s="9">
        <v>0</v>
      </c>
      <c r="R2805" s="9">
        <v>0</v>
      </c>
      <c r="S2805" s="9">
        <v>0.99536009013266979</v>
      </c>
      <c r="T2805" s="9">
        <v>0.85861410130947391</v>
      </c>
      <c r="U2805" s="16">
        <v>0</v>
      </c>
      <c r="V2805" s="16">
        <v>0</v>
      </c>
      <c r="W2805" s="16">
        <v>42918</v>
      </c>
      <c r="X2805" s="1" t="s">
        <v>3345</v>
      </c>
      <c r="Y2805" s="1" t="s">
        <v>3345</v>
      </c>
    </row>
    <row r="2806" spans="1:25" x14ac:dyDescent="0.25">
      <c r="A2806" t="str">
        <f t="shared" si="43"/>
        <v>Starr , Texas</v>
      </c>
      <c r="B2806" t="s">
        <v>1645</v>
      </c>
      <c r="C2806" t="s">
        <v>2612</v>
      </c>
      <c r="E2806" t="s">
        <v>5144</v>
      </c>
      <c r="F2806" t="s">
        <v>2825</v>
      </c>
      <c r="G2806" s="7">
        <v>1229.1044369946871</v>
      </c>
      <c r="H2806" s="8">
        <v>60968</v>
      </c>
      <c r="I2806" s="9">
        <v>0</v>
      </c>
      <c r="J2806" s="9">
        <v>0</v>
      </c>
      <c r="K2806" s="9">
        <v>0</v>
      </c>
      <c r="L2806" s="9">
        <v>0</v>
      </c>
      <c r="M2806" s="9">
        <v>5.3921243116933771E-5</v>
      </c>
      <c r="N2806" s="9">
        <v>2.804750032804094E-3</v>
      </c>
      <c r="O2806" s="9">
        <v>2.1834439803912638E-2</v>
      </c>
      <c r="P2806" s="9">
        <v>0.76013646503083587</v>
      </c>
      <c r="Q2806" s="9">
        <v>0</v>
      </c>
      <c r="R2806" s="9">
        <v>0</v>
      </c>
      <c r="S2806" s="9">
        <v>0.97810230809646892</v>
      </c>
      <c r="T2806" s="9">
        <v>0.23705878493636007</v>
      </c>
      <c r="U2806" s="16">
        <v>0</v>
      </c>
      <c r="V2806" s="16">
        <v>171</v>
      </c>
      <c r="W2806" s="16">
        <v>60797</v>
      </c>
      <c r="X2806" s="1" t="s">
        <v>3345</v>
      </c>
      <c r="Y2806" s="1" t="s">
        <v>3345</v>
      </c>
    </row>
    <row r="2807" spans="1:25" x14ac:dyDescent="0.25">
      <c r="A2807" t="str">
        <f t="shared" si="43"/>
        <v>Dallas , Texas</v>
      </c>
      <c r="B2807" t="s">
        <v>1645</v>
      </c>
      <c r="C2807" t="s">
        <v>2612</v>
      </c>
      <c r="E2807" t="s">
        <v>3631</v>
      </c>
      <c r="F2807" t="s">
        <v>2668</v>
      </c>
      <c r="G2807" s="7">
        <v>908.61972353523151</v>
      </c>
      <c r="H2807" s="8">
        <v>2368139</v>
      </c>
      <c r="I2807" s="9">
        <v>0.42873430384655198</v>
      </c>
      <c r="J2807" s="9">
        <v>0.59482952647627529</v>
      </c>
      <c r="K2807" s="9">
        <v>0.34627335733934006</v>
      </c>
      <c r="L2807" s="9">
        <v>0.3982654734371589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0.2249923388141081</v>
      </c>
      <c r="T2807" s="9">
        <v>6.9050000865658644E-3</v>
      </c>
      <c r="U2807" s="16">
        <v>1408639</v>
      </c>
      <c r="V2807" s="16">
        <v>943148</v>
      </c>
      <c r="W2807" s="16">
        <v>16352</v>
      </c>
      <c r="X2807" s="1" t="s">
        <v>3346</v>
      </c>
      <c r="Y2807" s="1" t="s">
        <v>3346</v>
      </c>
    </row>
    <row r="2808" spans="1:25" x14ac:dyDescent="0.25">
      <c r="A2808" t="str">
        <f t="shared" si="43"/>
        <v>Kimble , Texas</v>
      </c>
      <c r="B2808" t="s">
        <v>1645</v>
      </c>
      <c r="C2808" t="s">
        <v>2612</v>
      </c>
      <c r="E2808" t="s">
        <v>5145</v>
      </c>
      <c r="F2808" t="s">
        <v>2745</v>
      </c>
      <c r="G2808" s="7">
        <v>1251.1755731251471</v>
      </c>
      <c r="H2808" s="8">
        <v>4607</v>
      </c>
      <c r="I2808" s="9">
        <v>0</v>
      </c>
      <c r="J2808" s="9">
        <v>0</v>
      </c>
      <c r="K2808" s="9">
        <v>0</v>
      </c>
      <c r="L2808" s="9">
        <v>0</v>
      </c>
      <c r="M2808" s="9">
        <v>0</v>
      </c>
      <c r="N2808" s="9">
        <v>0</v>
      </c>
      <c r="O2808" s="9">
        <v>0</v>
      </c>
      <c r="P2808" s="9">
        <v>0</v>
      </c>
      <c r="Q2808" s="9">
        <v>1.9115851441692823E-3</v>
      </c>
      <c r="R2808" s="9">
        <v>0.55697851096158024</v>
      </c>
      <c r="S2808" s="9">
        <v>0.99808841485583066</v>
      </c>
      <c r="T2808" s="9">
        <v>0.44302148903841981</v>
      </c>
      <c r="U2808" s="16">
        <v>0</v>
      </c>
      <c r="V2808" s="16">
        <v>0</v>
      </c>
      <c r="W2808" s="16">
        <v>4607</v>
      </c>
      <c r="X2808" s="1" t="s">
        <v>3345</v>
      </c>
      <c r="Y2808" s="1" t="s">
        <v>3345</v>
      </c>
    </row>
    <row r="2809" spans="1:25" x14ac:dyDescent="0.25">
      <c r="A2809" t="str">
        <f t="shared" si="43"/>
        <v>McCulloch , Texas</v>
      </c>
      <c r="B2809" t="s">
        <v>1645</v>
      </c>
      <c r="C2809" t="s">
        <v>2612</v>
      </c>
      <c r="E2809" t="s">
        <v>5146</v>
      </c>
      <c r="F2809" t="s">
        <v>2765</v>
      </c>
      <c r="G2809" s="7">
        <v>1073.4334609003749</v>
      </c>
      <c r="H2809" s="8">
        <v>8283</v>
      </c>
      <c r="I2809" s="9">
        <v>0</v>
      </c>
      <c r="J2809" s="9">
        <v>0</v>
      </c>
      <c r="K2809" s="9">
        <v>0</v>
      </c>
      <c r="L2809" s="9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2.6758348203293866E-3</v>
      </c>
      <c r="R2809" s="9">
        <v>0.64674634794156705</v>
      </c>
      <c r="S2809" s="9">
        <v>0.99732416517967071</v>
      </c>
      <c r="T2809" s="9">
        <v>0.35325365205843295</v>
      </c>
      <c r="U2809" s="16">
        <v>0</v>
      </c>
      <c r="V2809" s="16">
        <v>0</v>
      </c>
      <c r="W2809" s="16">
        <v>8283</v>
      </c>
      <c r="X2809" s="1" t="s">
        <v>3345</v>
      </c>
      <c r="Y2809" s="1" t="s">
        <v>3345</v>
      </c>
    </row>
    <row r="2810" spans="1:25" x14ac:dyDescent="0.25">
      <c r="A2810" t="str">
        <f t="shared" si="43"/>
        <v>Crockett , Texas</v>
      </c>
      <c r="B2810" t="s">
        <v>1645</v>
      </c>
      <c r="C2810" t="s">
        <v>2612</v>
      </c>
      <c r="E2810" t="s">
        <v>5016</v>
      </c>
      <c r="F2810" t="s">
        <v>2664</v>
      </c>
      <c r="G2810" s="7">
        <v>2807.3448502567371</v>
      </c>
      <c r="H2810" s="8">
        <v>3719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6.4298577018933158E-4</v>
      </c>
      <c r="R2810" s="9">
        <v>0.77251949448776558</v>
      </c>
      <c r="S2810" s="9">
        <v>0.9993570142298106</v>
      </c>
      <c r="T2810" s="9">
        <v>0.22748050551223448</v>
      </c>
      <c r="U2810" s="16">
        <v>0</v>
      </c>
      <c r="V2810" s="16">
        <v>0</v>
      </c>
      <c r="W2810" s="16">
        <v>3719</v>
      </c>
      <c r="X2810" s="1" t="s">
        <v>3345</v>
      </c>
      <c r="Y2810" s="1" t="s">
        <v>3345</v>
      </c>
    </row>
    <row r="2811" spans="1:25" x14ac:dyDescent="0.25">
      <c r="A2811" t="str">
        <f t="shared" si="43"/>
        <v>Hill , Texas</v>
      </c>
      <c r="B2811" t="s">
        <v>1645</v>
      </c>
      <c r="C2811" t="s">
        <v>2612</v>
      </c>
      <c r="E2811" t="s">
        <v>4574</v>
      </c>
      <c r="F2811" t="s">
        <v>2720</v>
      </c>
      <c r="G2811" s="7">
        <v>985.71980002102327</v>
      </c>
      <c r="H2811" s="8">
        <v>35089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6.6721252185127922E-3</v>
      </c>
      <c r="P2811" s="9">
        <v>0.23733933711419533</v>
      </c>
      <c r="Q2811" s="9">
        <v>0</v>
      </c>
      <c r="R2811" s="9">
        <v>0</v>
      </c>
      <c r="S2811" s="9">
        <v>0.99332787478148721</v>
      </c>
      <c r="T2811" s="9">
        <v>0.7626606628858047</v>
      </c>
      <c r="U2811" s="16">
        <v>0</v>
      </c>
      <c r="V2811" s="16">
        <v>0</v>
      </c>
      <c r="W2811" s="16">
        <v>35089</v>
      </c>
      <c r="X2811" s="1" t="s">
        <v>3345</v>
      </c>
      <c r="Y2811" s="1" t="s">
        <v>3345</v>
      </c>
    </row>
    <row r="2812" spans="1:25" x14ac:dyDescent="0.25">
      <c r="A2812" t="str">
        <f t="shared" si="43"/>
        <v>Kent , Texas</v>
      </c>
      <c r="B2812" t="s">
        <v>1645</v>
      </c>
      <c r="C2812" t="s">
        <v>2612</v>
      </c>
      <c r="E2812" t="s">
        <v>3855</v>
      </c>
      <c r="F2812" t="s">
        <v>2743</v>
      </c>
      <c r="G2812" s="7">
        <v>902.9182315451917</v>
      </c>
      <c r="H2812" s="8">
        <v>808</v>
      </c>
      <c r="I2812" s="9">
        <v>0</v>
      </c>
      <c r="J2812" s="9">
        <v>0</v>
      </c>
      <c r="K2812" s="9">
        <v>0</v>
      </c>
      <c r="L2812" s="9">
        <v>0</v>
      </c>
      <c r="M2812" s="9">
        <v>0</v>
      </c>
      <c r="N2812" s="9">
        <v>0</v>
      </c>
      <c r="O2812" s="9">
        <v>0</v>
      </c>
      <c r="P2812" s="9">
        <v>0</v>
      </c>
      <c r="Q2812" s="9">
        <v>0</v>
      </c>
      <c r="R2812" s="9">
        <v>0</v>
      </c>
      <c r="S2812" s="9">
        <v>0.99999999999918765</v>
      </c>
      <c r="T2812" s="9">
        <v>1</v>
      </c>
      <c r="U2812" s="16">
        <v>0</v>
      </c>
      <c r="V2812" s="16">
        <v>0</v>
      </c>
      <c r="W2812" s="16">
        <v>808</v>
      </c>
      <c r="X2812" s="1" t="s">
        <v>3345</v>
      </c>
      <c r="Y2812" s="1" t="s">
        <v>3345</v>
      </c>
    </row>
    <row r="2813" spans="1:25" x14ac:dyDescent="0.25">
      <c r="A2813" t="str">
        <f t="shared" si="43"/>
        <v>El Paso , Texas</v>
      </c>
      <c r="B2813" t="s">
        <v>1645</v>
      </c>
      <c r="C2813" t="s">
        <v>2612</v>
      </c>
      <c r="E2813" t="s">
        <v>3834</v>
      </c>
      <c r="F2813" t="s">
        <v>2682</v>
      </c>
      <c r="G2813" s="7">
        <v>1015.2898268959701</v>
      </c>
      <c r="H2813" s="8">
        <v>800647</v>
      </c>
      <c r="I2813" s="9">
        <v>0.15909733695382858</v>
      </c>
      <c r="J2813" s="9">
        <v>0.80397978135183168</v>
      </c>
      <c r="K2813" s="9">
        <v>7.1756728122076188E-2</v>
      </c>
      <c r="L2813" s="9">
        <v>0.16068005000955476</v>
      </c>
      <c r="M2813" s="9">
        <v>1.6513200962354918E-3</v>
      </c>
      <c r="N2813" s="9">
        <v>1.0044376610416326E-2</v>
      </c>
      <c r="O2813" s="9">
        <v>1.1761193696957074E-3</v>
      </c>
      <c r="P2813" s="9">
        <v>3.5246494397655898E-3</v>
      </c>
      <c r="Q2813" s="9">
        <v>0</v>
      </c>
      <c r="R2813" s="9">
        <v>0</v>
      </c>
      <c r="S2813" s="9">
        <v>0.76585358164167938</v>
      </c>
      <c r="T2813" s="9">
        <v>2.1771142588431606E-2</v>
      </c>
      <c r="U2813" s="16">
        <v>643704</v>
      </c>
      <c r="V2813" s="16">
        <v>136690</v>
      </c>
      <c r="W2813" s="16">
        <v>20253</v>
      </c>
      <c r="X2813" s="1" t="s">
        <v>3345</v>
      </c>
      <c r="Y2813" s="1" t="s">
        <v>3346</v>
      </c>
    </row>
    <row r="2814" spans="1:25" x14ac:dyDescent="0.25">
      <c r="A2814" t="str">
        <f t="shared" si="43"/>
        <v>Loving , Texas</v>
      </c>
      <c r="B2814" t="s">
        <v>1645</v>
      </c>
      <c r="C2814" t="s">
        <v>2612</v>
      </c>
      <c r="E2814" t="s">
        <v>5147</v>
      </c>
      <c r="F2814" t="s">
        <v>2762</v>
      </c>
      <c r="G2814" s="7">
        <v>676.53280654845446</v>
      </c>
      <c r="H2814" s="8">
        <v>82</v>
      </c>
      <c r="I2814" s="9">
        <v>0</v>
      </c>
      <c r="J2814" s="9">
        <v>0</v>
      </c>
      <c r="K2814" s="9">
        <v>0</v>
      </c>
      <c r="L2814" s="9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1</v>
      </c>
      <c r="T2814" s="9">
        <v>1</v>
      </c>
      <c r="U2814" s="16">
        <v>0</v>
      </c>
      <c r="V2814" s="16">
        <v>0</v>
      </c>
      <c r="W2814" s="16">
        <v>82</v>
      </c>
      <c r="X2814" s="1" t="s">
        <v>3345</v>
      </c>
      <c r="Y2814" s="1" t="s">
        <v>3345</v>
      </c>
    </row>
    <row r="2815" spans="1:25" x14ac:dyDescent="0.25">
      <c r="A2815" t="str">
        <f t="shared" si="43"/>
        <v>Dickens , Texas</v>
      </c>
      <c r="B2815" t="s">
        <v>1645</v>
      </c>
      <c r="C2815" t="s">
        <v>2612</v>
      </c>
      <c r="E2815" t="s">
        <v>5148</v>
      </c>
      <c r="F2815" t="s">
        <v>2674</v>
      </c>
      <c r="G2815" s="7">
        <v>905.22139683168905</v>
      </c>
      <c r="H2815" s="8">
        <v>2444</v>
      </c>
      <c r="I2815" s="9">
        <v>0</v>
      </c>
      <c r="J2815" s="9">
        <v>0</v>
      </c>
      <c r="K2815" s="9">
        <v>0</v>
      </c>
      <c r="L2815" s="9">
        <v>0</v>
      </c>
      <c r="M2815" s="9">
        <v>0</v>
      </c>
      <c r="N2815" s="9">
        <v>0</v>
      </c>
      <c r="O2815" s="9">
        <v>0</v>
      </c>
      <c r="P2815" s="9">
        <v>0</v>
      </c>
      <c r="Q2815" s="9">
        <v>0</v>
      </c>
      <c r="R2815" s="9">
        <v>0</v>
      </c>
      <c r="S2815" s="9">
        <v>1</v>
      </c>
      <c r="T2815" s="9">
        <v>1</v>
      </c>
      <c r="U2815" s="16">
        <v>0</v>
      </c>
      <c r="V2815" s="16">
        <v>0</v>
      </c>
      <c r="W2815" s="16">
        <v>2444</v>
      </c>
      <c r="X2815" s="1" t="s">
        <v>3345</v>
      </c>
      <c r="Y2815" s="1" t="s">
        <v>3345</v>
      </c>
    </row>
    <row r="2816" spans="1:25" x14ac:dyDescent="0.25">
      <c r="A2816" t="str">
        <f t="shared" si="43"/>
        <v>La Salle , Texas</v>
      </c>
      <c r="B2816" t="s">
        <v>1645</v>
      </c>
      <c r="C2816" t="s">
        <v>2612</v>
      </c>
      <c r="E2816" t="s">
        <v>5149</v>
      </c>
      <c r="F2816" t="s">
        <v>2753</v>
      </c>
      <c r="G2816" s="7">
        <v>1494.2345755023237</v>
      </c>
      <c r="H2816" s="8">
        <v>6886</v>
      </c>
      <c r="I2816" s="9">
        <v>0</v>
      </c>
      <c r="J2816" s="9">
        <v>0</v>
      </c>
      <c r="K2816" s="9">
        <v>0</v>
      </c>
      <c r="L2816" s="9">
        <v>0</v>
      </c>
      <c r="M2816" s="9">
        <v>0</v>
      </c>
      <c r="N2816" s="9">
        <v>0</v>
      </c>
      <c r="O2816" s="9">
        <v>0</v>
      </c>
      <c r="P2816" s="9">
        <v>0</v>
      </c>
      <c r="Q2816" s="9">
        <v>1.2935057243492795E-3</v>
      </c>
      <c r="R2816" s="9">
        <v>0.53645076967760674</v>
      </c>
      <c r="S2816" s="9">
        <v>0.99870649427565061</v>
      </c>
      <c r="T2816" s="9">
        <v>0.46354923032239326</v>
      </c>
      <c r="U2816" s="16">
        <v>0</v>
      </c>
      <c r="V2816" s="16">
        <v>0</v>
      </c>
      <c r="W2816" s="16">
        <v>6886</v>
      </c>
      <c r="X2816" s="1" t="s">
        <v>3345</v>
      </c>
      <c r="Y2816" s="1" t="s">
        <v>3345</v>
      </c>
    </row>
    <row r="2817" spans="1:25" x14ac:dyDescent="0.25">
      <c r="A2817" t="str">
        <f t="shared" si="43"/>
        <v>Lamb , Texas</v>
      </c>
      <c r="B2817" t="s">
        <v>1645</v>
      </c>
      <c r="C2817" t="s">
        <v>2612</v>
      </c>
      <c r="E2817" t="s">
        <v>5150</v>
      </c>
      <c r="F2817" t="s">
        <v>2751</v>
      </c>
      <c r="G2817" s="7">
        <v>1017.715652019398</v>
      </c>
      <c r="H2817" s="8">
        <v>13977</v>
      </c>
      <c r="I2817" s="9">
        <v>0</v>
      </c>
      <c r="J2817" s="9">
        <v>0</v>
      </c>
      <c r="K2817" s="9">
        <v>0</v>
      </c>
      <c r="L2817" s="9">
        <v>0</v>
      </c>
      <c r="M2817" s="9">
        <v>0</v>
      </c>
      <c r="N2817" s="9">
        <v>0</v>
      </c>
      <c r="O2817" s="9">
        <v>2.4613312656906403E-3</v>
      </c>
      <c r="P2817" s="9">
        <v>0.42312370322672965</v>
      </c>
      <c r="Q2817" s="9">
        <v>0</v>
      </c>
      <c r="R2817" s="9">
        <v>0</v>
      </c>
      <c r="S2817" s="9">
        <v>0.9975386687343093</v>
      </c>
      <c r="T2817" s="9">
        <v>0.57687629677327035</v>
      </c>
      <c r="U2817" s="16">
        <v>0</v>
      </c>
      <c r="V2817" s="16">
        <v>0</v>
      </c>
      <c r="W2817" s="16">
        <v>13977</v>
      </c>
      <c r="X2817" s="1" t="s">
        <v>3345</v>
      </c>
      <c r="Y2817" s="1" t="s">
        <v>3345</v>
      </c>
    </row>
    <row r="2818" spans="1:25" x14ac:dyDescent="0.25">
      <c r="A2818" t="str">
        <f t="shared" si="43"/>
        <v>Austin , Texas</v>
      </c>
      <c r="B2818" t="s">
        <v>1645</v>
      </c>
      <c r="C2818" t="s">
        <v>2612</v>
      </c>
      <c r="E2818" t="s">
        <v>5151</v>
      </c>
      <c r="F2818" t="s">
        <v>2619</v>
      </c>
      <c r="G2818" s="7">
        <v>656.37822793901466</v>
      </c>
      <c r="H2818" s="8">
        <v>28417</v>
      </c>
      <c r="I2818" s="9">
        <v>0</v>
      </c>
      <c r="J2818" s="9">
        <v>0</v>
      </c>
      <c r="K2818" s="9">
        <v>0</v>
      </c>
      <c r="L2818" s="9">
        <v>0</v>
      </c>
      <c r="M2818" s="9">
        <v>0</v>
      </c>
      <c r="N2818" s="9">
        <v>0</v>
      </c>
      <c r="O2818" s="9">
        <v>8.2471330606561435E-3</v>
      </c>
      <c r="P2818" s="9">
        <v>0.33655910194601824</v>
      </c>
      <c r="Q2818" s="9">
        <v>0</v>
      </c>
      <c r="R2818" s="9">
        <v>0</v>
      </c>
      <c r="S2818" s="9">
        <v>0.99175286693835474</v>
      </c>
      <c r="T2818" s="9">
        <v>0.66344089805398176</v>
      </c>
      <c r="U2818" s="16">
        <v>0</v>
      </c>
      <c r="V2818" s="16">
        <v>0</v>
      </c>
      <c r="W2818" s="16">
        <v>28417</v>
      </c>
      <c r="X2818" s="1" t="s">
        <v>3345</v>
      </c>
      <c r="Y2818" s="1" t="s">
        <v>3345</v>
      </c>
    </row>
    <row r="2819" spans="1:25" x14ac:dyDescent="0.25">
      <c r="A2819" t="str">
        <f t="shared" si="43"/>
        <v>Hutchinson , Texas</v>
      </c>
      <c r="B2819" t="s">
        <v>1645</v>
      </c>
      <c r="C2819" t="s">
        <v>2612</v>
      </c>
      <c r="E2819" t="s">
        <v>4958</v>
      </c>
      <c r="F2819" t="s">
        <v>2728</v>
      </c>
      <c r="G2819" s="7">
        <v>894.95230536060899</v>
      </c>
      <c r="H2819" s="8">
        <v>22150</v>
      </c>
      <c r="I2819" s="9">
        <v>0</v>
      </c>
      <c r="J2819" s="9">
        <v>0</v>
      </c>
      <c r="K2819" s="9">
        <v>0</v>
      </c>
      <c r="L2819" s="9">
        <v>0</v>
      </c>
      <c r="M2819" s="9">
        <v>0</v>
      </c>
      <c r="N2819" s="9">
        <v>0</v>
      </c>
      <c r="O2819" s="9">
        <v>1.7092238631123042E-2</v>
      </c>
      <c r="P2819" s="9">
        <v>0.77435665914221219</v>
      </c>
      <c r="Q2819" s="9">
        <v>0</v>
      </c>
      <c r="R2819" s="9">
        <v>0</v>
      </c>
      <c r="S2819" s="9">
        <v>0.98290776136433455</v>
      </c>
      <c r="T2819" s="9">
        <v>0.22564334085778781</v>
      </c>
      <c r="U2819" s="16">
        <v>0</v>
      </c>
      <c r="V2819" s="16">
        <v>0</v>
      </c>
      <c r="W2819" s="16">
        <v>22150</v>
      </c>
      <c r="X2819" s="1" t="s">
        <v>3345</v>
      </c>
      <c r="Y2819" s="1" t="s">
        <v>3345</v>
      </c>
    </row>
    <row r="2820" spans="1:25" x14ac:dyDescent="0.25">
      <c r="A2820" t="str">
        <f t="shared" si="43"/>
        <v>Val Verde , Texas</v>
      </c>
      <c r="B2820" t="s">
        <v>1645</v>
      </c>
      <c r="C2820" t="s">
        <v>2612</v>
      </c>
      <c r="E2820" t="s">
        <v>5152</v>
      </c>
      <c r="F2820" t="s">
        <v>2844</v>
      </c>
      <c r="G2820" s="7">
        <v>3232.6696484070512</v>
      </c>
      <c r="H2820" s="8">
        <v>48879</v>
      </c>
      <c r="I2820" s="9">
        <v>0</v>
      </c>
      <c r="J2820" s="9">
        <v>0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6.0265458888229748E-3</v>
      </c>
      <c r="R2820" s="9">
        <v>0.89842263548763268</v>
      </c>
      <c r="S2820" s="9">
        <v>0.99393251833193308</v>
      </c>
      <c r="T2820" s="9">
        <v>0.10157736451236728</v>
      </c>
      <c r="U2820" s="16">
        <v>0</v>
      </c>
      <c r="V2820" s="16">
        <v>0</v>
      </c>
      <c r="W2820" s="16">
        <v>48879</v>
      </c>
      <c r="X2820" s="1" t="s">
        <v>3345</v>
      </c>
      <c r="Y2820" s="1" t="s">
        <v>3345</v>
      </c>
    </row>
    <row r="2821" spans="1:25" x14ac:dyDescent="0.25">
      <c r="A2821" t="str">
        <f t="shared" ref="A2821:A2884" si="44">E2821&amp;", "&amp;B2821</f>
        <v>Smith , Texas</v>
      </c>
      <c r="B2821" t="s">
        <v>1645</v>
      </c>
      <c r="C2821" t="s">
        <v>2612</v>
      </c>
      <c r="E2821" t="s">
        <v>4223</v>
      </c>
      <c r="F2821" t="s">
        <v>2823</v>
      </c>
      <c r="G2821" s="7">
        <v>949.72168853658923</v>
      </c>
      <c r="H2821" s="8">
        <v>209714</v>
      </c>
      <c r="I2821" s="9">
        <v>5.5367401007888804E-2</v>
      </c>
      <c r="J2821" s="9">
        <v>0.46199586102978341</v>
      </c>
      <c r="K2821" s="9">
        <v>4.0565328964290673E-2</v>
      </c>
      <c r="L2821" s="9">
        <v>0.15903087061426513</v>
      </c>
      <c r="M2821" s="9">
        <v>1.710869364678879E-2</v>
      </c>
      <c r="N2821" s="9">
        <v>6.2895181056104976E-2</v>
      </c>
      <c r="O2821" s="9">
        <v>0</v>
      </c>
      <c r="P2821" s="9">
        <v>0</v>
      </c>
      <c r="Q2821" s="9">
        <v>0</v>
      </c>
      <c r="R2821" s="9">
        <v>0</v>
      </c>
      <c r="S2821" s="9">
        <v>0.88695857637129683</v>
      </c>
      <c r="T2821" s="9">
        <v>0.31607808729984643</v>
      </c>
      <c r="U2821" s="16">
        <v>96887</v>
      </c>
      <c r="V2821" s="16">
        <v>46541</v>
      </c>
      <c r="W2821" s="16">
        <v>66286</v>
      </c>
      <c r="X2821" s="1" t="s">
        <v>3345</v>
      </c>
      <c r="Y2821" s="1" t="s">
        <v>3346</v>
      </c>
    </row>
    <row r="2822" spans="1:25" x14ac:dyDescent="0.25">
      <c r="A2822" t="str">
        <f t="shared" si="44"/>
        <v>Robertson , Texas</v>
      </c>
      <c r="B2822" t="s">
        <v>1645</v>
      </c>
      <c r="C2822" t="s">
        <v>2612</v>
      </c>
      <c r="E2822" t="s">
        <v>4263</v>
      </c>
      <c r="F2822" t="s">
        <v>2809</v>
      </c>
      <c r="G2822" s="7">
        <v>865.2848957845182</v>
      </c>
      <c r="H2822" s="8">
        <v>16622</v>
      </c>
      <c r="I2822" s="9">
        <v>0</v>
      </c>
      <c r="J2822" s="9">
        <v>0</v>
      </c>
      <c r="K2822" s="9">
        <v>0</v>
      </c>
      <c r="L2822" s="9">
        <v>0</v>
      </c>
      <c r="M2822" s="9">
        <v>0</v>
      </c>
      <c r="N2822" s="9">
        <v>0</v>
      </c>
      <c r="O2822" s="9">
        <v>2.9593503847014069E-3</v>
      </c>
      <c r="P2822" s="9">
        <v>0.26146071471543736</v>
      </c>
      <c r="Q2822" s="9">
        <v>0</v>
      </c>
      <c r="R2822" s="9">
        <v>0</v>
      </c>
      <c r="S2822" s="9">
        <v>0.99704064961529848</v>
      </c>
      <c r="T2822" s="9">
        <v>0.73853928528456259</v>
      </c>
      <c r="U2822" s="16">
        <v>0</v>
      </c>
      <c r="V2822" s="16">
        <v>0</v>
      </c>
      <c r="W2822" s="16">
        <v>16622</v>
      </c>
      <c r="X2822" s="1" t="s">
        <v>3345</v>
      </c>
      <c r="Y2822" s="1" t="s">
        <v>3345</v>
      </c>
    </row>
    <row r="2823" spans="1:25" x14ac:dyDescent="0.25">
      <c r="A2823" t="str">
        <f t="shared" si="44"/>
        <v>Gillespie , Texas</v>
      </c>
      <c r="B2823" t="s">
        <v>1645</v>
      </c>
      <c r="C2823" t="s">
        <v>2612</v>
      </c>
      <c r="E2823" t="s">
        <v>5153</v>
      </c>
      <c r="F2823" t="s">
        <v>2697</v>
      </c>
      <c r="G2823" s="7">
        <v>1061.6775042563399</v>
      </c>
      <c r="H2823" s="8">
        <v>24837</v>
      </c>
      <c r="I2823" s="9">
        <v>0</v>
      </c>
      <c r="J2823" s="9">
        <v>0</v>
      </c>
      <c r="K2823" s="9">
        <v>0</v>
      </c>
      <c r="L2823" s="9">
        <v>0</v>
      </c>
      <c r="M2823" s="9">
        <v>0</v>
      </c>
      <c r="N2823" s="9">
        <v>0</v>
      </c>
      <c r="O2823" s="9">
        <v>0</v>
      </c>
      <c r="P2823" s="9">
        <v>0</v>
      </c>
      <c r="Q2823" s="9">
        <v>7.1310512067596582E-3</v>
      </c>
      <c r="R2823" s="9">
        <v>0.46346177074525907</v>
      </c>
      <c r="S2823" s="9">
        <v>0.99286894879324028</v>
      </c>
      <c r="T2823" s="9">
        <v>0.53653822925474093</v>
      </c>
      <c r="U2823" s="16">
        <v>0</v>
      </c>
      <c r="V2823" s="16">
        <v>0</v>
      </c>
      <c r="W2823" s="16">
        <v>24837</v>
      </c>
      <c r="X2823" s="1" t="s">
        <v>3345</v>
      </c>
      <c r="Y2823" s="1" t="s">
        <v>3345</v>
      </c>
    </row>
    <row r="2824" spans="1:25" x14ac:dyDescent="0.25">
      <c r="A2824" t="str">
        <f t="shared" si="44"/>
        <v>King , Texas</v>
      </c>
      <c r="B2824" t="s">
        <v>1645</v>
      </c>
      <c r="C2824" t="s">
        <v>2612</v>
      </c>
      <c r="E2824" t="s">
        <v>5154</v>
      </c>
      <c r="F2824" t="s">
        <v>2746</v>
      </c>
      <c r="G2824" s="7">
        <v>913.34279590039853</v>
      </c>
      <c r="H2824" s="8">
        <v>286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0</v>
      </c>
      <c r="R2824" s="9">
        <v>0</v>
      </c>
      <c r="S2824" s="9">
        <v>1</v>
      </c>
      <c r="T2824" s="9">
        <v>1</v>
      </c>
      <c r="U2824" s="16">
        <v>0</v>
      </c>
      <c r="V2824" s="16">
        <v>0</v>
      </c>
      <c r="W2824" s="16">
        <v>286</v>
      </c>
      <c r="X2824" s="1" t="s">
        <v>3345</v>
      </c>
      <c r="Y2824" s="1" t="s">
        <v>3345</v>
      </c>
    </row>
    <row r="2825" spans="1:25" x14ac:dyDescent="0.25">
      <c r="A2825" t="str">
        <f t="shared" si="44"/>
        <v>Tom Green , Texas</v>
      </c>
      <c r="B2825" t="s">
        <v>1645</v>
      </c>
      <c r="C2825" t="s">
        <v>2612</v>
      </c>
      <c r="E2825" t="s">
        <v>5155</v>
      </c>
      <c r="F2825" t="s">
        <v>2837</v>
      </c>
      <c r="G2825" s="7">
        <v>1540.5642553306573</v>
      </c>
      <c r="H2825" s="8">
        <v>110224</v>
      </c>
      <c r="I2825" s="9">
        <v>2.88135154226388E-2</v>
      </c>
      <c r="J2825" s="9">
        <v>0.83049063724778638</v>
      </c>
      <c r="K2825" s="9">
        <v>2.1361191645908419E-3</v>
      </c>
      <c r="L2825" s="9">
        <v>1.2855639425170562E-2</v>
      </c>
      <c r="M2825" s="9">
        <v>0</v>
      </c>
      <c r="N2825" s="9">
        <v>0</v>
      </c>
      <c r="O2825" s="9">
        <v>0</v>
      </c>
      <c r="P2825" s="9">
        <v>0</v>
      </c>
      <c r="Q2825" s="9">
        <v>0</v>
      </c>
      <c r="R2825" s="9">
        <v>0</v>
      </c>
      <c r="S2825" s="9">
        <v>0.96905036541277034</v>
      </c>
      <c r="T2825" s="9">
        <v>0.15665372332704311</v>
      </c>
      <c r="U2825" s="16">
        <v>91540</v>
      </c>
      <c r="V2825" s="16">
        <v>1417</v>
      </c>
      <c r="W2825" s="16">
        <v>17267</v>
      </c>
      <c r="X2825" s="1" t="s">
        <v>3345</v>
      </c>
      <c r="Y2825" s="1" t="s">
        <v>3346</v>
      </c>
    </row>
    <row r="2826" spans="1:25" x14ac:dyDescent="0.25">
      <c r="A2826" t="str">
        <f t="shared" si="44"/>
        <v>Yoakum , Texas</v>
      </c>
      <c r="B2826" t="s">
        <v>1645</v>
      </c>
      <c r="C2826" t="s">
        <v>2612</v>
      </c>
      <c r="E2826" t="s">
        <v>5156</v>
      </c>
      <c r="F2826" t="s">
        <v>2862</v>
      </c>
      <c r="G2826" s="7">
        <v>799.72837197135095</v>
      </c>
      <c r="H2826" s="8">
        <v>7879</v>
      </c>
      <c r="I2826" s="9">
        <v>0</v>
      </c>
      <c r="J2826" s="9">
        <v>0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3.2360321046827735E-3</v>
      </c>
      <c r="R2826" s="9">
        <v>0.62672928036552866</v>
      </c>
      <c r="S2826" s="9">
        <v>0.99676396788326194</v>
      </c>
      <c r="T2826" s="9">
        <v>0.37327071963447139</v>
      </c>
      <c r="U2826" s="16">
        <v>0</v>
      </c>
      <c r="V2826" s="16">
        <v>0</v>
      </c>
      <c r="W2826" s="16">
        <v>7879</v>
      </c>
      <c r="X2826" s="1" t="s">
        <v>3345</v>
      </c>
      <c r="Y2826" s="1" t="s">
        <v>3345</v>
      </c>
    </row>
    <row r="2827" spans="1:25" x14ac:dyDescent="0.25">
      <c r="A2827" t="str">
        <f t="shared" si="44"/>
        <v>Somervell , Texas</v>
      </c>
      <c r="B2827" t="s">
        <v>1645</v>
      </c>
      <c r="C2827" t="s">
        <v>2612</v>
      </c>
      <c r="E2827" t="s">
        <v>5157</v>
      </c>
      <c r="F2827" t="s">
        <v>2824</v>
      </c>
      <c r="G2827" s="7">
        <v>191.95450213838021</v>
      </c>
      <c r="H2827" s="8">
        <v>8490</v>
      </c>
      <c r="I2827" s="9">
        <v>0</v>
      </c>
      <c r="J2827" s="9">
        <v>0</v>
      </c>
      <c r="K2827" s="9">
        <v>0</v>
      </c>
      <c r="L2827" s="9">
        <v>0</v>
      </c>
      <c r="M2827" s="9">
        <v>0</v>
      </c>
      <c r="N2827" s="9">
        <v>0</v>
      </c>
      <c r="O2827" s="9">
        <v>0</v>
      </c>
      <c r="P2827" s="9">
        <v>0</v>
      </c>
      <c r="Q2827" s="9">
        <v>0</v>
      </c>
      <c r="R2827" s="9">
        <v>0</v>
      </c>
      <c r="S2827" s="9">
        <v>0.99999999999971034</v>
      </c>
      <c r="T2827" s="9">
        <v>1</v>
      </c>
      <c r="U2827" s="16">
        <v>0</v>
      </c>
      <c r="V2827" s="16">
        <v>0</v>
      </c>
      <c r="W2827" s="16">
        <v>8490</v>
      </c>
      <c r="X2827" s="1" t="s">
        <v>3345</v>
      </c>
      <c r="Y2827" s="1" t="s">
        <v>3345</v>
      </c>
    </row>
    <row r="2828" spans="1:25" x14ac:dyDescent="0.25">
      <c r="A2828" t="str">
        <f t="shared" si="44"/>
        <v>Kenedy , Texas</v>
      </c>
      <c r="B2828" t="s">
        <v>1645</v>
      </c>
      <c r="C2828" t="s">
        <v>2612</v>
      </c>
      <c r="E2828" t="s">
        <v>5158</v>
      </c>
      <c r="F2828" t="s">
        <v>2742</v>
      </c>
      <c r="G2828" s="7">
        <v>1945.7975516403096</v>
      </c>
      <c r="H2828" s="8">
        <v>416</v>
      </c>
      <c r="I2828" s="9">
        <v>0</v>
      </c>
      <c r="J2828" s="9">
        <v>0</v>
      </c>
      <c r="K2828" s="9">
        <v>0</v>
      </c>
      <c r="L2828" s="9">
        <v>0</v>
      </c>
      <c r="M2828" s="9">
        <v>0</v>
      </c>
      <c r="N2828" s="9">
        <v>0</v>
      </c>
      <c r="O2828" s="9">
        <v>0</v>
      </c>
      <c r="P2828" s="9">
        <v>0</v>
      </c>
      <c r="Q2828" s="9">
        <v>0</v>
      </c>
      <c r="R2828" s="9">
        <v>0</v>
      </c>
      <c r="S2828" s="9">
        <v>0.7376488690654015</v>
      </c>
      <c r="T2828" s="9">
        <v>1</v>
      </c>
      <c r="U2828" s="16">
        <v>0</v>
      </c>
      <c r="V2828" s="16">
        <v>0</v>
      </c>
      <c r="W2828" s="16">
        <v>416</v>
      </c>
      <c r="X2828" s="1" t="s">
        <v>3345</v>
      </c>
      <c r="Y2828" s="1" t="s">
        <v>3345</v>
      </c>
    </row>
    <row r="2829" spans="1:25" x14ac:dyDescent="0.25">
      <c r="A2829" t="str">
        <f t="shared" si="44"/>
        <v>Borden , Texas</v>
      </c>
      <c r="B2829" t="s">
        <v>1645</v>
      </c>
      <c r="C2829" t="s">
        <v>2612</v>
      </c>
      <c r="E2829" t="s">
        <v>5159</v>
      </c>
      <c r="F2829" t="s">
        <v>2628</v>
      </c>
      <c r="G2829" s="7">
        <v>906.05193502014163</v>
      </c>
      <c r="H2829" s="8">
        <v>641</v>
      </c>
      <c r="I2829" s="9">
        <v>0</v>
      </c>
      <c r="J2829" s="9">
        <v>0</v>
      </c>
      <c r="K2829" s="9">
        <v>0</v>
      </c>
      <c r="L2829" s="9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0</v>
      </c>
      <c r="R2829" s="9">
        <v>0</v>
      </c>
      <c r="S2829" s="9">
        <v>0.99999999999864486</v>
      </c>
      <c r="T2829" s="9">
        <v>1</v>
      </c>
      <c r="U2829" s="16">
        <v>0</v>
      </c>
      <c r="V2829" s="16">
        <v>0</v>
      </c>
      <c r="W2829" s="16">
        <v>641</v>
      </c>
      <c r="X2829" s="1" t="s">
        <v>3345</v>
      </c>
      <c r="Y2829" s="1" t="s">
        <v>3345</v>
      </c>
    </row>
    <row r="2830" spans="1:25" x14ac:dyDescent="0.25">
      <c r="A2830" t="str">
        <f t="shared" si="44"/>
        <v>San Saba , Texas</v>
      </c>
      <c r="B2830" t="s">
        <v>1645</v>
      </c>
      <c r="C2830" t="s">
        <v>2612</v>
      </c>
      <c r="E2830" t="s">
        <v>5160</v>
      </c>
      <c r="F2830" t="s">
        <v>2817</v>
      </c>
      <c r="G2830" s="7">
        <v>1138.4285245620554</v>
      </c>
      <c r="H2830" s="8">
        <v>6131</v>
      </c>
      <c r="I2830" s="9">
        <v>0</v>
      </c>
      <c r="J2830" s="9">
        <v>0</v>
      </c>
      <c r="K2830" s="9">
        <v>0</v>
      </c>
      <c r="L2830" s="9">
        <v>0</v>
      </c>
      <c r="M2830" s="9">
        <v>0</v>
      </c>
      <c r="N2830" s="9">
        <v>0</v>
      </c>
      <c r="O2830" s="9">
        <v>0</v>
      </c>
      <c r="P2830" s="9">
        <v>0</v>
      </c>
      <c r="Q2830" s="9">
        <v>1.4380808727228324E-3</v>
      </c>
      <c r="R2830" s="9">
        <v>0.50644266840645902</v>
      </c>
      <c r="S2830" s="9">
        <v>0.9985619191272771</v>
      </c>
      <c r="T2830" s="9">
        <v>0.49355733159354104</v>
      </c>
      <c r="U2830" s="16">
        <v>0</v>
      </c>
      <c r="V2830" s="16">
        <v>0</v>
      </c>
      <c r="W2830" s="16">
        <v>6131</v>
      </c>
      <c r="X2830" s="1" t="s">
        <v>3345</v>
      </c>
      <c r="Y2830" s="1" t="s">
        <v>3345</v>
      </c>
    </row>
    <row r="2831" spans="1:25" x14ac:dyDescent="0.25">
      <c r="A2831" t="str">
        <f t="shared" si="44"/>
        <v>Burleson , Texas</v>
      </c>
      <c r="B2831" t="s">
        <v>1645</v>
      </c>
      <c r="C2831" t="s">
        <v>2612</v>
      </c>
      <c r="E2831" t="s">
        <v>5161</v>
      </c>
      <c r="F2831" t="s">
        <v>2637</v>
      </c>
      <c r="G2831" s="7">
        <v>676.8121515059803</v>
      </c>
      <c r="H2831" s="8">
        <v>17187</v>
      </c>
      <c r="I2831" s="9">
        <v>0</v>
      </c>
      <c r="J2831" s="9">
        <v>0</v>
      </c>
      <c r="K2831" s="9">
        <v>0</v>
      </c>
      <c r="L2831" s="9">
        <v>0</v>
      </c>
      <c r="M2831" s="9">
        <v>0</v>
      </c>
      <c r="N2831" s="9">
        <v>0</v>
      </c>
      <c r="O2831" s="9">
        <v>4.522348995326322E-3</v>
      </c>
      <c r="P2831" s="9">
        <v>0.2334322453016815</v>
      </c>
      <c r="Q2831" s="9">
        <v>0</v>
      </c>
      <c r="R2831" s="9">
        <v>0</v>
      </c>
      <c r="S2831" s="9">
        <v>0.99547765100467378</v>
      </c>
      <c r="T2831" s="9">
        <v>0.7665677546983185</v>
      </c>
      <c r="U2831" s="16">
        <v>0</v>
      </c>
      <c r="V2831" s="16">
        <v>0</v>
      </c>
      <c r="W2831" s="16">
        <v>17187</v>
      </c>
      <c r="X2831" s="1" t="s">
        <v>3345</v>
      </c>
      <c r="Y2831" s="1" t="s">
        <v>3345</v>
      </c>
    </row>
    <row r="2832" spans="1:25" x14ac:dyDescent="0.25">
      <c r="A2832" t="str">
        <f t="shared" si="44"/>
        <v>Bee , Texas</v>
      </c>
      <c r="B2832" t="s">
        <v>1645</v>
      </c>
      <c r="C2832" t="s">
        <v>2612</v>
      </c>
      <c r="E2832" t="s">
        <v>5162</v>
      </c>
      <c r="F2832" t="s">
        <v>2624</v>
      </c>
      <c r="G2832" s="7">
        <v>880.33443881780886</v>
      </c>
      <c r="H2832" s="8">
        <v>31861</v>
      </c>
      <c r="I2832" s="9">
        <v>0</v>
      </c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1.3814052595949321E-2</v>
      </c>
      <c r="P2832" s="9">
        <v>0.57022692319763979</v>
      </c>
      <c r="Q2832" s="9">
        <v>0</v>
      </c>
      <c r="R2832" s="9">
        <v>0</v>
      </c>
      <c r="S2832" s="9">
        <v>0.98618594740405063</v>
      </c>
      <c r="T2832" s="9">
        <v>0.42977307680236027</v>
      </c>
      <c r="U2832" s="16">
        <v>0</v>
      </c>
      <c r="V2832" s="16">
        <v>0</v>
      </c>
      <c r="W2832" s="16">
        <v>31861</v>
      </c>
      <c r="X2832" s="1" t="s">
        <v>3345</v>
      </c>
      <c r="Y2832" s="1" t="s">
        <v>3345</v>
      </c>
    </row>
    <row r="2833" spans="1:25" x14ac:dyDescent="0.25">
      <c r="A2833" t="str">
        <f t="shared" si="44"/>
        <v>Trinity , Texas</v>
      </c>
      <c r="B2833" t="s">
        <v>1645</v>
      </c>
      <c r="C2833" t="s">
        <v>2612</v>
      </c>
      <c r="E2833" t="s">
        <v>3751</v>
      </c>
      <c r="F2833" t="s">
        <v>2839</v>
      </c>
      <c r="G2833" s="7">
        <v>713.97303003687705</v>
      </c>
      <c r="H2833" s="8">
        <v>14585</v>
      </c>
      <c r="I2833" s="9">
        <v>0</v>
      </c>
      <c r="J2833" s="9">
        <v>0</v>
      </c>
      <c r="K2833" s="9">
        <v>0</v>
      </c>
      <c r="L2833" s="9">
        <v>0</v>
      </c>
      <c r="M2833" s="9">
        <v>0</v>
      </c>
      <c r="N2833" s="9">
        <v>0</v>
      </c>
      <c r="O2833" s="9">
        <v>5.9105902516953168E-3</v>
      </c>
      <c r="P2833" s="9">
        <v>0.22763112787110046</v>
      </c>
      <c r="Q2833" s="9">
        <v>0</v>
      </c>
      <c r="R2833" s="9">
        <v>0</v>
      </c>
      <c r="S2833" s="9">
        <v>0.99408940974645044</v>
      </c>
      <c r="T2833" s="9">
        <v>0.7723688721288996</v>
      </c>
      <c r="U2833" s="16">
        <v>0</v>
      </c>
      <c r="V2833" s="16">
        <v>0</v>
      </c>
      <c r="W2833" s="16">
        <v>14585</v>
      </c>
      <c r="X2833" s="1" t="s">
        <v>3345</v>
      </c>
      <c r="Y2833" s="1" t="s">
        <v>3345</v>
      </c>
    </row>
    <row r="2834" spans="1:25" x14ac:dyDescent="0.25">
      <c r="A2834" t="str">
        <f t="shared" si="44"/>
        <v>Castro , Texas</v>
      </c>
      <c r="B2834" t="s">
        <v>1645</v>
      </c>
      <c r="C2834" t="s">
        <v>2612</v>
      </c>
      <c r="E2834" t="s">
        <v>5163</v>
      </c>
      <c r="F2834" t="s">
        <v>2646</v>
      </c>
      <c r="G2834" s="7">
        <v>899.2928975230808</v>
      </c>
      <c r="H2834" s="8">
        <v>8062</v>
      </c>
      <c r="I2834" s="9">
        <v>0</v>
      </c>
      <c r="J2834" s="9">
        <v>0</v>
      </c>
      <c r="K2834" s="9">
        <v>0</v>
      </c>
      <c r="L2834" s="9">
        <v>0</v>
      </c>
      <c r="M2834" s="9">
        <v>0</v>
      </c>
      <c r="N2834" s="9">
        <v>0</v>
      </c>
      <c r="O2834" s="9">
        <v>0</v>
      </c>
      <c r="P2834" s="9">
        <v>0</v>
      </c>
      <c r="Q2834" s="9">
        <v>2.2608513586406774E-3</v>
      </c>
      <c r="R2834" s="9">
        <v>0.54242123542545273</v>
      </c>
      <c r="S2834" s="9">
        <v>0.99773914864135926</v>
      </c>
      <c r="T2834" s="9">
        <v>0.45757876457454727</v>
      </c>
      <c r="U2834" s="16">
        <v>0</v>
      </c>
      <c r="V2834" s="16">
        <v>0</v>
      </c>
      <c r="W2834" s="16">
        <v>8062</v>
      </c>
      <c r="X2834" s="1" t="s">
        <v>3345</v>
      </c>
      <c r="Y2834" s="1" t="s">
        <v>3345</v>
      </c>
    </row>
    <row r="2835" spans="1:25" x14ac:dyDescent="0.25">
      <c r="A2835" t="str">
        <f t="shared" si="44"/>
        <v>Brewster , Texas</v>
      </c>
      <c r="B2835" t="s">
        <v>1645</v>
      </c>
      <c r="C2835" t="s">
        <v>2612</v>
      </c>
      <c r="E2835" t="s">
        <v>5164</v>
      </c>
      <c r="F2835" t="s">
        <v>2633</v>
      </c>
      <c r="G2835" s="7">
        <v>6192.2817336157877</v>
      </c>
      <c r="H2835" s="8">
        <v>9232</v>
      </c>
      <c r="I2835" s="9">
        <v>0</v>
      </c>
      <c r="J2835" s="9">
        <v>0</v>
      </c>
      <c r="K2835" s="9">
        <v>0</v>
      </c>
      <c r="L2835" s="9">
        <v>0</v>
      </c>
      <c r="M2835" s="9">
        <v>0</v>
      </c>
      <c r="N2835" s="9">
        <v>0</v>
      </c>
      <c r="O2835" s="9">
        <v>0</v>
      </c>
      <c r="P2835" s="9">
        <v>0</v>
      </c>
      <c r="Q2835" s="9">
        <v>6.7441687936803526E-4</v>
      </c>
      <c r="R2835" s="9">
        <v>0.65132149046793764</v>
      </c>
      <c r="S2835" s="9">
        <v>0.99913064402770602</v>
      </c>
      <c r="T2835" s="9">
        <v>0.34867850953206236</v>
      </c>
      <c r="U2835" s="16">
        <v>0</v>
      </c>
      <c r="V2835" s="16">
        <v>0</v>
      </c>
      <c r="W2835" s="16">
        <v>9232</v>
      </c>
      <c r="X2835" s="1" t="s">
        <v>3345</v>
      </c>
      <c r="Y2835" s="1" t="s">
        <v>3345</v>
      </c>
    </row>
    <row r="2836" spans="1:25" x14ac:dyDescent="0.25">
      <c r="A2836" t="str">
        <f t="shared" si="44"/>
        <v>Gregg , Texas</v>
      </c>
      <c r="B2836" t="s">
        <v>1645</v>
      </c>
      <c r="C2836" t="s">
        <v>2612</v>
      </c>
      <c r="E2836" t="s">
        <v>5165</v>
      </c>
      <c r="F2836" t="s">
        <v>2703</v>
      </c>
      <c r="G2836" s="7">
        <v>275.77678742761123</v>
      </c>
      <c r="H2836" s="8">
        <v>121730</v>
      </c>
      <c r="I2836" s="9">
        <v>0.17874726826755086</v>
      </c>
      <c r="J2836" s="9">
        <v>0.64298036638462175</v>
      </c>
      <c r="K2836" s="9">
        <v>8.3645482806080237E-2</v>
      </c>
      <c r="L2836" s="9">
        <v>0.11703770639940853</v>
      </c>
      <c r="M2836" s="9">
        <v>5.6541809605899142E-2</v>
      </c>
      <c r="N2836" s="9">
        <v>0.10635833401790848</v>
      </c>
      <c r="O2836" s="9">
        <v>0</v>
      </c>
      <c r="P2836" s="9">
        <v>0</v>
      </c>
      <c r="Q2836" s="9">
        <v>0</v>
      </c>
      <c r="R2836" s="9">
        <v>0</v>
      </c>
      <c r="S2836" s="9">
        <v>0.68106543932046959</v>
      </c>
      <c r="T2836" s="9">
        <v>0.13362359319806127</v>
      </c>
      <c r="U2836" s="16">
        <v>78270</v>
      </c>
      <c r="V2836" s="16">
        <v>27194</v>
      </c>
      <c r="W2836" s="16">
        <v>16266</v>
      </c>
      <c r="X2836" s="1" t="s">
        <v>3345</v>
      </c>
      <c r="Y2836" s="1" t="s">
        <v>3346</v>
      </c>
    </row>
    <row r="2837" spans="1:25" x14ac:dyDescent="0.25">
      <c r="A2837" t="str">
        <f t="shared" si="44"/>
        <v>Ward , Texas</v>
      </c>
      <c r="B2837" t="s">
        <v>1645</v>
      </c>
      <c r="C2837" t="s">
        <v>2612</v>
      </c>
      <c r="E2837" t="s">
        <v>4777</v>
      </c>
      <c r="F2837" t="s">
        <v>2849</v>
      </c>
      <c r="G2837" s="7">
        <v>835.84383231187564</v>
      </c>
      <c r="H2837" s="8">
        <v>10658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7.4830880100987393E-3</v>
      </c>
      <c r="P2837" s="9">
        <v>0.72114843310189525</v>
      </c>
      <c r="Q2837" s="9">
        <v>0</v>
      </c>
      <c r="R2837" s="9">
        <v>0</v>
      </c>
      <c r="S2837" s="9">
        <v>0.99251691198829151</v>
      </c>
      <c r="T2837" s="9">
        <v>0.2788515668981047</v>
      </c>
      <c r="U2837" s="16">
        <v>0</v>
      </c>
      <c r="V2837" s="16">
        <v>0</v>
      </c>
      <c r="W2837" s="16">
        <v>10658</v>
      </c>
      <c r="X2837" s="1" t="s">
        <v>3345</v>
      </c>
      <c r="Y2837" s="1" t="s">
        <v>3345</v>
      </c>
    </row>
    <row r="2838" spans="1:25" x14ac:dyDescent="0.25">
      <c r="A2838" t="str">
        <f t="shared" si="44"/>
        <v>Wilbarger , Texas</v>
      </c>
      <c r="B2838" t="s">
        <v>1645</v>
      </c>
      <c r="C2838" t="s">
        <v>2612</v>
      </c>
      <c r="E2838" t="s">
        <v>5166</v>
      </c>
      <c r="F2838" t="s">
        <v>2855</v>
      </c>
      <c r="G2838" s="7">
        <v>977.89348979580097</v>
      </c>
      <c r="H2838" s="8">
        <v>13535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9">
        <v>0</v>
      </c>
      <c r="P2838" s="9">
        <v>0</v>
      </c>
      <c r="Q2838" s="9">
        <v>5.6534477425361643E-3</v>
      </c>
      <c r="R2838" s="9">
        <v>0.78108607314370149</v>
      </c>
      <c r="S2838" s="9">
        <v>0.99434655225746371</v>
      </c>
      <c r="T2838" s="9">
        <v>0.21891392685629849</v>
      </c>
      <c r="U2838" s="16">
        <v>0</v>
      </c>
      <c r="V2838" s="16">
        <v>0</v>
      </c>
      <c r="W2838" s="16">
        <v>13535</v>
      </c>
      <c r="X2838" s="1" t="s">
        <v>3345</v>
      </c>
      <c r="Y2838" s="1" t="s">
        <v>3345</v>
      </c>
    </row>
    <row r="2839" spans="1:25" x14ac:dyDescent="0.25">
      <c r="A2839" t="str">
        <f t="shared" si="44"/>
        <v>Hamilton , Texas</v>
      </c>
      <c r="B2839" t="s">
        <v>1645</v>
      </c>
      <c r="C2839" t="s">
        <v>2612</v>
      </c>
      <c r="E2839" t="s">
        <v>3882</v>
      </c>
      <c r="F2839" t="s">
        <v>2708</v>
      </c>
      <c r="G2839" s="7">
        <v>836.39289351654782</v>
      </c>
      <c r="H2839" s="8">
        <v>8517</v>
      </c>
      <c r="I2839" s="9">
        <v>0</v>
      </c>
      <c r="J2839" s="9">
        <v>0</v>
      </c>
      <c r="K2839" s="9">
        <v>0</v>
      </c>
      <c r="L2839" s="9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2.7212222396207205E-3</v>
      </c>
      <c r="R2839" s="9">
        <v>0.35622871903252318</v>
      </c>
      <c r="S2839" s="9">
        <v>0.99727877775852569</v>
      </c>
      <c r="T2839" s="9">
        <v>0.64377128096747682</v>
      </c>
      <c r="U2839" s="16">
        <v>0</v>
      </c>
      <c r="V2839" s="16">
        <v>0</v>
      </c>
      <c r="W2839" s="16">
        <v>8517</v>
      </c>
      <c r="X2839" s="1" t="s">
        <v>3345</v>
      </c>
      <c r="Y2839" s="1" t="s">
        <v>3345</v>
      </c>
    </row>
    <row r="2840" spans="1:25" x14ac:dyDescent="0.25">
      <c r="A2840" t="str">
        <f t="shared" si="44"/>
        <v>Stephens , Texas</v>
      </c>
      <c r="B2840" t="s">
        <v>1645</v>
      </c>
      <c r="C2840" t="s">
        <v>2612</v>
      </c>
      <c r="E2840" t="s">
        <v>3960</v>
      </c>
      <c r="F2840" t="s">
        <v>2826</v>
      </c>
      <c r="G2840" s="7">
        <v>921.48882872050513</v>
      </c>
      <c r="H2840" s="8">
        <v>9630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4.0646892085992037E-3</v>
      </c>
      <c r="R2840" s="9">
        <v>0.60633437175493254</v>
      </c>
      <c r="S2840" s="9">
        <v>0.99593531079018982</v>
      </c>
      <c r="T2840" s="9">
        <v>0.39366562824506751</v>
      </c>
      <c r="U2840" s="16">
        <v>0</v>
      </c>
      <c r="V2840" s="16">
        <v>0</v>
      </c>
      <c r="W2840" s="16">
        <v>9630</v>
      </c>
      <c r="X2840" s="1" t="s">
        <v>3345</v>
      </c>
      <c r="Y2840" s="1" t="s">
        <v>3345</v>
      </c>
    </row>
    <row r="2841" spans="1:25" x14ac:dyDescent="0.25">
      <c r="A2841" t="str">
        <f t="shared" si="44"/>
        <v>Lavaca , Texas</v>
      </c>
      <c r="B2841" t="s">
        <v>1645</v>
      </c>
      <c r="C2841" t="s">
        <v>2612</v>
      </c>
      <c r="E2841" t="s">
        <v>5167</v>
      </c>
      <c r="F2841" t="s">
        <v>2754</v>
      </c>
      <c r="G2841" s="7">
        <v>970.43586515003688</v>
      </c>
      <c r="H2841" s="8">
        <v>19263</v>
      </c>
      <c r="I2841" s="9">
        <v>0</v>
      </c>
      <c r="J2841" s="9">
        <v>0</v>
      </c>
      <c r="K2841" s="9">
        <v>0</v>
      </c>
      <c r="L2841" s="9">
        <v>0</v>
      </c>
      <c r="M2841" s="9">
        <v>0</v>
      </c>
      <c r="N2841" s="9">
        <v>0</v>
      </c>
      <c r="O2841" s="9">
        <v>1.9101917473800477E-3</v>
      </c>
      <c r="P2841" s="9">
        <v>0.18683486476665109</v>
      </c>
      <c r="Q2841" s="9">
        <v>0</v>
      </c>
      <c r="R2841" s="9">
        <v>0</v>
      </c>
      <c r="S2841" s="9">
        <v>0.99808980825261995</v>
      </c>
      <c r="T2841" s="9">
        <v>0.81316513523334888</v>
      </c>
      <c r="U2841" s="16">
        <v>0</v>
      </c>
      <c r="V2841" s="16">
        <v>0</v>
      </c>
      <c r="W2841" s="16">
        <v>19263</v>
      </c>
      <c r="X2841" s="1" t="s">
        <v>3345</v>
      </c>
      <c r="Y2841" s="1" t="s">
        <v>3345</v>
      </c>
    </row>
    <row r="2842" spans="1:25" x14ac:dyDescent="0.25">
      <c r="A2842" t="str">
        <f t="shared" si="44"/>
        <v>Bosque , Texas</v>
      </c>
      <c r="B2842" t="s">
        <v>1645</v>
      </c>
      <c r="C2842" t="s">
        <v>2612</v>
      </c>
      <c r="E2842" t="s">
        <v>5168</v>
      </c>
      <c r="F2842" t="s">
        <v>2629</v>
      </c>
      <c r="G2842" s="7">
        <v>1002.542868532303</v>
      </c>
      <c r="H2842" s="8">
        <v>18212</v>
      </c>
      <c r="I2842" s="9">
        <v>0</v>
      </c>
      <c r="J2842" s="9">
        <v>0</v>
      </c>
      <c r="K2842" s="9">
        <v>0</v>
      </c>
      <c r="L2842" s="9">
        <v>0</v>
      </c>
      <c r="M2842" s="9">
        <v>0</v>
      </c>
      <c r="N2842" s="9">
        <v>0</v>
      </c>
      <c r="O2842" s="9">
        <v>2.1987356721773553E-3</v>
      </c>
      <c r="P2842" s="9">
        <v>0.18784318032066769</v>
      </c>
      <c r="Q2842" s="9">
        <v>0</v>
      </c>
      <c r="R2842" s="9">
        <v>0</v>
      </c>
      <c r="S2842" s="9">
        <v>0.99780126432782268</v>
      </c>
      <c r="T2842" s="9">
        <v>0.81215681967933229</v>
      </c>
      <c r="U2842" s="16">
        <v>0</v>
      </c>
      <c r="V2842" s="16">
        <v>0</v>
      </c>
      <c r="W2842" s="16">
        <v>18212</v>
      </c>
      <c r="X2842" s="1" t="s">
        <v>3345</v>
      </c>
      <c r="Y2842" s="1" t="s">
        <v>3345</v>
      </c>
    </row>
    <row r="2843" spans="1:25" x14ac:dyDescent="0.25">
      <c r="A2843" t="str">
        <f t="shared" si="44"/>
        <v>Goliad , Texas</v>
      </c>
      <c r="B2843" t="s">
        <v>1645</v>
      </c>
      <c r="C2843" t="s">
        <v>2612</v>
      </c>
      <c r="E2843" t="s">
        <v>5169</v>
      </c>
      <c r="F2843" t="s">
        <v>2699</v>
      </c>
      <c r="G2843" s="7">
        <v>859.36640077728384</v>
      </c>
      <c r="H2843" s="8">
        <v>7210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0</v>
      </c>
      <c r="P2843" s="9">
        <v>0</v>
      </c>
      <c r="Q2843" s="9">
        <v>0</v>
      </c>
      <c r="R2843" s="9">
        <v>0</v>
      </c>
      <c r="S2843" s="9">
        <v>1</v>
      </c>
      <c r="T2843" s="9">
        <v>1</v>
      </c>
      <c r="U2843" s="16">
        <v>0</v>
      </c>
      <c r="V2843" s="16">
        <v>0</v>
      </c>
      <c r="W2843" s="16">
        <v>7210</v>
      </c>
      <c r="X2843" s="1" t="s">
        <v>3345</v>
      </c>
      <c r="Y2843" s="1" t="s">
        <v>3345</v>
      </c>
    </row>
    <row r="2844" spans="1:25" x14ac:dyDescent="0.25">
      <c r="A2844" t="str">
        <f t="shared" si="44"/>
        <v>Roberts , Texas</v>
      </c>
      <c r="B2844" t="s">
        <v>1645</v>
      </c>
      <c r="C2844" t="s">
        <v>2612</v>
      </c>
      <c r="E2844" t="s">
        <v>4976</v>
      </c>
      <c r="F2844" t="s">
        <v>2808</v>
      </c>
      <c r="G2844" s="7">
        <v>924.19170273330849</v>
      </c>
      <c r="H2844" s="8">
        <v>929</v>
      </c>
      <c r="I2844" s="9">
        <v>0</v>
      </c>
      <c r="J2844" s="9">
        <v>0</v>
      </c>
      <c r="K2844" s="9">
        <v>0</v>
      </c>
      <c r="L2844" s="9">
        <v>0</v>
      </c>
      <c r="M2844" s="9">
        <v>0</v>
      </c>
      <c r="N2844" s="9">
        <v>0</v>
      </c>
      <c r="O2844" s="9">
        <v>0</v>
      </c>
      <c r="P2844" s="9">
        <v>0</v>
      </c>
      <c r="Q2844" s="9">
        <v>0</v>
      </c>
      <c r="R2844" s="9">
        <v>0</v>
      </c>
      <c r="S2844" s="9">
        <v>0.99999999999848765</v>
      </c>
      <c r="T2844" s="9">
        <v>1</v>
      </c>
      <c r="U2844" s="16">
        <v>0</v>
      </c>
      <c r="V2844" s="16">
        <v>0</v>
      </c>
      <c r="W2844" s="16">
        <v>929</v>
      </c>
      <c r="X2844" s="1" t="s">
        <v>3345</v>
      </c>
      <c r="Y2844" s="1" t="s">
        <v>3345</v>
      </c>
    </row>
    <row r="2845" spans="1:25" x14ac:dyDescent="0.25">
      <c r="A2845" t="str">
        <f t="shared" si="44"/>
        <v>Callahan , Texas</v>
      </c>
      <c r="B2845" t="s">
        <v>1645</v>
      </c>
      <c r="C2845" t="s">
        <v>2612</v>
      </c>
      <c r="E2845" t="s">
        <v>5170</v>
      </c>
      <c r="F2845" t="s">
        <v>2641</v>
      </c>
      <c r="G2845" s="7">
        <v>901.26368012781938</v>
      </c>
      <c r="H2845" s="8">
        <v>13544</v>
      </c>
      <c r="I2845" s="9">
        <v>0</v>
      </c>
      <c r="J2845" s="9">
        <v>0</v>
      </c>
      <c r="K2845" s="9">
        <v>0</v>
      </c>
      <c r="L2845" s="9">
        <v>0</v>
      </c>
      <c r="M2845" s="9">
        <v>0</v>
      </c>
      <c r="N2845" s="9">
        <v>0</v>
      </c>
      <c r="O2845" s="9">
        <v>3.1521040074499193E-3</v>
      </c>
      <c r="P2845" s="9">
        <v>0.27820437093916123</v>
      </c>
      <c r="Q2845" s="9">
        <v>0</v>
      </c>
      <c r="R2845" s="9">
        <v>0</v>
      </c>
      <c r="S2845" s="9">
        <v>0.99684789599255008</v>
      </c>
      <c r="T2845" s="9">
        <v>0.72179562906083872</v>
      </c>
      <c r="U2845" s="16">
        <v>0</v>
      </c>
      <c r="V2845" s="16">
        <v>0</v>
      </c>
      <c r="W2845" s="16">
        <v>13544</v>
      </c>
      <c r="X2845" s="1" t="s">
        <v>3345</v>
      </c>
      <c r="Y2845" s="1" t="s">
        <v>3345</v>
      </c>
    </row>
    <row r="2846" spans="1:25" x14ac:dyDescent="0.25">
      <c r="A2846" t="str">
        <f t="shared" si="44"/>
        <v>Rains , Texas</v>
      </c>
      <c r="B2846" t="s">
        <v>1645</v>
      </c>
      <c r="C2846" t="s">
        <v>2612</v>
      </c>
      <c r="E2846" t="s">
        <v>5171</v>
      </c>
      <c r="F2846" t="s">
        <v>2801</v>
      </c>
      <c r="G2846" s="7">
        <v>258.82766964508517</v>
      </c>
      <c r="H2846" s="8">
        <v>10914</v>
      </c>
      <c r="I2846" s="9">
        <v>0</v>
      </c>
      <c r="J2846" s="9">
        <v>0</v>
      </c>
      <c r="K2846" s="9">
        <v>0</v>
      </c>
      <c r="L2846" s="9">
        <v>0</v>
      </c>
      <c r="M2846" s="9">
        <v>0</v>
      </c>
      <c r="N2846" s="9">
        <v>0</v>
      </c>
      <c r="O2846" s="9">
        <v>2.0955845950460256E-3</v>
      </c>
      <c r="P2846" s="9">
        <v>6.7711196628183978E-2</v>
      </c>
      <c r="Q2846" s="9">
        <v>0</v>
      </c>
      <c r="R2846" s="9">
        <v>0</v>
      </c>
      <c r="S2846" s="9">
        <v>0.9979044153969</v>
      </c>
      <c r="T2846" s="9">
        <v>0.93228880337181597</v>
      </c>
      <c r="U2846" s="16">
        <v>0</v>
      </c>
      <c r="V2846" s="16">
        <v>0</v>
      </c>
      <c r="W2846" s="16">
        <v>10914</v>
      </c>
      <c r="X2846" s="1" t="s">
        <v>3345</v>
      </c>
      <c r="Y2846" s="1" t="s">
        <v>3345</v>
      </c>
    </row>
    <row r="2847" spans="1:25" x14ac:dyDescent="0.25">
      <c r="A2847" t="str">
        <f t="shared" si="44"/>
        <v>Morris , Texas</v>
      </c>
      <c r="B2847" t="s">
        <v>1645</v>
      </c>
      <c r="C2847" t="s">
        <v>2612</v>
      </c>
      <c r="E2847" t="s">
        <v>4224</v>
      </c>
      <c r="F2847" t="s">
        <v>2783</v>
      </c>
      <c r="G2847" s="7">
        <v>258.70061881243225</v>
      </c>
      <c r="H2847" s="8">
        <v>12934</v>
      </c>
      <c r="I2847" s="9">
        <v>0</v>
      </c>
      <c r="J2847" s="9">
        <v>0</v>
      </c>
      <c r="K2847" s="9">
        <v>0</v>
      </c>
      <c r="L2847" s="9">
        <v>0</v>
      </c>
      <c r="M2847" s="9">
        <v>0</v>
      </c>
      <c r="N2847" s="9">
        <v>0</v>
      </c>
      <c r="O2847" s="9">
        <v>1.1553414124236506E-2</v>
      </c>
      <c r="P2847" s="9">
        <v>0.21578784598732023</v>
      </c>
      <c r="Q2847" s="9">
        <v>0</v>
      </c>
      <c r="R2847" s="9">
        <v>0</v>
      </c>
      <c r="S2847" s="9">
        <v>0.98844658587576362</v>
      </c>
      <c r="T2847" s="9">
        <v>0.78421215401267974</v>
      </c>
      <c r="U2847" s="16">
        <v>0</v>
      </c>
      <c r="V2847" s="16">
        <v>0</v>
      </c>
      <c r="W2847" s="16">
        <v>12934</v>
      </c>
      <c r="X2847" s="1" t="s">
        <v>3345</v>
      </c>
      <c r="Y2847" s="1" t="s">
        <v>3345</v>
      </c>
    </row>
    <row r="2848" spans="1:25" x14ac:dyDescent="0.25">
      <c r="A2848" t="str">
        <f t="shared" si="44"/>
        <v>Lampasas , Texas</v>
      </c>
      <c r="B2848" t="s">
        <v>1645</v>
      </c>
      <c r="C2848" t="s">
        <v>2612</v>
      </c>
      <c r="E2848" t="s">
        <v>5172</v>
      </c>
      <c r="F2848" t="s">
        <v>2752</v>
      </c>
      <c r="G2848" s="7">
        <v>713.93544971275378</v>
      </c>
      <c r="H2848" s="8">
        <v>19677</v>
      </c>
      <c r="I2848" s="9">
        <v>0</v>
      </c>
      <c r="J2848" s="9">
        <v>0</v>
      </c>
      <c r="K2848" s="9">
        <v>1.6264894696299204E-4</v>
      </c>
      <c r="L2848" s="9">
        <v>8.3346038522132439E-3</v>
      </c>
      <c r="M2848" s="9">
        <v>0</v>
      </c>
      <c r="N2848" s="9">
        <v>0</v>
      </c>
      <c r="O2848" s="9">
        <v>4.4187782993561691E-3</v>
      </c>
      <c r="P2848" s="9">
        <v>0.30899019159424707</v>
      </c>
      <c r="Q2848" s="9">
        <v>0</v>
      </c>
      <c r="R2848" s="9">
        <v>0</v>
      </c>
      <c r="S2848" s="9">
        <v>0.99541857275368084</v>
      </c>
      <c r="T2848" s="9">
        <v>0.68267520455353969</v>
      </c>
      <c r="U2848" s="16">
        <v>0</v>
      </c>
      <c r="V2848" s="16">
        <v>164</v>
      </c>
      <c r="W2848" s="16">
        <v>19513</v>
      </c>
      <c r="X2848" s="1" t="s">
        <v>3345</v>
      </c>
      <c r="Y2848" s="1" t="s">
        <v>3345</v>
      </c>
    </row>
    <row r="2849" spans="1:25" x14ac:dyDescent="0.25">
      <c r="A2849" t="str">
        <f t="shared" si="44"/>
        <v>Upshur , Texas</v>
      </c>
      <c r="B2849" t="s">
        <v>1645</v>
      </c>
      <c r="C2849" t="s">
        <v>2612</v>
      </c>
      <c r="E2849" t="s">
        <v>5173</v>
      </c>
      <c r="F2849" t="s">
        <v>2841</v>
      </c>
      <c r="G2849" s="7">
        <v>592.58533660772662</v>
      </c>
      <c r="H2849" s="8">
        <v>39309</v>
      </c>
      <c r="I2849" s="9">
        <v>0</v>
      </c>
      <c r="J2849" s="9">
        <v>0</v>
      </c>
      <c r="K2849" s="9">
        <v>6.252190554630479E-3</v>
      </c>
      <c r="L2849" s="9">
        <v>8.0363275585743729E-2</v>
      </c>
      <c r="M2849" s="9">
        <v>6.2545030242078404E-3</v>
      </c>
      <c r="N2849" s="9">
        <v>0.12663766567452747</v>
      </c>
      <c r="O2849" s="9">
        <v>0</v>
      </c>
      <c r="P2849" s="9">
        <v>0</v>
      </c>
      <c r="Q2849" s="9">
        <v>0</v>
      </c>
      <c r="R2849" s="9">
        <v>0</v>
      </c>
      <c r="S2849" s="9">
        <v>0.98749330641423239</v>
      </c>
      <c r="T2849" s="9">
        <v>0.79299905873972887</v>
      </c>
      <c r="U2849" s="16">
        <v>0</v>
      </c>
      <c r="V2849" s="16">
        <v>8137</v>
      </c>
      <c r="W2849" s="16">
        <v>31172</v>
      </c>
      <c r="X2849" s="1" t="s">
        <v>3345</v>
      </c>
      <c r="Y2849" s="1" t="s">
        <v>3345</v>
      </c>
    </row>
    <row r="2850" spans="1:25" x14ac:dyDescent="0.25">
      <c r="A2850" t="str">
        <f t="shared" si="44"/>
        <v>Wheeler , Texas</v>
      </c>
      <c r="B2850" t="s">
        <v>1645</v>
      </c>
      <c r="C2850" t="s">
        <v>2612</v>
      </c>
      <c r="E2850" t="s">
        <v>3951</v>
      </c>
      <c r="F2850" t="s">
        <v>2853</v>
      </c>
      <c r="G2850" s="7">
        <v>915.48103488234506</v>
      </c>
      <c r="H2850" s="8">
        <v>5410</v>
      </c>
      <c r="I2850" s="9">
        <v>0</v>
      </c>
      <c r="J2850" s="9">
        <v>0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1</v>
      </c>
      <c r="T2850" s="9">
        <v>1</v>
      </c>
      <c r="U2850" s="16">
        <v>0</v>
      </c>
      <c r="V2850" s="16">
        <v>0</v>
      </c>
      <c r="W2850" s="16">
        <v>5410</v>
      </c>
      <c r="X2850" s="1" t="s">
        <v>3345</v>
      </c>
      <c r="Y2850" s="1" t="s">
        <v>3345</v>
      </c>
    </row>
    <row r="2851" spans="1:25" x14ac:dyDescent="0.25">
      <c r="A2851" t="str">
        <f t="shared" si="44"/>
        <v>San Patricio , Texas</v>
      </c>
      <c r="B2851" t="s">
        <v>1645</v>
      </c>
      <c r="C2851" t="s">
        <v>2612</v>
      </c>
      <c r="E2851" t="s">
        <v>5174</v>
      </c>
      <c r="F2851" t="s">
        <v>2816</v>
      </c>
      <c r="G2851" s="7">
        <v>707.94481657724464</v>
      </c>
      <c r="H2851" s="8">
        <v>64804</v>
      </c>
      <c r="I2851" s="9">
        <v>0</v>
      </c>
      <c r="J2851" s="9">
        <v>0</v>
      </c>
      <c r="K2851" s="9">
        <v>8.9987456360291797E-3</v>
      </c>
      <c r="L2851" s="9">
        <v>0.26060119745694715</v>
      </c>
      <c r="M2851" s="9">
        <v>2.2695442901796588E-2</v>
      </c>
      <c r="N2851" s="9">
        <v>0.35738534658354426</v>
      </c>
      <c r="O2851" s="9">
        <v>8.802936631422769E-3</v>
      </c>
      <c r="P2851" s="9">
        <v>0.1852817727300784</v>
      </c>
      <c r="Q2851" s="9">
        <v>0</v>
      </c>
      <c r="R2851" s="9">
        <v>0</v>
      </c>
      <c r="S2851" s="9">
        <v>0.94040735272788156</v>
      </c>
      <c r="T2851" s="9">
        <v>0.19673168322943027</v>
      </c>
      <c r="U2851" s="16">
        <v>0</v>
      </c>
      <c r="V2851" s="16">
        <v>40048</v>
      </c>
      <c r="W2851" s="16">
        <v>24756</v>
      </c>
      <c r="X2851" s="1" t="s">
        <v>3345</v>
      </c>
      <c r="Y2851" s="1" t="s">
        <v>3347</v>
      </c>
    </row>
    <row r="2852" spans="1:25" x14ac:dyDescent="0.25">
      <c r="A2852" t="str">
        <f t="shared" si="44"/>
        <v>Moore , Texas</v>
      </c>
      <c r="B2852" t="s">
        <v>1645</v>
      </c>
      <c r="C2852" t="s">
        <v>2612</v>
      </c>
      <c r="E2852" t="s">
        <v>4725</v>
      </c>
      <c r="F2852" t="s">
        <v>2782</v>
      </c>
      <c r="G2852" s="7">
        <v>909.62081464184837</v>
      </c>
      <c r="H2852" s="8">
        <v>21904</v>
      </c>
      <c r="I2852" s="9">
        <v>0</v>
      </c>
      <c r="J2852" s="9">
        <v>0</v>
      </c>
      <c r="K2852" s="9">
        <v>0</v>
      </c>
      <c r="L2852" s="9">
        <v>0</v>
      </c>
      <c r="M2852" s="9">
        <v>0</v>
      </c>
      <c r="N2852" s="9">
        <v>0</v>
      </c>
      <c r="O2852" s="9">
        <v>1.5307109497247708E-4</v>
      </c>
      <c r="P2852" s="9">
        <v>4.2457998539079623E-3</v>
      </c>
      <c r="Q2852" s="9">
        <v>7.0335667000374453E-3</v>
      </c>
      <c r="R2852" s="9">
        <v>0.82761139517896276</v>
      </c>
      <c r="S2852" s="9">
        <v>0.99281336219586969</v>
      </c>
      <c r="T2852" s="9">
        <v>0.1681428049671293</v>
      </c>
      <c r="U2852" s="16">
        <v>0</v>
      </c>
      <c r="V2852" s="16">
        <v>0</v>
      </c>
      <c r="W2852" s="16">
        <v>21904</v>
      </c>
      <c r="X2852" s="1" t="s">
        <v>3345</v>
      </c>
      <c r="Y2852" s="1" t="s">
        <v>3345</v>
      </c>
    </row>
    <row r="2853" spans="1:25" x14ac:dyDescent="0.25">
      <c r="A2853" t="str">
        <f t="shared" si="44"/>
        <v>Webb , Texas</v>
      </c>
      <c r="B2853" t="s">
        <v>1645</v>
      </c>
      <c r="C2853" t="s">
        <v>2612</v>
      </c>
      <c r="E2853" t="s">
        <v>5175</v>
      </c>
      <c r="F2853" t="s">
        <v>2851</v>
      </c>
      <c r="G2853" s="7">
        <v>3375.5917055406303</v>
      </c>
      <c r="H2853" s="8">
        <v>250304</v>
      </c>
      <c r="I2853" s="9">
        <v>1.899155802490984E-2</v>
      </c>
      <c r="J2853" s="9">
        <v>0.93599383150089488</v>
      </c>
      <c r="K2853" s="9">
        <v>4.8525786488365884E-4</v>
      </c>
      <c r="L2853" s="9">
        <v>5.7809703400664792E-3</v>
      </c>
      <c r="M2853" s="9">
        <v>1.4060401461521196E-3</v>
      </c>
      <c r="N2853" s="9">
        <v>3.2228809767322938E-2</v>
      </c>
      <c r="O2853" s="9">
        <v>0</v>
      </c>
      <c r="P2853" s="9">
        <v>0</v>
      </c>
      <c r="Q2853" s="9">
        <v>0</v>
      </c>
      <c r="R2853" s="9">
        <v>0</v>
      </c>
      <c r="S2853" s="9">
        <v>0.97908256806651195</v>
      </c>
      <c r="T2853" s="9">
        <v>2.5996388391715673E-2</v>
      </c>
      <c r="U2853" s="16">
        <v>234283</v>
      </c>
      <c r="V2853" s="16">
        <v>9514</v>
      </c>
      <c r="W2853" s="16">
        <v>6507</v>
      </c>
      <c r="X2853" s="1" t="s">
        <v>3345</v>
      </c>
      <c r="Y2853" s="1" t="s">
        <v>3346</v>
      </c>
    </row>
    <row r="2854" spans="1:25" x14ac:dyDescent="0.25">
      <c r="A2854" t="str">
        <f t="shared" si="44"/>
        <v>Blanco , Texas</v>
      </c>
      <c r="B2854" t="s">
        <v>1645</v>
      </c>
      <c r="C2854" t="s">
        <v>2612</v>
      </c>
      <c r="E2854" t="s">
        <v>5176</v>
      </c>
      <c r="F2854" t="s">
        <v>2627</v>
      </c>
      <c r="G2854" s="7">
        <v>713.42672949143014</v>
      </c>
      <c r="H2854" s="8">
        <v>10497</v>
      </c>
      <c r="I2854" s="9">
        <v>0</v>
      </c>
      <c r="J2854" s="9">
        <v>0</v>
      </c>
      <c r="K2854" s="9">
        <v>0</v>
      </c>
      <c r="L2854" s="9">
        <v>0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0.99999999999861999</v>
      </c>
      <c r="T2854" s="9">
        <v>1</v>
      </c>
      <c r="U2854" s="16">
        <v>0</v>
      </c>
      <c r="V2854" s="16">
        <v>0</v>
      </c>
      <c r="W2854" s="16">
        <v>10497</v>
      </c>
      <c r="X2854" s="1" t="s">
        <v>3345</v>
      </c>
      <c r="Y2854" s="1" t="s">
        <v>3345</v>
      </c>
    </row>
    <row r="2855" spans="1:25" x14ac:dyDescent="0.25">
      <c r="A2855" t="str">
        <f t="shared" si="44"/>
        <v>Newton , Texas</v>
      </c>
      <c r="B2855" t="s">
        <v>1645</v>
      </c>
      <c r="C2855" t="s">
        <v>2612</v>
      </c>
      <c r="E2855" t="s">
        <v>3701</v>
      </c>
      <c r="F2855" t="s">
        <v>2787</v>
      </c>
      <c r="G2855" s="7">
        <v>939.72815710983718</v>
      </c>
      <c r="H2855" s="8">
        <v>14445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0.99987034311533241</v>
      </c>
      <c r="T2855" s="9">
        <v>1</v>
      </c>
      <c r="U2855" s="16">
        <v>0</v>
      </c>
      <c r="V2855" s="16">
        <v>0</v>
      </c>
      <c r="W2855" s="16">
        <v>14445</v>
      </c>
      <c r="X2855" s="1" t="s">
        <v>3345</v>
      </c>
      <c r="Y2855" s="1" t="s">
        <v>3345</v>
      </c>
    </row>
    <row r="2856" spans="1:25" x14ac:dyDescent="0.25">
      <c r="A2856" t="str">
        <f t="shared" si="44"/>
        <v>Hockley , Texas</v>
      </c>
      <c r="B2856" t="s">
        <v>1645</v>
      </c>
      <c r="C2856" t="s">
        <v>2612</v>
      </c>
      <c r="E2856" t="s">
        <v>5177</v>
      </c>
      <c r="F2856" t="s">
        <v>2721</v>
      </c>
      <c r="G2856" s="7">
        <v>908.56404633967304</v>
      </c>
      <c r="H2856" s="8">
        <v>22935</v>
      </c>
      <c r="I2856" s="9">
        <v>0</v>
      </c>
      <c r="J2856" s="9">
        <v>0</v>
      </c>
      <c r="K2856" s="9">
        <v>0</v>
      </c>
      <c r="L2856" s="9">
        <v>0</v>
      </c>
      <c r="M2856" s="9">
        <v>0</v>
      </c>
      <c r="N2856" s="9">
        <v>0</v>
      </c>
      <c r="O2856" s="9">
        <v>7.0542151870173165E-3</v>
      </c>
      <c r="P2856" s="9">
        <v>0.60152605188576413</v>
      </c>
      <c r="Q2856" s="9">
        <v>0</v>
      </c>
      <c r="R2856" s="9">
        <v>0</v>
      </c>
      <c r="S2856" s="9">
        <v>0.99294578481107887</v>
      </c>
      <c r="T2856" s="9">
        <v>0.39847394811423587</v>
      </c>
      <c r="U2856" s="16">
        <v>0</v>
      </c>
      <c r="V2856" s="16">
        <v>0</v>
      </c>
      <c r="W2856" s="16">
        <v>22935</v>
      </c>
      <c r="X2856" s="1" t="s">
        <v>3345</v>
      </c>
      <c r="Y2856" s="1" t="s">
        <v>3345</v>
      </c>
    </row>
    <row r="2857" spans="1:25" x14ac:dyDescent="0.25">
      <c r="A2857" t="str">
        <f t="shared" si="44"/>
        <v>Panola , Texas</v>
      </c>
      <c r="B2857" t="s">
        <v>1645</v>
      </c>
      <c r="C2857" t="s">
        <v>2612</v>
      </c>
      <c r="E2857" t="s">
        <v>4498</v>
      </c>
      <c r="F2857" t="s">
        <v>2794</v>
      </c>
      <c r="G2857" s="7">
        <v>821.32092474503884</v>
      </c>
      <c r="H2857" s="8">
        <v>23796</v>
      </c>
      <c r="I2857" s="9">
        <v>0</v>
      </c>
      <c r="J2857" s="9">
        <v>0</v>
      </c>
      <c r="K2857" s="9">
        <v>0</v>
      </c>
      <c r="L2857" s="9">
        <v>0</v>
      </c>
      <c r="M2857" s="9">
        <v>0</v>
      </c>
      <c r="N2857" s="9">
        <v>0</v>
      </c>
      <c r="O2857" s="9">
        <v>8.464793135319117E-3</v>
      </c>
      <c r="P2857" s="9">
        <v>0.27281896116994453</v>
      </c>
      <c r="Q2857" s="9">
        <v>0</v>
      </c>
      <c r="R2857" s="9">
        <v>0</v>
      </c>
      <c r="S2857" s="9">
        <v>0.991535206864681</v>
      </c>
      <c r="T2857" s="9">
        <v>0.72718103883005547</v>
      </c>
      <c r="U2857" s="16">
        <v>0</v>
      </c>
      <c r="V2857" s="16">
        <v>0</v>
      </c>
      <c r="W2857" s="16">
        <v>23796</v>
      </c>
      <c r="X2857" s="1" t="s">
        <v>3345</v>
      </c>
      <c r="Y2857" s="1" t="s">
        <v>3345</v>
      </c>
    </row>
    <row r="2858" spans="1:25" x14ac:dyDescent="0.25">
      <c r="A2858" t="str">
        <f t="shared" si="44"/>
        <v>Anderson , Texas</v>
      </c>
      <c r="B2858" t="s">
        <v>1645</v>
      </c>
      <c r="C2858" t="s">
        <v>2612</v>
      </c>
      <c r="E2858" t="s">
        <v>4250</v>
      </c>
      <c r="F2858" t="s">
        <v>2611</v>
      </c>
      <c r="G2858" s="7">
        <v>1078.0010904633989</v>
      </c>
      <c r="H2858" s="8">
        <v>58458</v>
      </c>
      <c r="I2858" s="9">
        <v>0</v>
      </c>
      <c r="J2858" s="9">
        <v>0</v>
      </c>
      <c r="K2858" s="9">
        <v>0</v>
      </c>
      <c r="L2858" s="9">
        <v>0</v>
      </c>
      <c r="M2858" s="9">
        <v>0</v>
      </c>
      <c r="N2858" s="9">
        <v>0</v>
      </c>
      <c r="O2858" s="9">
        <v>1.5891323346756893E-2</v>
      </c>
      <c r="P2858" s="9">
        <v>0.329364672072257</v>
      </c>
      <c r="Q2858" s="9">
        <v>0</v>
      </c>
      <c r="R2858" s="9">
        <v>0</v>
      </c>
      <c r="S2858" s="9">
        <v>0.98410867665201684</v>
      </c>
      <c r="T2858" s="9">
        <v>0.67063532792774294</v>
      </c>
      <c r="U2858" s="16">
        <v>0</v>
      </c>
      <c r="V2858" s="16">
        <v>0</v>
      </c>
      <c r="W2858" s="16">
        <v>58458</v>
      </c>
      <c r="X2858" s="1" t="s">
        <v>3345</v>
      </c>
      <c r="Y2858" s="1" t="s">
        <v>3345</v>
      </c>
    </row>
    <row r="2859" spans="1:25" x14ac:dyDescent="0.25">
      <c r="A2859" t="str">
        <f t="shared" si="44"/>
        <v>Cameron , Texas</v>
      </c>
      <c r="B2859" t="s">
        <v>1645</v>
      </c>
      <c r="C2859" t="s">
        <v>2612</v>
      </c>
      <c r="E2859" t="s">
        <v>4901</v>
      </c>
      <c r="F2859" t="s">
        <v>2642</v>
      </c>
      <c r="G2859" s="7">
        <v>1276.4271008392125</v>
      </c>
      <c r="H2859" s="8">
        <v>406220</v>
      </c>
      <c r="I2859" s="9">
        <v>6.5798074995948932E-2</v>
      </c>
      <c r="J2859" s="9">
        <v>0.58568017330510558</v>
      </c>
      <c r="K2859" s="9">
        <v>6.5907536607320377E-2</v>
      </c>
      <c r="L2859" s="9">
        <v>0.28242085569395892</v>
      </c>
      <c r="M2859" s="9">
        <v>2.9062497342263786E-3</v>
      </c>
      <c r="N2859" s="9">
        <v>1.0888188666239968E-2</v>
      </c>
      <c r="O2859" s="9">
        <v>5.6968387612883406E-3</v>
      </c>
      <c r="P2859" s="9">
        <v>3.5936192211117129E-2</v>
      </c>
      <c r="Q2859" s="9">
        <v>0</v>
      </c>
      <c r="R2859" s="9">
        <v>0</v>
      </c>
      <c r="S2859" s="9">
        <v>0.60487375106413155</v>
      </c>
      <c r="T2859" s="9">
        <v>8.5074590123578361E-2</v>
      </c>
      <c r="U2859" s="16">
        <v>237915</v>
      </c>
      <c r="V2859" s="16">
        <v>119148</v>
      </c>
      <c r="W2859" s="16">
        <v>49157</v>
      </c>
      <c r="X2859" s="1" t="s">
        <v>3345</v>
      </c>
      <c r="Y2859" s="1" t="s">
        <v>3346</v>
      </c>
    </row>
    <row r="2860" spans="1:25" x14ac:dyDescent="0.25">
      <c r="A2860" t="str">
        <f t="shared" si="44"/>
        <v>Montgomery , Texas</v>
      </c>
      <c r="B2860" t="s">
        <v>1645</v>
      </c>
      <c r="C2860" t="s">
        <v>2612</v>
      </c>
      <c r="E2860" t="s">
        <v>3655</v>
      </c>
      <c r="F2860" t="s">
        <v>2781</v>
      </c>
      <c r="G2860" s="7">
        <v>1076.8910268279551</v>
      </c>
      <c r="H2860" s="8">
        <v>455746</v>
      </c>
      <c r="I2860" s="9">
        <v>6.6123740801052516E-2</v>
      </c>
      <c r="J2860" s="9">
        <v>0.32956076410983309</v>
      </c>
      <c r="K2860" s="9">
        <v>0.12997415128749357</v>
      </c>
      <c r="L2860" s="9">
        <v>0.34073804268166918</v>
      </c>
      <c r="M2860" s="9">
        <v>3.4940149122369576E-2</v>
      </c>
      <c r="N2860" s="9">
        <v>0.10237281292649854</v>
      </c>
      <c r="O2860" s="9">
        <v>0</v>
      </c>
      <c r="P2860" s="9">
        <v>0</v>
      </c>
      <c r="Q2860" s="9">
        <v>0</v>
      </c>
      <c r="R2860" s="9">
        <v>0</v>
      </c>
      <c r="S2860" s="9">
        <v>0.76896195678757007</v>
      </c>
      <c r="T2860" s="9">
        <v>0.22732838028199917</v>
      </c>
      <c r="U2860" s="16">
        <v>150196</v>
      </c>
      <c r="V2860" s="16">
        <v>201946</v>
      </c>
      <c r="W2860" s="16">
        <v>103604</v>
      </c>
      <c r="X2860" s="1" t="s">
        <v>3345</v>
      </c>
      <c r="Y2860" s="1" t="s">
        <v>3347</v>
      </c>
    </row>
    <row r="2861" spans="1:25" x14ac:dyDescent="0.25">
      <c r="A2861" t="str">
        <f t="shared" si="44"/>
        <v>Llano , Texas</v>
      </c>
      <c r="B2861" t="s">
        <v>1645</v>
      </c>
      <c r="C2861" t="s">
        <v>2612</v>
      </c>
      <c r="E2861" t="s">
        <v>5178</v>
      </c>
      <c r="F2861" t="s">
        <v>2761</v>
      </c>
      <c r="G2861" s="7">
        <v>965.85651963399755</v>
      </c>
      <c r="H2861" s="8">
        <v>19301</v>
      </c>
      <c r="I2861" s="9">
        <v>0</v>
      </c>
      <c r="J2861" s="9">
        <v>0</v>
      </c>
      <c r="K2861" s="9">
        <v>0</v>
      </c>
      <c r="L2861" s="9">
        <v>0</v>
      </c>
      <c r="M2861" s="9">
        <v>0</v>
      </c>
      <c r="N2861" s="9">
        <v>0</v>
      </c>
      <c r="O2861" s="9">
        <v>1.128626098532544E-2</v>
      </c>
      <c r="P2861" s="9">
        <v>0.40148178850836747</v>
      </c>
      <c r="Q2861" s="9">
        <v>2.2089929258236659E-3</v>
      </c>
      <c r="R2861" s="9">
        <v>0.14672814880058027</v>
      </c>
      <c r="S2861" s="9">
        <v>0.98650474608885075</v>
      </c>
      <c r="T2861" s="9">
        <v>0.45179006269105226</v>
      </c>
      <c r="U2861" s="16">
        <v>0</v>
      </c>
      <c r="V2861" s="16">
        <v>0</v>
      </c>
      <c r="W2861" s="16">
        <v>19301</v>
      </c>
      <c r="X2861" s="1" t="s">
        <v>3345</v>
      </c>
      <c r="Y2861" s="1" t="s">
        <v>3345</v>
      </c>
    </row>
    <row r="2862" spans="1:25" x14ac:dyDescent="0.25">
      <c r="A2862" t="str">
        <f t="shared" si="44"/>
        <v>Mason , Texas</v>
      </c>
      <c r="B2862" t="s">
        <v>1645</v>
      </c>
      <c r="C2862" t="s">
        <v>2612</v>
      </c>
      <c r="E2862" t="s">
        <v>4076</v>
      </c>
      <c r="F2862" t="s">
        <v>2771</v>
      </c>
      <c r="G2862" s="7">
        <v>932.21642608891887</v>
      </c>
      <c r="H2862" s="8">
        <v>4012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9">
        <v>0</v>
      </c>
      <c r="P2862" s="9">
        <v>0</v>
      </c>
      <c r="Q2862" s="9">
        <v>0</v>
      </c>
      <c r="R2862" s="9">
        <v>0</v>
      </c>
      <c r="S2862" s="9">
        <v>0.99999999999876588</v>
      </c>
      <c r="T2862" s="9">
        <v>1</v>
      </c>
      <c r="U2862" s="16">
        <v>0</v>
      </c>
      <c r="V2862" s="16">
        <v>0</v>
      </c>
      <c r="W2862" s="16">
        <v>4012</v>
      </c>
      <c r="X2862" s="1" t="s">
        <v>3345</v>
      </c>
      <c r="Y2862" s="1" t="s">
        <v>3345</v>
      </c>
    </row>
    <row r="2863" spans="1:25" x14ac:dyDescent="0.25">
      <c r="A2863" t="str">
        <f t="shared" si="44"/>
        <v>Taylor , Texas</v>
      </c>
      <c r="B2863" t="s">
        <v>1645</v>
      </c>
      <c r="C2863" t="s">
        <v>2612</v>
      </c>
      <c r="E2863" t="s">
        <v>3891</v>
      </c>
      <c r="F2863" t="s">
        <v>2832</v>
      </c>
      <c r="G2863" s="7">
        <v>919.30489669157123</v>
      </c>
      <c r="H2863" s="8">
        <v>131506</v>
      </c>
      <c r="I2863" s="9">
        <v>5.6660508305603076E-2</v>
      </c>
      <c r="J2863" s="9">
        <v>0.82368104877343995</v>
      </c>
      <c r="K2863" s="9">
        <v>3.2957494383036106E-3</v>
      </c>
      <c r="L2863" s="9">
        <v>1.5984061563730931E-2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0.94004374225609344</v>
      </c>
      <c r="T2863" s="9">
        <v>0.16033488966282908</v>
      </c>
      <c r="U2863" s="16">
        <v>108319</v>
      </c>
      <c r="V2863" s="16">
        <v>2102</v>
      </c>
      <c r="W2863" s="16">
        <v>21085</v>
      </c>
      <c r="X2863" s="1" t="s">
        <v>3345</v>
      </c>
      <c r="Y2863" s="1" t="s">
        <v>3346</v>
      </c>
    </row>
    <row r="2864" spans="1:25" x14ac:dyDescent="0.25">
      <c r="A2864" t="str">
        <f t="shared" si="44"/>
        <v>Hartley , Texas</v>
      </c>
      <c r="B2864" t="s">
        <v>1645</v>
      </c>
      <c r="C2864" t="s">
        <v>2612</v>
      </c>
      <c r="E2864" t="s">
        <v>5179</v>
      </c>
      <c r="F2864" t="s">
        <v>2714</v>
      </c>
      <c r="G2864" s="7">
        <v>1463.1183883258727</v>
      </c>
      <c r="H2864" s="8">
        <v>6062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6.7239876854371158E-4</v>
      </c>
      <c r="R2864" s="9">
        <v>0.42741669416034311</v>
      </c>
      <c r="S2864" s="9">
        <v>0.99932760123145625</v>
      </c>
      <c r="T2864" s="9">
        <v>0.57258330583965689</v>
      </c>
      <c r="U2864" s="16">
        <v>0</v>
      </c>
      <c r="V2864" s="16">
        <v>0</v>
      </c>
      <c r="W2864" s="16">
        <v>6062</v>
      </c>
      <c r="X2864" s="1" t="s">
        <v>3345</v>
      </c>
      <c r="Y2864" s="1" t="s">
        <v>3345</v>
      </c>
    </row>
    <row r="2865" spans="1:25" x14ac:dyDescent="0.25">
      <c r="A2865" t="str">
        <f t="shared" si="44"/>
        <v>Jim Wells , Texas</v>
      </c>
      <c r="B2865" t="s">
        <v>1645</v>
      </c>
      <c r="C2865" t="s">
        <v>2612</v>
      </c>
      <c r="E2865" t="s">
        <v>5180</v>
      </c>
      <c r="F2865" t="s">
        <v>2736</v>
      </c>
      <c r="G2865" s="7">
        <v>868.54360932561644</v>
      </c>
      <c r="H2865" s="8">
        <v>40838</v>
      </c>
      <c r="I2865" s="9">
        <v>0</v>
      </c>
      <c r="J2865" s="9">
        <v>0</v>
      </c>
      <c r="K2865" s="9">
        <v>0</v>
      </c>
      <c r="L2865" s="9">
        <v>0</v>
      </c>
      <c r="M2865" s="9">
        <v>0</v>
      </c>
      <c r="N2865" s="9">
        <v>0</v>
      </c>
      <c r="O2865" s="9">
        <v>1.2839595803311486E-2</v>
      </c>
      <c r="P2865" s="9">
        <v>0.53499191929085654</v>
      </c>
      <c r="Q2865" s="9">
        <v>1.2149843051318606E-3</v>
      </c>
      <c r="R2865" s="9">
        <v>6.4155933199471077E-2</v>
      </c>
      <c r="S2865" s="9">
        <v>0.98594541989063167</v>
      </c>
      <c r="T2865" s="9">
        <v>0.40085214750967235</v>
      </c>
      <c r="U2865" s="16">
        <v>0</v>
      </c>
      <c r="V2865" s="16">
        <v>0</v>
      </c>
      <c r="W2865" s="16">
        <v>40838</v>
      </c>
      <c r="X2865" s="1" t="s">
        <v>3345</v>
      </c>
      <c r="Y2865" s="1" t="s">
        <v>3345</v>
      </c>
    </row>
    <row r="2866" spans="1:25" x14ac:dyDescent="0.25">
      <c r="A2866" t="str">
        <f t="shared" si="44"/>
        <v>Zapata , Texas</v>
      </c>
      <c r="B2866" t="s">
        <v>1645</v>
      </c>
      <c r="C2866" t="s">
        <v>2612</v>
      </c>
      <c r="E2866" t="s">
        <v>5181</v>
      </c>
      <c r="F2866" t="s">
        <v>2864</v>
      </c>
      <c r="G2866" s="7">
        <v>1058.0154990377157</v>
      </c>
      <c r="H2866" s="8">
        <v>14018</v>
      </c>
      <c r="I2866" s="9">
        <v>0</v>
      </c>
      <c r="J2866" s="9">
        <v>0</v>
      </c>
      <c r="K2866" s="9">
        <v>0</v>
      </c>
      <c r="L2866" s="9">
        <v>0</v>
      </c>
      <c r="M2866" s="9">
        <v>0</v>
      </c>
      <c r="N2866" s="9">
        <v>0</v>
      </c>
      <c r="O2866" s="9">
        <v>0</v>
      </c>
      <c r="P2866" s="9">
        <v>0</v>
      </c>
      <c r="Q2866" s="9">
        <v>4.9257830594570959E-3</v>
      </c>
      <c r="R2866" s="9">
        <v>0.76465972321301179</v>
      </c>
      <c r="S2866" s="9">
        <v>0.99504784783736933</v>
      </c>
      <c r="T2866" s="9">
        <v>0.23534027678698816</v>
      </c>
      <c r="U2866" s="16">
        <v>0</v>
      </c>
      <c r="V2866" s="16">
        <v>0</v>
      </c>
      <c r="W2866" s="16">
        <v>14018</v>
      </c>
      <c r="X2866" s="1" t="s">
        <v>3345</v>
      </c>
      <c r="Y2866" s="1" t="s">
        <v>3345</v>
      </c>
    </row>
    <row r="2867" spans="1:25" x14ac:dyDescent="0.25">
      <c r="A2867" t="str">
        <f t="shared" si="44"/>
        <v>Travis , Texas</v>
      </c>
      <c r="B2867" t="s">
        <v>1645</v>
      </c>
      <c r="C2867" t="s">
        <v>2612</v>
      </c>
      <c r="E2867" t="s">
        <v>5182</v>
      </c>
      <c r="F2867" t="s">
        <v>2838</v>
      </c>
      <c r="G2867" s="7">
        <v>1023.0414969874395</v>
      </c>
      <c r="H2867" s="8">
        <v>1024351</v>
      </c>
      <c r="I2867" s="9">
        <v>0.23386238042485472</v>
      </c>
      <c r="J2867" s="9">
        <v>0.73720824209670321</v>
      </c>
      <c r="K2867" s="9">
        <v>0.11068096305046284</v>
      </c>
      <c r="L2867" s="9">
        <v>0.19384761668607733</v>
      </c>
      <c r="M2867" s="9">
        <v>1.2895087364755956E-2</v>
      </c>
      <c r="N2867" s="9">
        <v>1.4313453103477225E-2</v>
      </c>
      <c r="O2867" s="9">
        <v>0</v>
      </c>
      <c r="P2867" s="9">
        <v>0</v>
      </c>
      <c r="Q2867" s="9">
        <v>0</v>
      </c>
      <c r="R2867" s="9">
        <v>0</v>
      </c>
      <c r="S2867" s="9">
        <v>0.64256156915992657</v>
      </c>
      <c r="T2867" s="9">
        <v>5.4630688113742262E-2</v>
      </c>
      <c r="U2867" s="16">
        <v>755160</v>
      </c>
      <c r="V2867" s="16">
        <v>213230</v>
      </c>
      <c r="W2867" s="16">
        <v>55961</v>
      </c>
      <c r="X2867" s="1" t="s">
        <v>3345</v>
      </c>
      <c r="Y2867" s="1" t="s">
        <v>3346</v>
      </c>
    </row>
    <row r="2868" spans="1:25" x14ac:dyDescent="0.25">
      <c r="A2868" t="str">
        <f t="shared" si="44"/>
        <v>Howard , Texas</v>
      </c>
      <c r="B2868" t="s">
        <v>1645</v>
      </c>
      <c r="C2868" t="s">
        <v>2612</v>
      </c>
      <c r="E2868" t="s">
        <v>3716</v>
      </c>
      <c r="F2868" t="s">
        <v>2725</v>
      </c>
      <c r="G2868" s="7">
        <v>904.20535564472004</v>
      </c>
      <c r="H2868" s="8">
        <v>35012</v>
      </c>
      <c r="I2868" s="9">
        <v>0</v>
      </c>
      <c r="J2868" s="9">
        <v>0</v>
      </c>
      <c r="K2868" s="9">
        <v>0</v>
      </c>
      <c r="L2868" s="9">
        <v>0</v>
      </c>
      <c r="M2868" s="9">
        <v>0</v>
      </c>
      <c r="N2868" s="9">
        <v>0</v>
      </c>
      <c r="O2868" s="9">
        <v>1.6325807782973677E-2</v>
      </c>
      <c r="P2868" s="9">
        <v>0.79935450702616251</v>
      </c>
      <c r="Q2868" s="9">
        <v>0</v>
      </c>
      <c r="R2868" s="9">
        <v>0</v>
      </c>
      <c r="S2868" s="9">
        <v>0.98367419221518837</v>
      </c>
      <c r="T2868" s="9">
        <v>0.20064549297383755</v>
      </c>
      <c r="U2868" s="16">
        <v>0</v>
      </c>
      <c r="V2868" s="16">
        <v>0</v>
      </c>
      <c r="W2868" s="16">
        <v>35012</v>
      </c>
      <c r="X2868" s="1" t="s">
        <v>3345</v>
      </c>
      <c r="Y2868" s="1" t="s">
        <v>3345</v>
      </c>
    </row>
    <row r="2869" spans="1:25" x14ac:dyDescent="0.25">
      <c r="A2869" t="str">
        <f t="shared" si="44"/>
        <v>St. Thomas Island, United States Virgin Islands</v>
      </c>
      <c r="B2869" t="s">
        <v>3548</v>
      </c>
      <c r="C2869" t="s">
        <v>3549</v>
      </c>
      <c r="E2869" t="s">
        <v>3550</v>
      </c>
      <c r="F2869" t="s">
        <v>3551</v>
      </c>
      <c r="G2869" s="7">
        <v>308.50747438024905</v>
      </c>
      <c r="H2869" s="8">
        <v>51634</v>
      </c>
      <c r="I2869" s="9">
        <v>0</v>
      </c>
      <c r="J2869" s="9">
        <v>0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7.9238939818595269E-2</v>
      </c>
      <c r="R2869" s="9">
        <v>0.98609443390014329</v>
      </c>
      <c r="S2869" s="9">
        <v>5.0888960306234028E-2</v>
      </c>
      <c r="T2869" s="9">
        <v>1.3905566099856683E-2</v>
      </c>
      <c r="U2869" s="16">
        <v>0</v>
      </c>
      <c r="V2869" s="16">
        <v>0</v>
      </c>
      <c r="W2869" s="16">
        <v>51634</v>
      </c>
      <c r="X2869" s="1" t="s">
        <v>3345</v>
      </c>
      <c r="Y2869" s="1" t="s">
        <v>3345</v>
      </c>
    </row>
    <row r="2870" spans="1:25" x14ac:dyDescent="0.25">
      <c r="A2870" t="str">
        <f t="shared" si="44"/>
        <v>St. Croix Island, United States Virgin Islands</v>
      </c>
      <c r="B2870" t="s">
        <v>3548</v>
      </c>
      <c r="C2870" t="s">
        <v>3549</v>
      </c>
      <c r="E2870" t="s">
        <v>3552</v>
      </c>
      <c r="F2870" t="s">
        <v>3553</v>
      </c>
      <c r="G2870" s="7">
        <v>332.65009822512081</v>
      </c>
      <c r="H2870" s="8">
        <v>50601</v>
      </c>
      <c r="I2870" s="9">
        <v>0</v>
      </c>
      <c r="J2870" s="9">
        <v>0</v>
      </c>
      <c r="K2870" s="9">
        <v>0</v>
      </c>
      <c r="L2870" s="9">
        <v>0</v>
      </c>
      <c r="M2870" s="9">
        <v>0</v>
      </c>
      <c r="N2870" s="9">
        <v>0</v>
      </c>
      <c r="O2870" s="9">
        <v>0</v>
      </c>
      <c r="P2870" s="9">
        <v>0</v>
      </c>
      <c r="Q2870" s="9">
        <v>0.10597605263299217</v>
      </c>
      <c r="R2870" s="9">
        <v>0.92095017885022035</v>
      </c>
      <c r="S2870" s="9">
        <v>0.15364316059595567</v>
      </c>
      <c r="T2870" s="9">
        <v>7.9049821149779653E-2</v>
      </c>
      <c r="U2870" s="16">
        <v>0</v>
      </c>
      <c r="V2870" s="16">
        <v>0</v>
      </c>
      <c r="W2870" s="16">
        <v>50601</v>
      </c>
      <c r="X2870" s="1" t="s">
        <v>3345</v>
      </c>
      <c r="Y2870" s="1" t="s">
        <v>3345</v>
      </c>
    </row>
    <row r="2871" spans="1:25" x14ac:dyDescent="0.25">
      <c r="A2871" t="str">
        <f t="shared" si="44"/>
        <v>St. John Island, United States Virgin Islands</v>
      </c>
      <c r="B2871" t="s">
        <v>3548</v>
      </c>
      <c r="C2871" t="s">
        <v>3549</v>
      </c>
      <c r="E2871" t="s">
        <v>3554</v>
      </c>
      <c r="F2871" t="s">
        <v>3555</v>
      </c>
      <c r="G2871" s="7">
        <v>91.764237924486153</v>
      </c>
      <c r="H2871" s="8">
        <v>4170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3.3969652836502495E-2</v>
      </c>
      <c r="R2871" s="9">
        <v>0.74100719424460426</v>
      </c>
      <c r="S2871" s="9">
        <v>0.23628515339900807</v>
      </c>
      <c r="T2871" s="9">
        <v>0.25899280575539568</v>
      </c>
      <c r="U2871" s="16">
        <v>0</v>
      </c>
      <c r="V2871" s="16">
        <v>0</v>
      </c>
      <c r="W2871" s="16">
        <v>4170</v>
      </c>
      <c r="X2871" s="1" t="s">
        <v>3345</v>
      </c>
      <c r="Y2871" s="1" t="s">
        <v>3345</v>
      </c>
    </row>
    <row r="2872" spans="1:25" x14ac:dyDescent="0.25">
      <c r="A2872" t="str">
        <f t="shared" si="44"/>
        <v>Rich , Utah</v>
      </c>
      <c r="B2872" t="s">
        <v>2868</v>
      </c>
      <c r="C2872" t="s">
        <v>2867</v>
      </c>
      <c r="E2872" t="s">
        <v>5183</v>
      </c>
      <c r="F2872" t="s">
        <v>2884</v>
      </c>
      <c r="G2872" s="7">
        <v>1086.4172176729321</v>
      </c>
      <c r="H2872" s="8">
        <v>2264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0.99999999999923228</v>
      </c>
      <c r="T2872" s="9">
        <v>1</v>
      </c>
      <c r="U2872" s="16">
        <v>0</v>
      </c>
      <c r="V2872" s="16">
        <v>0</v>
      </c>
      <c r="W2872" s="16">
        <v>2264</v>
      </c>
      <c r="X2872" s="1" t="s">
        <v>3345</v>
      </c>
      <c r="Y2872" s="1" t="s">
        <v>3345</v>
      </c>
    </row>
    <row r="2873" spans="1:25" x14ac:dyDescent="0.25">
      <c r="A2873" t="str">
        <f t="shared" si="44"/>
        <v>Cache , Utah</v>
      </c>
      <c r="B2873" t="s">
        <v>2868</v>
      </c>
      <c r="C2873" t="s">
        <v>2867</v>
      </c>
      <c r="E2873" t="s">
        <v>5184</v>
      </c>
      <c r="F2873" t="s">
        <v>2870</v>
      </c>
      <c r="G2873" s="7">
        <v>1172.8890754417916</v>
      </c>
      <c r="H2873" s="8">
        <v>112656</v>
      </c>
      <c r="I2873" s="9">
        <v>1.2228448759951877E-2</v>
      </c>
      <c r="J2873" s="9">
        <v>0.42391883255219431</v>
      </c>
      <c r="K2873" s="9">
        <v>2.5206643534013893E-2</v>
      </c>
      <c r="L2873" s="9">
        <v>0.41884142877432184</v>
      </c>
      <c r="M2873" s="9">
        <v>0</v>
      </c>
      <c r="N2873" s="9">
        <v>0</v>
      </c>
      <c r="O2873" s="9">
        <v>0</v>
      </c>
      <c r="P2873" s="9">
        <v>0</v>
      </c>
      <c r="Q2873" s="9">
        <v>0</v>
      </c>
      <c r="R2873" s="9">
        <v>0</v>
      </c>
      <c r="S2873" s="9">
        <v>0.9625649077060342</v>
      </c>
      <c r="T2873" s="9">
        <v>0.15723973867348387</v>
      </c>
      <c r="U2873" s="16">
        <v>47757</v>
      </c>
      <c r="V2873" s="16">
        <v>47185</v>
      </c>
      <c r="W2873" s="16">
        <v>17714</v>
      </c>
      <c r="X2873" s="1" t="s">
        <v>3345</v>
      </c>
      <c r="Y2873" s="1" t="s">
        <v>3346</v>
      </c>
    </row>
    <row r="2874" spans="1:25" x14ac:dyDescent="0.25">
      <c r="A2874" t="str">
        <f t="shared" si="44"/>
        <v>Duchesne , Utah</v>
      </c>
      <c r="B2874" t="s">
        <v>2868</v>
      </c>
      <c r="C2874" t="s">
        <v>2867</v>
      </c>
      <c r="E2874" t="s">
        <v>5185</v>
      </c>
      <c r="F2874" t="s">
        <v>2874</v>
      </c>
      <c r="G2874" s="7">
        <v>3250.3243404553141</v>
      </c>
      <c r="H2874" s="8">
        <v>18607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9.5018704623356636E-4</v>
      </c>
      <c r="R2874" s="9">
        <v>0.31789111624657385</v>
      </c>
      <c r="S2874" s="9">
        <v>0.99904981295376649</v>
      </c>
      <c r="T2874" s="9">
        <v>0.68210888375342615</v>
      </c>
      <c r="U2874" s="16">
        <v>0</v>
      </c>
      <c r="V2874" s="16">
        <v>0</v>
      </c>
      <c r="W2874" s="16">
        <v>18607</v>
      </c>
      <c r="X2874" s="1" t="s">
        <v>3345</v>
      </c>
      <c r="Y2874" s="1" t="s">
        <v>3345</v>
      </c>
    </row>
    <row r="2875" spans="1:25" x14ac:dyDescent="0.25">
      <c r="A2875" t="str">
        <f t="shared" si="44"/>
        <v>Davis , Utah</v>
      </c>
      <c r="B2875" t="s">
        <v>2868</v>
      </c>
      <c r="C2875" t="s">
        <v>2867</v>
      </c>
      <c r="E2875" t="s">
        <v>4167</v>
      </c>
      <c r="F2875" t="s">
        <v>2873</v>
      </c>
      <c r="G2875" s="7">
        <v>635.21341444283576</v>
      </c>
      <c r="H2875" s="8">
        <v>306477</v>
      </c>
      <c r="I2875" s="9">
        <v>1.213200794775305E-2</v>
      </c>
      <c r="J2875" s="9">
        <v>9.7707168890324561E-2</v>
      </c>
      <c r="K2875" s="9">
        <v>0.16365197636639603</v>
      </c>
      <c r="L2875" s="9">
        <v>0.89310453965550429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0.82421601568585101</v>
      </c>
      <c r="T2875" s="9">
        <v>9.1882914541711116E-3</v>
      </c>
      <c r="U2875" s="16">
        <v>29945</v>
      </c>
      <c r="V2875" s="16">
        <v>273716</v>
      </c>
      <c r="W2875" s="16">
        <v>2816</v>
      </c>
      <c r="X2875" s="1" t="s">
        <v>3345</v>
      </c>
      <c r="Y2875" s="1" t="s">
        <v>3347</v>
      </c>
    </row>
    <row r="2876" spans="1:25" x14ac:dyDescent="0.25">
      <c r="A2876" t="str">
        <f t="shared" si="44"/>
        <v>Box Elder , Utah</v>
      </c>
      <c r="B2876" t="s">
        <v>2868</v>
      </c>
      <c r="C2876" t="s">
        <v>2867</v>
      </c>
      <c r="E2876" t="s">
        <v>5186</v>
      </c>
      <c r="F2876" t="s">
        <v>2869</v>
      </c>
      <c r="G2876" s="7">
        <v>6729.2353652407955</v>
      </c>
      <c r="H2876" s="8">
        <v>49975</v>
      </c>
      <c r="I2876" s="9">
        <v>0</v>
      </c>
      <c r="J2876" s="9">
        <v>0</v>
      </c>
      <c r="K2876" s="9">
        <v>1.7945755685491653E-3</v>
      </c>
      <c r="L2876" s="9">
        <v>0.49110555277638818</v>
      </c>
      <c r="M2876" s="9">
        <v>0</v>
      </c>
      <c r="N2876" s="9">
        <v>0</v>
      </c>
      <c r="O2876" s="9">
        <v>1.177633251201015E-3</v>
      </c>
      <c r="P2876" s="9">
        <v>0.19789894947473738</v>
      </c>
      <c r="Q2876" s="9">
        <v>0</v>
      </c>
      <c r="R2876" s="9">
        <v>0</v>
      </c>
      <c r="S2876" s="9">
        <v>0.99702779118024998</v>
      </c>
      <c r="T2876" s="9">
        <v>0.31099549774887442</v>
      </c>
      <c r="U2876" s="16">
        <v>0</v>
      </c>
      <c r="V2876" s="16">
        <v>24543</v>
      </c>
      <c r="W2876" s="16">
        <v>25432</v>
      </c>
      <c r="X2876" s="1" t="s">
        <v>3345</v>
      </c>
      <c r="Y2876" s="1" t="s">
        <v>3345</v>
      </c>
    </row>
    <row r="2877" spans="1:25" x14ac:dyDescent="0.25">
      <c r="A2877" t="str">
        <f t="shared" si="44"/>
        <v>Millard , Utah</v>
      </c>
      <c r="B2877" t="s">
        <v>2868</v>
      </c>
      <c r="C2877" t="s">
        <v>2867</v>
      </c>
      <c r="E2877" t="s">
        <v>5187</v>
      </c>
      <c r="F2877" t="s">
        <v>2881</v>
      </c>
      <c r="G2877" s="7">
        <v>6836.9721967202122</v>
      </c>
      <c r="H2877" s="8">
        <v>12503</v>
      </c>
      <c r="I2877" s="9">
        <v>0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2.8022344547800997E-4</v>
      </c>
      <c r="R2877" s="9">
        <v>0.2605774614092618</v>
      </c>
      <c r="S2877" s="9">
        <v>0.99971977655452182</v>
      </c>
      <c r="T2877" s="9">
        <v>0.73942253859073825</v>
      </c>
      <c r="U2877" s="16">
        <v>0</v>
      </c>
      <c r="V2877" s="16">
        <v>0</v>
      </c>
      <c r="W2877" s="16">
        <v>12503</v>
      </c>
      <c r="X2877" s="1" t="s">
        <v>3345</v>
      </c>
      <c r="Y2877" s="1" t="s">
        <v>3345</v>
      </c>
    </row>
    <row r="2878" spans="1:25" x14ac:dyDescent="0.25">
      <c r="A2878" t="str">
        <f t="shared" si="44"/>
        <v>Morgan , Utah</v>
      </c>
      <c r="B2878" t="s">
        <v>2868</v>
      </c>
      <c r="C2878" t="s">
        <v>2867</v>
      </c>
      <c r="E2878" t="s">
        <v>3646</v>
      </c>
      <c r="F2878" t="s">
        <v>2882</v>
      </c>
      <c r="G2878" s="7">
        <v>610.88193211094676</v>
      </c>
      <c r="H2878" s="8">
        <v>9469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3.9312840590883446E-3</v>
      </c>
      <c r="P2878" s="9">
        <v>0.37152814447143312</v>
      </c>
      <c r="Q2878" s="9">
        <v>0</v>
      </c>
      <c r="R2878" s="9">
        <v>0</v>
      </c>
      <c r="S2878" s="9">
        <v>0.99606871594091162</v>
      </c>
      <c r="T2878" s="9">
        <v>0.62847185552856688</v>
      </c>
      <c r="U2878" s="16">
        <v>0</v>
      </c>
      <c r="V2878" s="16">
        <v>0</v>
      </c>
      <c r="W2878" s="16">
        <v>9469</v>
      </c>
      <c r="X2878" s="1" t="s">
        <v>3345</v>
      </c>
      <c r="Y2878" s="1" t="s">
        <v>3345</v>
      </c>
    </row>
    <row r="2879" spans="1:25" x14ac:dyDescent="0.25">
      <c r="A2879" t="str">
        <f t="shared" si="44"/>
        <v>Weber , Utah</v>
      </c>
      <c r="B2879" t="s">
        <v>2868</v>
      </c>
      <c r="C2879" t="s">
        <v>2867</v>
      </c>
      <c r="E2879" t="s">
        <v>5188</v>
      </c>
      <c r="F2879" t="s">
        <v>2896</v>
      </c>
      <c r="G2879" s="7">
        <v>659.84121900603225</v>
      </c>
      <c r="H2879" s="8">
        <v>231238</v>
      </c>
      <c r="I2879" s="9">
        <v>3.956522984838657E-2</v>
      </c>
      <c r="J2879" s="9">
        <v>0.35803803873065848</v>
      </c>
      <c r="K2879" s="9">
        <v>0.1050095883553929</v>
      </c>
      <c r="L2879" s="9">
        <v>0.58395246456032313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0.85542518177874349</v>
      </c>
      <c r="T2879" s="9">
        <v>5.8009496709018414E-2</v>
      </c>
      <c r="U2879" s="16">
        <v>82792</v>
      </c>
      <c r="V2879" s="16">
        <v>135032</v>
      </c>
      <c r="W2879" s="16">
        <v>13414</v>
      </c>
      <c r="X2879" s="1" t="s">
        <v>3345</v>
      </c>
      <c r="Y2879" s="1" t="s">
        <v>3347</v>
      </c>
    </row>
    <row r="2880" spans="1:25" x14ac:dyDescent="0.25">
      <c r="A2880" t="str">
        <f t="shared" si="44"/>
        <v>Kane , Utah</v>
      </c>
      <c r="B2880" t="s">
        <v>2868</v>
      </c>
      <c r="C2880" t="s">
        <v>2867</v>
      </c>
      <c r="E2880" t="s">
        <v>4078</v>
      </c>
      <c r="F2880" t="s">
        <v>2880</v>
      </c>
      <c r="G2880" s="7">
        <v>4108.1589158953057</v>
      </c>
      <c r="H2880" s="8">
        <v>7125</v>
      </c>
      <c r="I2880" s="9">
        <v>0</v>
      </c>
      <c r="J2880" s="9">
        <v>0</v>
      </c>
      <c r="K2880" s="9">
        <v>0</v>
      </c>
      <c r="L2880" s="9">
        <v>0</v>
      </c>
      <c r="M2880" s="9">
        <v>0</v>
      </c>
      <c r="N2880" s="9">
        <v>0</v>
      </c>
      <c r="O2880" s="9">
        <v>0</v>
      </c>
      <c r="P2880" s="9">
        <v>0</v>
      </c>
      <c r="Q2880" s="9">
        <v>5.8911514599942509E-4</v>
      </c>
      <c r="R2880" s="9">
        <v>0.45080701754385966</v>
      </c>
      <c r="S2880" s="9">
        <v>0.99941088485114726</v>
      </c>
      <c r="T2880" s="9">
        <v>0.54919298245614034</v>
      </c>
      <c r="U2880" s="16">
        <v>0</v>
      </c>
      <c r="V2880" s="16">
        <v>0</v>
      </c>
      <c r="W2880" s="16">
        <v>7125</v>
      </c>
      <c r="X2880" s="1" t="s">
        <v>3345</v>
      </c>
      <c r="Y2880" s="1" t="s">
        <v>3345</v>
      </c>
    </row>
    <row r="2881" spans="1:25" x14ac:dyDescent="0.25">
      <c r="A2881" t="str">
        <f t="shared" si="44"/>
        <v>Salt Lake , Utah</v>
      </c>
      <c r="B2881" t="s">
        <v>2868</v>
      </c>
      <c r="C2881" t="s">
        <v>2867</v>
      </c>
      <c r="E2881" t="s">
        <v>5189</v>
      </c>
      <c r="F2881" t="s">
        <v>2885</v>
      </c>
      <c r="G2881" s="7">
        <v>805.72188445386962</v>
      </c>
      <c r="H2881" s="8">
        <v>1029629</v>
      </c>
      <c r="I2881" s="9">
        <v>6.7527778831003804E-2</v>
      </c>
      <c r="J2881" s="9">
        <v>0.1799667647278777</v>
      </c>
      <c r="K2881" s="9">
        <v>0.27591996339082975</v>
      </c>
      <c r="L2881" s="9">
        <v>0.81099988442438975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0.65655225776315507</v>
      </c>
      <c r="T2881" s="9">
        <v>9.0333508477325325E-3</v>
      </c>
      <c r="U2881" s="16">
        <v>185299</v>
      </c>
      <c r="V2881" s="16">
        <v>835029</v>
      </c>
      <c r="W2881" s="16">
        <v>9301</v>
      </c>
      <c r="X2881" s="1" t="s">
        <v>3345</v>
      </c>
      <c r="Y2881" s="1" t="s">
        <v>3347</v>
      </c>
    </row>
    <row r="2882" spans="1:25" x14ac:dyDescent="0.25">
      <c r="A2882" t="str">
        <f t="shared" si="44"/>
        <v>Sevier , Utah</v>
      </c>
      <c r="B2882" t="s">
        <v>2868</v>
      </c>
      <c r="C2882" t="s">
        <v>2867</v>
      </c>
      <c r="E2882" t="s">
        <v>3691</v>
      </c>
      <c r="F2882" t="s">
        <v>2888</v>
      </c>
      <c r="G2882" s="7">
        <v>1918.2564164895068</v>
      </c>
      <c r="H2882" s="8">
        <v>20802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9">
        <v>0</v>
      </c>
      <c r="P2882" s="9">
        <v>0</v>
      </c>
      <c r="Q2882" s="9">
        <v>1.3801431655479195E-3</v>
      </c>
      <c r="R2882" s="9">
        <v>0.35285068743390058</v>
      </c>
      <c r="S2882" s="9">
        <v>0.99861985683383403</v>
      </c>
      <c r="T2882" s="9">
        <v>0.64714931256609942</v>
      </c>
      <c r="U2882" s="16">
        <v>0</v>
      </c>
      <c r="V2882" s="16">
        <v>0</v>
      </c>
      <c r="W2882" s="16">
        <v>20802</v>
      </c>
      <c r="X2882" s="1" t="s">
        <v>3345</v>
      </c>
      <c r="Y2882" s="1" t="s">
        <v>3345</v>
      </c>
    </row>
    <row r="2883" spans="1:25" x14ac:dyDescent="0.25">
      <c r="A2883" t="str">
        <f t="shared" si="44"/>
        <v>Garfield , Utah</v>
      </c>
      <c r="B2883" t="s">
        <v>2868</v>
      </c>
      <c r="C2883" t="s">
        <v>2867</v>
      </c>
      <c r="E2883" t="s">
        <v>3815</v>
      </c>
      <c r="F2883" t="s">
        <v>2876</v>
      </c>
      <c r="G2883" s="7">
        <v>5208.2033823762458</v>
      </c>
      <c r="H2883" s="8">
        <v>5172</v>
      </c>
      <c r="I2883" s="9">
        <v>0</v>
      </c>
      <c r="J2883" s="9">
        <v>0</v>
      </c>
      <c r="K2883" s="9">
        <v>0</v>
      </c>
      <c r="L2883" s="9">
        <v>0</v>
      </c>
      <c r="M2883" s="9">
        <v>0</v>
      </c>
      <c r="N2883" s="9">
        <v>0</v>
      </c>
      <c r="O2883" s="9">
        <v>0</v>
      </c>
      <c r="P2883" s="9">
        <v>0</v>
      </c>
      <c r="Q2883" s="9">
        <v>0</v>
      </c>
      <c r="R2883" s="9">
        <v>0</v>
      </c>
      <c r="S2883" s="9">
        <v>0.99999999999982947</v>
      </c>
      <c r="T2883" s="9">
        <v>1</v>
      </c>
      <c r="U2883" s="16">
        <v>0</v>
      </c>
      <c r="V2883" s="16">
        <v>0</v>
      </c>
      <c r="W2883" s="16">
        <v>5172</v>
      </c>
      <c r="X2883" s="1" t="s">
        <v>3345</v>
      </c>
      <c r="Y2883" s="1" t="s">
        <v>3345</v>
      </c>
    </row>
    <row r="2884" spans="1:25" x14ac:dyDescent="0.25">
      <c r="A2884" t="str">
        <f t="shared" si="44"/>
        <v>Washington , Utah</v>
      </c>
      <c r="B2884" t="s">
        <v>2868</v>
      </c>
      <c r="C2884" t="s">
        <v>2867</v>
      </c>
      <c r="E2884" t="s">
        <v>3641</v>
      </c>
      <c r="F2884" t="s">
        <v>2894</v>
      </c>
      <c r="G2884" s="7">
        <v>2430.4433469989831</v>
      </c>
      <c r="H2884" s="8">
        <v>138115</v>
      </c>
      <c r="I2884" s="9">
        <v>1.2139712608358513E-2</v>
      </c>
      <c r="J2884" s="9">
        <v>0.50347898490388443</v>
      </c>
      <c r="K2884" s="9">
        <v>6.3581239371081439E-3</v>
      </c>
      <c r="L2884" s="9">
        <v>0.20875357491945118</v>
      </c>
      <c r="M2884" s="9">
        <v>4.2792549300314179E-3</v>
      </c>
      <c r="N2884" s="9">
        <v>0.11827824638887884</v>
      </c>
      <c r="O2884" s="9">
        <v>3.4393990857368631E-4</v>
      </c>
      <c r="P2884" s="9">
        <v>1.7355102631864749E-2</v>
      </c>
      <c r="Q2884" s="9">
        <v>0</v>
      </c>
      <c r="R2884" s="9">
        <v>0</v>
      </c>
      <c r="S2884" s="9">
        <v>0.97687896861592816</v>
      </c>
      <c r="T2884" s="9">
        <v>0.1521340911559208</v>
      </c>
      <c r="U2884" s="16">
        <v>69538</v>
      </c>
      <c r="V2884" s="16">
        <v>45168</v>
      </c>
      <c r="W2884" s="16">
        <v>23409</v>
      </c>
      <c r="X2884" s="1" t="s">
        <v>3345</v>
      </c>
      <c r="Y2884" s="1" t="s">
        <v>3346</v>
      </c>
    </row>
    <row r="2885" spans="1:25" x14ac:dyDescent="0.25">
      <c r="A2885" t="str">
        <f t="shared" ref="A2885:A2948" si="45">E2885&amp;", "&amp;B2885</f>
        <v>Piute , Utah</v>
      </c>
      <c r="B2885" t="s">
        <v>2868</v>
      </c>
      <c r="C2885" t="s">
        <v>2867</v>
      </c>
      <c r="E2885" t="s">
        <v>5190</v>
      </c>
      <c r="F2885" t="s">
        <v>2883</v>
      </c>
      <c r="G2885" s="7">
        <v>766.27059651436491</v>
      </c>
      <c r="H2885" s="8">
        <v>1556</v>
      </c>
      <c r="I2885" s="9">
        <v>0</v>
      </c>
      <c r="J2885" s="9">
        <v>0</v>
      </c>
      <c r="K2885" s="9">
        <v>0</v>
      </c>
      <c r="L2885" s="9">
        <v>0</v>
      </c>
      <c r="M2885" s="9">
        <v>0</v>
      </c>
      <c r="N2885" s="9">
        <v>0</v>
      </c>
      <c r="O2885" s="9">
        <v>0</v>
      </c>
      <c r="P2885" s="9">
        <v>0</v>
      </c>
      <c r="Q2885" s="9">
        <v>0</v>
      </c>
      <c r="R2885" s="9">
        <v>0</v>
      </c>
      <c r="S2885" s="9">
        <v>0.99999999999826172</v>
      </c>
      <c r="T2885" s="9">
        <v>1</v>
      </c>
      <c r="U2885" s="16">
        <v>0</v>
      </c>
      <c r="V2885" s="16">
        <v>0</v>
      </c>
      <c r="W2885" s="16">
        <v>1556</v>
      </c>
      <c r="X2885" s="1" t="s">
        <v>3345</v>
      </c>
      <c r="Y2885" s="1" t="s">
        <v>3345</v>
      </c>
    </row>
    <row r="2886" spans="1:25" x14ac:dyDescent="0.25">
      <c r="A2886" t="str">
        <f t="shared" si="45"/>
        <v>Summit , Utah</v>
      </c>
      <c r="B2886" t="s">
        <v>2868</v>
      </c>
      <c r="C2886" t="s">
        <v>2867</v>
      </c>
      <c r="E2886" t="s">
        <v>3801</v>
      </c>
      <c r="F2886" t="s">
        <v>2889</v>
      </c>
      <c r="G2886" s="7">
        <v>1880.8560522256844</v>
      </c>
      <c r="H2886" s="8">
        <v>36324</v>
      </c>
      <c r="I2886" s="9">
        <v>0</v>
      </c>
      <c r="J2886" s="9">
        <v>0</v>
      </c>
      <c r="K2886" s="9">
        <v>0</v>
      </c>
      <c r="L2886" s="9">
        <v>0</v>
      </c>
      <c r="M2886" s="9">
        <v>0</v>
      </c>
      <c r="N2886" s="9">
        <v>0</v>
      </c>
      <c r="O2886" s="9">
        <v>9.6341410174972195E-3</v>
      </c>
      <c r="P2886" s="9">
        <v>0.60800022024006162</v>
      </c>
      <c r="Q2886" s="9">
        <v>0</v>
      </c>
      <c r="R2886" s="9">
        <v>0</v>
      </c>
      <c r="S2886" s="9">
        <v>0.99036585898087393</v>
      </c>
      <c r="T2886" s="9">
        <v>0.39199977975993833</v>
      </c>
      <c r="U2886" s="16">
        <v>0</v>
      </c>
      <c r="V2886" s="16">
        <v>0</v>
      </c>
      <c r="W2886" s="16">
        <v>36324</v>
      </c>
      <c r="X2886" s="1" t="s">
        <v>3345</v>
      </c>
      <c r="Y2886" s="1" t="s">
        <v>3345</v>
      </c>
    </row>
    <row r="2887" spans="1:25" x14ac:dyDescent="0.25">
      <c r="A2887" t="str">
        <f t="shared" si="45"/>
        <v>Emery , Utah</v>
      </c>
      <c r="B2887" t="s">
        <v>2868</v>
      </c>
      <c r="C2887" t="s">
        <v>2867</v>
      </c>
      <c r="E2887" t="s">
        <v>5191</v>
      </c>
      <c r="F2887" t="s">
        <v>2875</v>
      </c>
      <c r="G2887" s="7">
        <v>4471.8691905105143</v>
      </c>
      <c r="H2887" s="8">
        <v>10976</v>
      </c>
      <c r="I2887" s="9">
        <v>0</v>
      </c>
      <c r="J2887" s="9">
        <v>0</v>
      </c>
      <c r="K2887" s="9">
        <v>0</v>
      </c>
      <c r="L2887" s="9">
        <v>0</v>
      </c>
      <c r="M2887" s="9">
        <v>0</v>
      </c>
      <c r="N2887" s="9">
        <v>0</v>
      </c>
      <c r="O2887" s="9">
        <v>0</v>
      </c>
      <c r="P2887" s="9">
        <v>0</v>
      </c>
      <c r="Q2887" s="9">
        <v>5.9314601031172642E-4</v>
      </c>
      <c r="R2887" s="9">
        <v>0.26357507288629739</v>
      </c>
      <c r="S2887" s="9">
        <v>0.9994068539896882</v>
      </c>
      <c r="T2887" s="9">
        <v>0.73642492711370267</v>
      </c>
      <c r="U2887" s="16">
        <v>0</v>
      </c>
      <c r="V2887" s="16">
        <v>0</v>
      </c>
      <c r="W2887" s="16">
        <v>10976</v>
      </c>
      <c r="X2887" s="1" t="s">
        <v>3345</v>
      </c>
      <c r="Y2887" s="1" t="s">
        <v>3345</v>
      </c>
    </row>
    <row r="2888" spans="1:25" x14ac:dyDescent="0.25">
      <c r="A2888" t="str">
        <f t="shared" si="45"/>
        <v>Daggett , Utah</v>
      </c>
      <c r="B2888" t="s">
        <v>2868</v>
      </c>
      <c r="C2888" t="s">
        <v>2867</v>
      </c>
      <c r="E2888" t="s">
        <v>5192</v>
      </c>
      <c r="F2888" t="s">
        <v>2872</v>
      </c>
      <c r="G2888" s="7">
        <v>720.62730913395421</v>
      </c>
      <c r="H2888" s="8">
        <v>1059</v>
      </c>
      <c r="I2888" s="9">
        <v>0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9">
        <v>0</v>
      </c>
      <c r="P2888" s="9">
        <v>0</v>
      </c>
      <c r="Q2888" s="9">
        <v>0</v>
      </c>
      <c r="R2888" s="9">
        <v>0</v>
      </c>
      <c r="S2888" s="9">
        <v>0.99999999999793721</v>
      </c>
      <c r="T2888" s="9">
        <v>1</v>
      </c>
      <c r="U2888" s="16">
        <v>0</v>
      </c>
      <c r="V2888" s="16">
        <v>0</v>
      </c>
      <c r="W2888" s="16">
        <v>1059</v>
      </c>
      <c r="X2888" s="1" t="s">
        <v>3345</v>
      </c>
      <c r="Y2888" s="1" t="s">
        <v>3345</v>
      </c>
    </row>
    <row r="2889" spans="1:25" x14ac:dyDescent="0.25">
      <c r="A2889" t="str">
        <f t="shared" si="45"/>
        <v>Beaver , Utah</v>
      </c>
      <c r="B2889" t="s">
        <v>2868</v>
      </c>
      <c r="C2889" t="s">
        <v>2867</v>
      </c>
      <c r="E2889" t="s">
        <v>4869</v>
      </c>
      <c r="F2889" t="s">
        <v>2866</v>
      </c>
      <c r="G2889" s="7">
        <v>2584.9465272011212</v>
      </c>
      <c r="H2889" s="8">
        <v>6629</v>
      </c>
      <c r="I2889" s="9">
        <v>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7.9624522209211803E-4</v>
      </c>
      <c r="R2889" s="9">
        <v>0.43475637351033336</v>
      </c>
      <c r="S2889" s="9">
        <v>0.9992037547774294</v>
      </c>
      <c r="T2889" s="9">
        <v>0.56524362648966664</v>
      </c>
      <c r="U2889" s="16">
        <v>0</v>
      </c>
      <c r="V2889" s="16">
        <v>0</v>
      </c>
      <c r="W2889" s="16">
        <v>6629</v>
      </c>
      <c r="X2889" s="1" t="s">
        <v>3345</v>
      </c>
      <c r="Y2889" s="1" t="s">
        <v>3345</v>
      </c>
    </row>
    <row r="2890" spans="1:25" x14ac:dyDescent="0.25">
      <c r="A2890" t="str">
        <f t="shared" si="45"/>
        <v>Uintah , Utah</v>
      </c>
      <c r="B2890" t="s">
        <v>2868</v>
      </c>
      <c r="C2890" t="s">
        <v>2867</v>
      </c>
      <c r="E2890" t="s">
        <v>5193</v>
      </c>
      <c r="F2890" t="s">
        <v>2891</v>
      </c>
      <c r="G2890" s="7">
        <v>4504.0504609035343</v>
      </c>
      <c r="H2890" s="8">
        <v>32588</v>
      </c>
      <c r="I2890" s="9">
        <v>0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3.8000338078003479E-3</v>
      </c>
      <c r="R2890" s="9">
        <v>0.53151466797594205</v>
      </c>
      <c r="S2890" s="9">
        <v>0.99619996618847562</v>
      </c>
      <c r="T2890" s="9">
        <v>0.46848533202405795</v>
      </c>
      <c r="U2890" s="16">
        <v>0</v>
      </c>
      <c r="V2890" s="16">
        <v>0</v>
      </c>
      <c r="W2890" s="16">
        <v>32588</v>
      </c>
      <c r="X2890" s="1" t="s">
        <v>3345</v>
      </c>
      <c r="Y2890" s="1" t="s">
        <v>3345</v>
      </c>
    </row>
    <row r="2891" spans="1:25" x14ac:dyDescent="0.25">
      <c r="A2891" t="str">
        <f t="shared" si="45"/>
        <v>Utah , Utah</v>
      </c>
      <c r="B2891" t="s">
        <v>2868</v>
      </c>
      <c r="C2891" t="s">
        <v>2867</v>
      </c>
      <c r="E2891" t="s">
        <v>5194</v>
      </c>
      <c r="F2891" t="s">
        <v>2892</v>
      </c>
      <c r="G2891" s="7">
        <v>2144.237304857103</v>
      </c>
      <c r="H2891" s="8">
        <v>516590</v>
      </c>
      <c r="I2891" s="9">
        <v>2.0422355782448984E-2</v>
      </c>
      <c r="J2891" s="9">
        <v>0.3875394413364564</v>
      </c>
      <c r="K2891" s="9">
        <v>5.8619345935462877E-2</v>
      </c>
      <c r="L2891" s="9">
        <v>0.54854139646528199</v>
      </c>
      <c r="M2891" s="9">
        <v>4.6363455958621184E-3</v>
      </c>
      <c r="N2891" s="9">
        <v>3.0333533363015155E-2</v>
      </c>
      <c r="O2891" s="9">
        <v>0</v>
      </c>
      <c r="P2891" s="9">
        <v>0</v>
      </c>
      <c r="Q2891" s="9">
        <v>0</v>
      </c>
      <c r="R2891" s="9">
        <v>0</v>
      </c>
      <c r="S2891" s="9">
        <v>0.9163219526859655</v>
      </c>
      <c r="T2891" s="9">
        <v>3.3585628835246517E-2</v>
      </c>
      <c r="U2891" s="16">
        <v>200199</v>
      </c>
      <c r="V2891" s="16">
        <v>299041</v>
      </c>
      <c r="W2891" s="16">
        <v>17350</v>
      </c>
      <c r="X2891" s="1" t="s">
        <v>3345</v>
      </c>
      <c r="Y2891" s="1" t="s">
        <v>3347</v>
      </c>
    </row>
    <row r="2892" spans="1:25" x14ac:dyDescent="0.25">
      <c r="A2892" t="str">
        <f t="shared" si="45"/>
        <v>Wayne , Utah</v>
      </c>
      <c r="B2892" t="s">
        <v>2868</v>
      </c>
      <c r="C2892" t="s">
        <v>2867</v>
      </c>
      <c r="E2892" t="s">
        <v>3965</v>
      </c>
      <c r="F2892" t="s">
        <v>2895</v>
      </c>
      <c r="G2892" s="7">
        <v>2466.9277982144749</v>
      </c>
      <c r="H2892" s="8">
        <v>2778</v>
      </c>
      <c r="I2892" s="9">
        <v>0</v>
      </c>
      <c r="J2892" s="9">
        <v>0</v>
      </c>
      <c r="K2892" s="9">
        <v>0</v>
      </c>
      <c r="L2892" s="9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1</v>
      </c>
      <c r="T2892" s="9">
        <v>1</v>
      </c>
      <c r="U2892" s="16">
        <v>0</v>
      </c>
      <c r="V2892" s="16">
        <v>0</v>
      </c>
      <c r="W2892" s="16">
        <v>2778</v>
      </c>
      <c r="X2892" s="1" t="s">
        <v>3345</v>
      </c>
      <c r="Y2892" s="1" t="s">
        <v>3345</v>
      </c>
    </row>
    <row r="2893" spans="1:25" x14ac:dyDescent="0.25">
      <c r="A2893" t="str">
        <f t="shared" si="45"/>
        <v>Juab , Utah</v>
      </c>
      <c r="B2893" t="s">
        <v>2868</v>
      </c>
      <c r="C2893" t="s">
        <v>2867</v>
      </c>
      <c r="E2893" t="s">
        <v>5195</v>
      </c>
      <c r="F2893" t="s">
        <v>2879</v>
      </c>
      <c r="G2893" s="7">
        <v>3405.7880800609842</v>
      </c>
      <c r="H2893" s="8">
        <v>10246</v>
      </c>
      <c r="I2893" s="9">
        <v>0</v>
      </c>
      <c r="J2893" s="9">
        <v>0</v>
      </c>
      <c r="K2893" s="9">
        <v>0</v>
      </c>
      <c r="L2893" s="9">
        <v>0</v>
      </c>
      <c r="M2893" s="9">
        <v>2.013699550842293E-4</v>
      </c>
      <c r="N2893" s="9">
        <v>5.2996291235604141E-2</v>
      </c>
      <c r="O2893" s="9">
        <v>9.4266387142694823E-4</v>
      </c>
      <c r="P2893" s="9">
        <v>0.51229748194417335</v>
      </c>
      <c r="Q2893" s="9">
        <v>0</v>
      </c>
      <c r="R2893" s="9">
        <v>0</v>
      </c>
      <c r="S2893" s="9">
        <v>0.99885596617318062</v>
      </c>
      <c r="T2893" s="9">
        <v>0.43470622682022253</v>
      </c>
      <c r="U2893" s="16">
        <v>0</v>
      </c>
      <c r="V2893" s="16">
        <v>543</v>
      </c>
      <c r="W2893" s="16">
        <v>9703</v>
      </c>
      <c r="X2893" s="1" t="s">
        <v>3345</v>
      </c>
      <c r="Y2893" s="1" t="s">
        <v>3345</v>
      </c>
    </row>
    <row r="2894" spans="1:25" x14ac:dyDescent="0.25">
      <c r="A2894" t="str">
        <f t="shared" si="45"/>
        <v>Carbon , Utah</v>
      </c>
      <c r="B2894" t="s">
        <v>2868</v>
      </c>
      <c r="C2894" t="s">
        <v>2867</v>
      </c>
      <c r="E2894" t="s">
        <v>4565</v>
      </c>
      <c r="F2894" t="s">
        <v>2871</v>
      </c>
      <c r="G2894" s="7">
        <v>1485.3012642090678</v>
      </c>
      <c r="H2894" s="8">
        <v>21403</v>
      </c>
      <c r="I2894" s="9">
        <v>0</v>
      </c>
      <c r="J2894" s="9">
        <v>0</v>
      </c>
      <c r="K2894" s="9">
        <v>0</v>
      </c>
      <c r="L2894" s="9">
        <v>0</v>
      </c>
      <c r="M2894" s="9">
        <v>0</v>
      </c>
      <c r="N2894" s="9">
        <v>0</v>
      </c>
      <c r="O2894" s="9">
        <v>0</v>
      </c>
      <c r="P2894" s="9">
        <v>0</v>
      </c>
      <c r="Q2894" s="9">
        <v>6.4254227989659135E-3</v>
      </c>
      <c r="R2894" s="9">
        <v>0.66285100219595383</v>
      </c>
      <c r="S2894" s="9">
        <v>0.99357457719987585</v>
      </c>
      <c r="T2894" s="9">
        <v>0.33714899780404617</v>
      </c>
      <c r="U2894" s="16">
        <v>0</v>
      </c>
      <c r="V2894" s="16">
        <v>0</v>
      </c>
      <c r="W2894" s="16">
        <v>21403</v>
      </c>
      <c r="X2894" s="1" t="s">
        <v>3345</v>
      </c>
      <c r="Y2894" s="1" t="s">
        <v>3345</v>
      </c>
    </row>
    <row r="2895" spans="1:25" x14ac:dyDescent="0.25">
      <c r="A2895" t="str">
        <f t="shared" si="45"/>
        <v>Iron , Utah</v>
      </c>
      <c r="B2895" t="s">
        <v>2868</v>
      </c>
      <c r="C2895" t="s">
        <v>2867</v>
      </c>
      <c r="E2895" t="s">
        <v>4359</v>
      </c>
      <c r="F2895" t="s">
        <v>2878</v>
      </c>
      <c r="G2895" s="7">
        <v>3300.7356947109392</v>
      </c>
      <c r="H2895" s="8">
        <v>46163</v>
      </c>
      <c r="I2895" s="9">
        <v>0</v>
      </c>
      <c r="J2895" s="9">
        <v>0</v>
      </c>
      <c r="K2895" s="9">
        <v>0</v>
      </c>
      <c r="L2895" s="9">
        <v>0</v>
      </c>
      <c r="M2895" s="9">
        <v>0</v>
      </c>
      <c r="N2895" s="9">
        <v>0</v>
      </c>
      <c r="O2895" s="9">
        <v>0</v>
      </c>
      <c r="P2895" s="9">
        <v>0</v>
      </c>
      <c r="Q2895" s="9">
        <v>5.632390439724291E-3</v>
      </c>
      <c r="R2895" s="9">
        <v>0.7744514004722397</v>
      </c>
      <c r="S2895" s="9">
        <v>0.9943676095602757</v>
      </c>
      <c r="T2895" s="9">
        <v>0.22554859952776032</v>
      </c>
      <c r="U2895" s="16">
        <v>0</v>
      </c>
      <c r="V2895" s="16">
        <v>0</v>
      </c>
      <c r="W2895" s="16">
        <v>46163</v>
      </c>
      <c r="X2895" s="1" t="s">
        <v>3345</v>
      </c>
      <c r="Y2895" s="1" t="s">
        <v>3345</v>
      </c>
    </row>
    <row r="2896" spans="1:25" x14ac:dyDescent="0.25">
      <c r="A2896" t="str">
        <f t="shared" si="45"/>
        <v>Sanpete , Utah</v>
      </c>
      <c r="B2896" t="s">
        <v>2868</v>
      </c>
      <c r="C2896" t="s">
        <v>2867</v>
      </c>
      <c r="E2896" t="s">
        <v>5196</v>
      </c>
      <c r="F2896" t="s">
        <v>2887</v>
      </c>
      <c r="G2896" s="7">
        <v>1602.3051645628132</v>
      </c>
      <c r="H2896" s="8">
        <v>27822</v>
      </c>
      <c r="I2896" s="9">
        <v>0</v>
      </c>
      <c r="J2896" s="9">
        <v>0</v>
      </c>
      <c r="K2896" s="9">
        <v>0</v>
      </c>
      <c r="L2896" s="9">
        <v>0</v>
      </c>
      <c r="M2896" s="9">
        <v>0</v>
      </c>
      <c r="N2896" s="9">
        <v>0</v>
      </c>
      <c r="O2896" s="9">
        <v>1.2510355449133488E-3</v>
      </c>
      <c r="P2896" s="9">
        <v>0.11526849255984473</v>
      </c>
      <c r="Q2896" s="9">
        <v>3.8498893584870803E-3</v>
      </c>
      <c r="R2896" s="9">
        <v>0.47329451513191001</v>
      </c>
      <c r="S2896" s="9">
        <v>0.99489907509575404</v>
      </c>
      <c r="T2896" s="9">
        <v>0.41143699230824526</v>
      </c>
      <c r="U2896" s="16">
        <v>0</v>
      </c>
      <c r="V2896" s="16">
        <v>0</v>
      </c>
      <c r="W2896" s="16">
        <v>27822</v>
      </c>
      <c r="X2896" s="1" t="s">
        <v>3345</v>
      </c>
      <c r="Y2896" s="1" t="s">
        <v>3345</v>
      </c>
    </row>
    <row r="2897" spans="1:25" x14ac:dyDescent="0.25">
      <c r="A2897" t="str">
        <f t="shared" si="45"/>
        <v>San Juan , Utah</v>
      </c>
      <c r="B2897" t="s">
        <v>2868</v>
      </c>
      <c r="C2897" t="s">
        <v>2867</v>
      </c>
      <c r="E2897" t="s">
        <v>3795</v>
      </c>
      <c r="F2897" t="s">
        <v>2886</v>
      </c>
      <c r="G2897" s="7">
        <v>7933.1419375328578</v>
      </c>
      <c r="H2897" s="8">
        <v>14746</v>
      </c>
      <c r="I2897" s="9">
        <v>0</v>
      </c>
      <c r="J2897" s="9">
        <v>0</v>
      </c>
      <c r="K2897" s="9">
        <v>0</v>
      </c>
      <c r="L2897" s="9">
        <v>0</v>
      </c>
      <c r="M2897" s="9">
        <v>0</v>
      </c>
      <c r="N2897" s="9">
        <v>0</v>
      </c>
      <c r="O2897" s="9">
        <v>0</v>
      </c>
      <c r="P2897" s="9">
        <v>0</v>
      </c>
      <c r="Q2897" s="9">
        <v>2.0977925356739763E-4</v>
      </c>
      <c r="R2897" s="9">
        <v>0.22134816221348161</v>
      </c>
      <c r="S2897" s="9">
        <v>0.99979022074427915</v>
      </c>
      <c r="T2897" s="9">
        <v>0.77865183778651836</v>
      </c>
      <c r="U2897" s="16">
        <v>0</v>
      </c>
      <c r="V2897" s="16">
        <v>0</v>
      </c>
      <c r="W2897" s="16">
        <v>14746</v>
      </c>
      <c r="X2897" s="1" t="s">
        <v>3345</v>
      </c>
      <c r="Y2897" s="1" t="s">
        <v>3345</v>
      </c>
    </row>
    <row r="2898" spans="1:25" x14ac:dyDescent="0.25">
      <c r="A2898" t="str">
        <f t="shared" si="45"/>
        <v>Wasatch , Utah</v>
      </c>
      <c r="B2898" t="s">
        <v>2868</v>
      </c>
      <c r="C2898" t="s">
        <v>2867</v>
      </c>
      <c r="E2898" t="s">
        <v>5197</v>
      </c>
      <c r="F2898" t="s">
        <v>2893</v>
      </c>
      <c r="G2898" s="7">
        <v>1207.5665202345849</v>
      </c>
      <c r="H2898" s="8">
        <v>23530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1.0623069842789592E-2</v>
      </c>
      <c r="P2898" s="9">
        <v>0.73149171270718227</v>
      </c>
      <c r="Q2898" s="9">
        <v>0</v>
      </c>
      <c r="R2898" s="9">
        <v>0</v>
      </c>
      <c r="S2898" s="9">
        <v>0.98937693015594275</v>
      </c>
      <c r="T2898" s="9">
        <v>0.26850828729281767</v>
      </c>
      <c r="U2898" s="16">
        <v>0</v>
      </c>
      <c r="V2898" s="16">
        <v>0</v>
      </c>
      <c r="W2898" s="16">
        <v>23530</v>
      </c>
      <c r="X2898" s="1" t="s">
        <v>3345</v>
      </c>
      <c r="Y2898" s="1" t="s">
        <v>3345</v>
      </c>
    </row>
    <row r="2899" spans="1:25" x14ac:dyDescent="0.25">
      <c r="A2899" t="str">
        <f t="shared" si="45"/>
        <v>Grand , Utah</v>
      </c>
      <c r="B2899" t="s">
        <v>2868</v>
      </c>
      <c r="C2899" t="s">
        <v>2867</v>
      </c>
      <c r="E2899" t="s">
        <v>3844</v>
      </c>
      <c r="F2899" t="s">
        <v>2877</v>
      </c>
      <c r="G2899" s="7">
        <v>3684.9263127629465</v>
      </c>
      <c r="H2899" s="8">
        <v>9225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1.1574292076114462E-3</v>
      </c>
      <c r="R2899" s="9">
        <v>0.74612466124661248</v>
      </c>
      <c r="S2899" s="9">
        <v>0.9988425707923887</v>
      </c>
      <c r="T2899" s="9">
        <v>0.25387533875338752</v>
      </c>
      <c r="U2899" s="16">
        <v>0</v>
      </c>
      <c r="V2899" s="16">
        <v>0</v>
      </c>
      <c r="W2899" s="16">
        <v>9225</v>
      </c>
      <c r="X2899" s="1" t="s">
        <v>3345</v>
      </c>
      <c r="Y2899" s="1" t="s">
        <v>3345</v>
      </c>
    </row>
    <row r="2900" spans="1:25" x14ac:dyDescent="0.25">
      <c r="A2900" t="str">
        <f t="shared" si="45"/>
        <v>Tooele , Utah</v>
      </c>
      <c r="B2900" t="s">
        <v>2868</v>
      </c>
      <c r="C2900" t="s">
        <v>2867</v>
      </c>
      <c r="E2900" t="s">
        <v>5198</v>
      </c>
      <c r="F2900" t="s">
        <v>2890</v>
      </c>
      <c r="G2900" s="7">
        <v>7285.9903378143354</v>
      </c>
      <c r="H2900" s="8">
        <v>58218</v>
      </c>
      <c r="I2900" s="9">
        <v>0</v>
      </c>
      <c r="J2900" s="9">
        <v>0</v>
      </c>
      <c r="K2900" s="9">
        <v>0</v>
      </c>
      <c r="L2900" s="9">
        <v>0</v>
      </c>
      <c r="M2900" s="9">
        <v>0</v>
      </c>
      <c r="N2900" s="9">
        <v>0</v>
      </c>
      <c r="O2900" s="9">
        <v>2.2034127006090474E-3</v>
      </c>
      <c r="P2900" s="9">
        <v>0.80373767563296572</v>
      </c>
      <c r="Q2900" s="9">
        <v>7.2762162004950297E-4</v>
      </c>
      <c r="R2900" s="9">
        <v>1.9255213164313442E-2</v>
      </c>
      <c r="S2900" s="9">
        <v>0.99706896567633985</v>
      </c>
      <c r="T2900" s="9">
        <v>0.17700711120272081</v>
      </c>
      <c r="U2900" s="16">
        <v>0</v>
      </c>
      <c r="V2900" s="16">
        <v>0</v>
      </c>
      <c r="W2900" s="16">
        <v>58218</v>
      </c>
      <c r="X2900" s="1" t="s">
        <v>3345</v>
      </c>
      <c r="Y2900" s="1" t="s">
        <v>3345</v>
      </c>
    </row>
    <row r="2901" spans="1:25" x14ac:dyDescent="0.25">
      <c r="A2901" t="str">
        <f t="shared" si="45"/>
        <v>Franklin , Vermont</v>
      </c>
      <c r="B2901" t="s">
        <v>2899</v>
      </c>
      <c r="C2901" t="s">
        <v>2898</v>
      </c>
      <c r="E2901" t="s">
        <v>3649</v>
      </c>
      <c r="F2901" t="s">
        <v>2904</v>
      </c>
      <c r="G2901" s="7">
        <v>692.1129906488419</v>
      </c>
      <c r="H2901" s="8">
        <v>47746</v>
      </c>
      <c r="I2901" s="9">
        <v>0</v>
      </c>
      <c r="J2901" s="9">
        <v>0</v>
      </c>
      <c r="K2901" s="9">
        <v>0</v>
      </c>
      <c r="L2901" s="9">
        <v>0</v>
      </c>
      <c r="M2901" s="9">
        <v>2.0105537897573645E-3</v>
      </c>
      <c r="N2901" s="9">
        <v>2.9238051355087336E-2</v>
      </c>
      <c r="O2901" s="9">
        <v>8.5106406834683877E-3</v>
      </c>
      <c r="P2901" s="9">
        <v>0.25361286809366229</v>
      </c>
      <c r="Q2901" s="9">
        <v>0</v>
      </c>
      <c r="R2901" s="9">
        <v>0</v>
      </c>
      <c r="S2901" s="9">
        <v>0.98925580036928873</v>
      </c>
      <c r="T2901" s="9">
        <v>0.71714908055125037</v>
      </c>
      <c r="U2901" s="16">
        <v>0</v>
      </c>
      <c r="V2901" s="16">
        <v>1396</v>
      </c>
      <c r="W2901" s="16">
        <v>46350</v>
      </c>
      <c r="X2901" s="1" t="s">
        <v>3345</v>
      </c>
      <c r="Y2901" s="1" t="s">
        <v>3345</v>
      </c>
    </row>
    <row r="2902" spans="1:25" x14ac:dyDescent="0.25">
      <c r="A2902" t="str">
        <f t="shared" si="45"/>
        <v>Orange , Vermont</v>
      </c>
      <c r="B2902" t="s">
        <v>2899</v>
      </c>
      <c r="C2902" t="s">
        <v>2898</v>
      </c>
      <c r="E2902" t="s">
        <v>3780</v>
      </c>
      <c r="F2902" t="s">
        <v>2907</v>
      </c>
      <c r="G2902" s="7">
        <v>691.66572653386402</v>
      </c>
      <c r="H2902" s="8">
        <v>28936</v>
      </c>
      <c r="I2902" s="9">
        <v>0</v>
      </c>
      <c r="J2902" s="9">
        <v>0</v>
      </c>
      <c r="K2902" s="9">
        <v>0</v>
      </c>
      <c r="L2902" s="9">
        <v>0</v>
      </c>
      <c r="M2902" s="9">
        <v>0</v>
      </c>
      <c r="N2902" s="9">
        <v>0</v>
      </c>
      <c r="O2902" s="9">
        <v>1.6501256306526563E-3</v>
      </c>
      <c r="P2902" s="9">
        <v>2.7612662427426042E-2</v>
      </c>
      <c r="Q2902" s="9">
        <v>0</v>
      </c>
      <c r="R2902" s="9">
        <v>0</v>
      </c>
      <c r="S2902" s="9">
        <v>0.99834987436608735</v>
      </c>
      <c r="T2902" s="9">
        <v>0.97238733757257401</v>
      </c>
      <c r="U2902" s="16">
        <v>0</v>
      </c>
      <c r="V2902" s="16">
        <v>0</v>
      </c>
      <c r="W2902" s="16">
        <v>28936</v>
      </c>
      <c r="X2902" s="1" t="s">
        <v>3345</v>
      </c>
      <c r="Y2902" s="1" t="s">
        <v>3345</v>
      </c>
    </row>
    <row r="2903" spans="1:25" x14ac:dyDescent="0.25">
      <c r="A2903" t="str">
        <f t="shared" si="45"/>
        <v>Essex , Vermont</v>
      </c>
      <c r="B2903" t="s">
        <v>2899</v>
      </c>
      <c r="C2903" t="s">
        <v>2898</v>
      </c>
      <c r="E2903" t="s">
        <v>4347</v>
      </c>
      <c r="F2903" t="s">
        <v>2903</v>
      </c>
      <c r="G2903" s="7">
        <v>674.67510715231708</v>
      </c>
      <c r="H2903" s="8">
        <v>6306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0</v>
      </c>
      <c r="O2903" s="9">
        <v>0</v>
      </c>
      <c r="P2903" s="9">
        <v>0</v>
      </c>
      <c r="Q2903" s="9">
        <v>0</v>
      </c>
      <c r="R2903" s="9">
        <v>0</v>
      </c>
      <c r="S2903" s="9">
        <v>0.9999779356822599</v>
      </c>
      <c r="T2903" s="9">
        <v>1</v>
      </c>
      <c r="U2903" s="16">
        <v>0</v>
      </c>
      <c r="V2903" s="16">
        <v>0</v>
      </c>
      <c r="W2903" s="16">
        <v>6306</v>
      </c>
      <c r="X2903" s="1" t="s">
        <v>3345</v>
      </c>
      <c r="Y2903" s="1" t="s">
        <v>3345</v>
      </c>
    </row>
    <row r="2904" spans="1:25" x14ac:dyDescent="0.25">
      <c r="A2904" t="str">
        <f t="shared" si="45"/>
        <v>Rutland , Vermont</v>
      </c>
      <c r="B2904" t="s">
        <v>2899</v>
      </c>
      <c r="C2904" t="s">
        <v>2898</v>
      </c>
      <c r="E2904" t="s">
        <v>5199</v>
      </c>
      <c r="F2904" t="s">
        <v>2909</v>
      </c>
      <c r="G2904" s="7">
        <v>944.78093104011168</v>
      </c>
      <c r="H2904" s="8">
        <v>61642</v>
      </c>
      <c r="I2904" s="9">
        <v>0</v>
      </c>
      <c r="J2904" s="9">
        <v>0</v>
      </c>
      <c r="K2904" s="9">
        <v>0</v>
      </c>
      <c r="L2904" s="9">
        <v>0</v>
      </c>
      <c r="M2904" s="9">
        <v>0</v>
      </c>
      <c r="N2904" s="9">
        <v>0</v>
      </c>
      <c r="O2904" s="9">
        <v>1.6726497182290231E-2</v>
      </c>
      <c r="P2904" s="9">
        <v>0.38986405372959992</v>
      </c>
      <c r="Q2904" s="9">
        <v>0</v>
      </c>
      <c r="R2904" s="9">
        <v>0</v>
      </c>
      <c r="S2904" s="9">
        <v>0.98327350280737913</v>
      </c>
      <c r="T2904" s="9">
        <v>0.61013594627040002</v>
      </c>
      <c r="U2904" s="16">
        <v>0</v>
      </c>
      <c r="V2904" s="16">
        <v>0</v>
      </c>
      <c r="W2904" s="16">
        <v>61642</v>
      </c>
      <c r="X2904" s="1" t="s">
        <v>3345</v>
      </c>
      <c r="Y2904" s="1" t="s">
        <v>3345</v>
      </c>
    </row>
    <row r="2905" spans="1:25" x14ac:dyDescent="0.25">
      <c r="A2905" t="str">
        <f t="shared" si="45"/>
        <v>Lamoille , Vermont</v>
      </c>
      <c r="B2905" t="s">
        <v>2899</v>
      </c>
      <c r="C2905" t="s">
        <v>2898</v>
      </c>
      <c r="E2905" t="s">
        <v>5200</v>
      </c>
      <c r="F2905" t="s">
        <v>2906</v>
      </c>
      <c r="G2905" s="7">
        <v>463.75941527902887</v>
      </c>
      <c r="H2905" s="8">
        <v>24475</v>
      </c>
      <c r="I2905" s="9">
        <v>0</v>
      </c>
      <c r="J2905" s="9">
        <v>0</v>
      </c>
      <c r="K2905" s="9">
        <v>0</v>
      </c>
      <c r="L2905" s="9">
        <v>0</v>
      </c>
      <c r="M2905" s="9">
        <v>0</v>
      </c>
      <c r="N2905" s="9">
        <v>0</v>
      </c>
      <c r="O2905" s="9">
        <v>0</v>
      </c>
      <c r="P2905" s="9">
        <v>0</v>
      </c>
      <c r="Q2905" s="9">
        <v>0</v>
      </c>
      <c r="R2905" s="9">
        <v>0</v>
      </c>
      <c r="S2905" s="9">
        <v>1</v>
      </c>
      <c r="T2905" s="9">
        <v>1</v>
      </c>
      <c r="U2905" s="16">
        <v>0</v>
      </c>
      <c r="V2905" s="16">
        <v>0</v>
      </c>
      <c r="W2905" s="16">
        <v>24475</v>
      </c>
      <c r="X2905" s="1" t="s">
        <v>3345</v>
      </c>
      <c r="Y2905" s="1" t="s">
        <v>3345</v>
      </c>
    </row>
    <row r="2906" spans="1:25" x14ac:dyDescent="0.25">
      <c r="A2906" t="str">
        <f t="shared" si="45"/>
        <v>Caledonia , Vermont</v>
      </c>
      <c r="B2906" t="s">
        <v>2899</v>
      </c>
      <c r="C2906" t="s">
        <v>2898</v>
      </c>
      <c r="E2906" t="s">
        <v>5201</v>
      </c>
      <c r="F2906" t="s">
        <v>2901</v>
      </c>
      <c r="G2906" s="7">
        <v>657.66247774320527</v>
      </c>
      <c r="H2906" s="8">
        <v>31227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8.4580002296143261E-3</v>
      </c>
      <c r="R2906" s="9">
        <v>0.25609248406827423</v>
      </c>
      <c r="S2906" s="9">
        <v>0.9915419997703856</v>
      </c>
      <c r="T2906" s="9">
        <v>0.74390751593172577</v>
      </c>
      <c r="U2906" s="16">
        <v>0</v>
      </c>
      <c r="V2906" s="16">
        <v>0</v>
      </c>
      <c r="W2906" s="16">
        <v>31227</v>
      </c>
      <c r="X2906" s="1" t="s">
        <v>3345</v>
      </c>
      <c r="Y2906" s="1" t="s">
        <v>3345</v>
      </c>
    </row>
    <row r="2907" spans="1:25" x14ac:dyDescent="0.25">
      <c r="A2907" t="str">
        <f t="shared" si="45"/>
        <v>Bennington , Vermont</v>
      </c>
      <c r="B2907" t="s">
        <v>2899</v>
      </c>
      <c r="C2907" t="s">
        <v>2898</v>
      </c>
      <c r="E2907" t="s">
        <v>5202</v>
      </c>
      <c r="F2907" t="s">
        <v>2900</v>
      </c>
      <c r="G2907" s="7">
        <v>677.67591173320136</v>
      </c>
      <c r="H2907" s="8">
        <v>37125</v>
      </c>
      <c r="I2907" s="9">
        <v>0</v>
      </c>
      <c r="J2907" s="9">
        <v>0</v>
      </c>
      <c r="K2907" s="9">
        <v>0</v>
      </c>
      <c r="L2907" s="9">
        <v>0</v>
      </c>
      <c r="M2907" s="9">
        <v>5.5894964434088966E-4</v>
      </c>
      <c r="N2907" s="9">
        <v>1.2175084175084176E-2</v>
      </c>
      <c r="O2907" s="9">
        <v>1.1420017451469573E-2</v>
      </c>
      <c r="P2907" s="9">
        <v>0.34270707070707068</v>
      </c>
      <c r="Q2907" s="9">
        <v>0</v>
      </c>
      <c r="R2907" s="9">
        <v>0</v>
      </c>
      <c r="S2907" s="9">
        <v>0.98802103290206122</v>
      </c>
      <c r="T2907" s="9">
        <v>0.64511784511784509</v>
      </c>
      <c r="U2907" s="16">
        <v>0</v>
      </c>
      <c r="V2907" s="16">
        <v>452</v>
      </c>
      <c r="W2907" s="16">
        <v>36673</v>
      </c>
      <c r="X2907" s="1" t="s">
        <v>3345</v>
      </c>
      <c r="Y2907" s="1" t="s">
        <v>3345</v>
      </c>
    </row>
    <row r="2908" spans="1:25" x14ac:dyDescent="0.25">
      <c r="A2908" t="str">
        <f t="shared" si="45"/>
        <v>Grand Isle , Vermont</v>
      </c>
      <c r="B2908" t="s">
        <v>2899</v>
      </c>
      <c r="C2908" t="s">
        <v>2898</v>
      </c>
      <c r="E2908" t="s">
        <v>5203</v>
      </c>
      <c r="F2908" t="s">
        <v>2905</v>
      </c>
      <c r="G2908" s="7">
        <v>194.67231878818231</v>
      </c>
      <c r="H2908" s="8">
        <v>6970</v>
      </c>
      <c r="I2908" s="9">
        <v>0</v>
      </c>
      <c r="J2908" s="9">
        <v>0</v>
      </c>
      <c r="K2908" s="9">
        <v>0</v>
      </c>
      <c r="L2908" s="9">
        <v>0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0</v>
      </c>
      <c r="S2908" s="9">
        <v>0.99996669654766346</v>
      </c>
      <c r="T2908" s="9">
        <v>1</v>
      </c>
      <c r="U2908" s="16">
        <v>0</v>
      </c>
      <c r="V2908" s="16">
        <v>0</v>
      </c>
      <c r="W2908" s="16">
        <v>6970</v>
      </c>
      <c r="X2908" s="1" t="s">
        <v>3345</v>
      </c>
      <c r="Y2908" s="1" t="s">
        <v>3345</v>
      </c>
    </row>
    <row r="2909" spans="1:25" x14ac:dyDescent="0.25">
      <c r="A2909" t="str">
        <f t="shared" si="45"/>
        <v>Chittenden , Vermont</v>
      </c>
      <c r="B2909" t="s">
        <v>2899</v>
      </c>
      <c r="C2909" t="s">
        <v>2898</v>
      </c>
      <c r="E2909" t="s">
        <v>5204</v>
      </c>
      <c r="F2909" t="s">
        <v>2902</v>
      </c>
      <c r="G2909" s="7">
        <v>619.29931642909651</v>
      </c>
      <c r="H2909" s="8">
        <v>156545</v>
      </c>
      <c r="I2909" s="9">
        <v>3.6308341352670373E-2</v>
      </c>
      <c r="J2909" s="9">
        <v>0.37542559647385737</v>
      </c>
      <c r="K2909" s="9">
        <v>6.5111351494171812E-2</v>
      </c>
      <c r="L2909" s="9">
        <v>0.31919895237791052</v>
      </c>
      <c r="M2909" s="9">
        <v>1.3298530240984641E-2</v>
      </c>
      <c r="N2909" s="9">
        <v>4.5514069436903129E-2</v>
      </c>
      <c r="O2909" s="9">
        <v>0</v>
      </c>
      <c r="P2909" s="9">
        <v>0</v>
      </c>
      <c r="Q2909" s="9">
        <v>0</v>
      </c>
      <c r="R2909" s="9">
        <v>0</v>
      </c>
      <c r="S2909" s="9">
        <v>0.88528177691217325</v>
      </c>
      <c r="T2909" s="9">
        <v>0.259861381711329</v>
      </c>
      <c r="U2909" s="16">
        <v>58771</v>
      </c>
      <c r="V2909" s="16">
        <v>57094</v>
      </c>
      <c r="W2909" s="16">
        <v>40680</v>
      </c>
      <c r="X2909" s="1" t="s">
        <v>3345</v>
      </c>
      <c r="Y2909" s="1" t="s">
        <v>3346</v>
      </c>
    </row>
    <row r="2910" spans="1:25" x14ac:dyDescent="0.25">
      <c r="A2910" t="str">
        <f t="shared" si="45"/>
        <v>Windsor , Vermont</v>
      </c>
      <c r="B2910" t="s">
        <v>2899</v>
      </c>
      <c r="C2910" t="s">
        <v>2898</v>
      </c>
      <c r="E2910" t="s">
        <v>5205</v>
      </c>
      <c r="F2910" t="s">
        <v>2912</v>
      </c>
      <c r="G2910" s="7">
        <v>977.05357336026952</v>
      </c>
      <c r="H2910" s="8">
        <v>56663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1.2101520734727549E-2</v>
      </c>
      <c r="R2910" s="9">
        <v>0.24414520939590209</v>
      </c>
      <c r="S2910" s="9">
        <v>0.9878984792652723</v>
      </c>
      <c r="T2910" s="9">
        <v>0.75585479060409788</v>
      </c>
      <c r="U2910" s="16">
        <v>0</v>
      </c>
      <c r="V2910" s="16">
        <v>0</v>
      </c>
      <c r="W2910" s="16">
        <v>56663</v>
      </c>
      <c r="X2910" s="1" t="s">
        <v>3345</v>
      </c>
      <c r="Y2910" s="1" t="s">
        <v>3345</v>
      </c>
    </row>
    <row r="2911" spans="1:25" x14ac:dyDescent="0.25">
      <c r="A2911" t="str">
        <f t="shared" si="45"/>
        <v>Washington , Vermont</v>
      </c>
      <c r="B2911" t="s">
        <v>2899</v>
      </c>
      <c r="C2911" t="s">
        <v>2898</v>
      </c>
      <c r="E2911" t="s">
        <v>3641</v>
      </c>
      <c r="F2911" t="s">
        <v>2910</v>
      </c>
      <c r="G2911" s="7">
        <v>695.21797524672263</v>
      </c>
      <c r="H2911" s="8">
        <v>59534</v>
      </c>
      <c r="I2911" s="9">
        <v>0</v>
      </c>
      <c r="J2911" s="9">
        <v>0</v>
      </c>
      <c r="K2911" s="9">
        <v>0</v>
      </c>
      <c r="L2911" s="9">
        <v>0</v>
      </c>
      <c r="M2911" s="9">
        <v>0</v>
      </c>
      <c r="N2911" s="9">
        <v>0</v>
      </c>
      <c r="O2911" s="9">
        <v>3.1172845707534248E-2</v>
      </c>
      <c r="P2911" s="9">
        <v>0.47194880236503511</v>
      </c>
      <c r="Q2911" s="9">
        <v>0</v>
      </c>
      <c r="R2911" s="9">
        <v>0</v>
      </c>
      <c r="S2911" s="9">
        <v>0.9688271542924658</v>
      </c>
      <c r="T2911" s="9">
        <v>0.52805119763496489</v>
      </c>
      <c r="U2911" s="16">
        <v>0</v>
      </c>
      <c r="V2911" s="16">
        <v>0</v>
      </c>
      <c r="W2911" s="16">
        <v>59534</v>
      </c>
      <c r="X2911" s="1" t="s">
        <v>3345</v>
      </c>
      <c r="Y2911" s="1" t="s">
        <v>3345</v>
      </c>
    </row>
    <row r="2912" spans="1:25" x14ac:dyDescent="0.25">
      <c r="A2912" t="str">
        <f t="shared" si="45"/>
        <v>Addison , Vermont</v>
      </c>
      <c r="B2912" t="s">
        <v>2899</v>
      </c>
      <c r="C2912" t="s">
        <v>2898</v>
      </c>
      <c r="E2912" t="s">
        <v>5206</v>
      </c>
      <c r="F2912" t="s">
        <v>2897</v>
      </c>
      <c r="G2912" s="7">
        <v>807.75807642098596</v>
      </c>
      <c r="H2912" s="8">
        <v>36821</v>
      </c>
      <c r="I2912" s="9">
        <v>0</v>
      </c>
      <c r="J2912" s="9">
        <v>0</v>
      </c>
      <c r="K2912" s="9">
        <v>0</v>
      </c>
      <c r="L2912" s="9">
        <v>0</v>
      </c>
      <c r="M2912" s="9">
        <v>0</v>
      </c>
      <c r="N2912" s="9">
        <v>0</v>
      </c>
      <c r="O2912" s="9">
        <v>7.4265628367926259E-3</v>
      </c>
      <c r="P2912" s="9">
        <v>0.21569213220716438</v>
      </c>
      <c r="Q2912" s="9">
        <v>0</v>
      </c>
      <c r="R2912" s="9">
        <v>0</v>
      </c>
      <c r="S2912" s="9">
        <v>0.9925734371615792</v>
      </c>
      <c r="T2912" s="9">
        <v>0.78430786779283557</v>
      </c>
      <c r="U2912" s="16">
        <v>0</v>
      </c>
      <c r="V2912" s="16">
        <v>0</v>
      </c>
      <c r="W2912" s="16">
        <v>36821</v>
      </c>
      <c r="X2912" s="1" t="s">
        <v>3345</v>
      </c>
      <c r="Y2912" s="1" t="s">
        <v>3345</v>
      </c>
    </row>
    <row r="2913" spans="1:25" x14ac:dyDescent="0.25">
      <c r="A2913" t="str">
        <f t="shared" si="45"/>
        <v>Windham , Vermont</v>
      </c>
      <c r="B2913" t="s">
        <v>2899</v>
      </c>
      <c r="C2913" t="s">
        <v>2898</v>
      </c>
      <c r="E2913" t="s">
        <v>3850</v>
      </c>
      <c r="F2913" t="s">
        <v>2911</v>
      </c>
      <c r="G2913" s="7">
        <v>798.21485429422614</v>
      </c>
      <c r="H2913" s="8">
        <v>44513</v>
      </c>
      <c r="I2913" s="9">
        <v>0</v>
      </c>
      <c r="J2913" s="9">
        <v>0</v>
      </c>
      <c r="K2913" s="9">
        <v>0</v>
      </c>
      <c r="L2913" s="9">
        <v>0</v>
      </c>
      <c r="M2913" s="9">
        <v>0</v>
      </c>
      <c r="N2913" s="9">
        <v>0</v>
      </c>
      <c r="O2913" s="9">
        <v>9.0276306784330285E-3</v>
      </c>
      <c r="P2913" s="9">
        <v>0.31754768269943612</v>
      </c>
      <c r="Q2913" s="9">
        <v>0</v>
      </c>
      <c r="R2913" s="9">
        <v>0</v>
      </c>
      <c r="S2913" s="9">
        <v>0.99097236931952637</v>
      </c>
      <c r="T2913" s="9">
        <v>0.68245231730056388</v>
      </c>
      <c r="U2913" s="16">
        <v>0</v>
      </c>
      <c r="V2913" s="16">
        <v>0</v>
      </c>
      <c r="W2913" s="16">
        <v>44513</v>
      </c>
      <c r="X2913" s="1" t="s">
        <v>3345</v>
      </c>
      <c r="Y2913" s="1" t="s">
        <v>3345</v>
      </c>
    </row>
    <row r="2914" spans="1:25" x14ac:dyDescent="0.25">
      <c r="A2914" t="str">
        <f t="shared" si="45"/>
        <v>Orleans , Vermont</v>
      </c>
      <c r="B2914" t="s">
        <v>2899</v>
      </c>
      <c r="C2914" t="s">
        <v>2898</v>
      </c>
      <c r="E2914" t="s">
        <v>4689</v>
      </c>
      <c r="F2914" t="s">
        <v>2908</v>
      </c>
      <c r="G2914" s="7">
        <v>721.16882416775707</v>
      </c>
      <c r="H2914" s="8">
        <v>27231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3.9843179522462014E-3</v>
      </c>
      <c r="R2914" s="9">
        <v>0.14703830193529432</v>
      </c>
      <c r="S2914" s="9">
        <v>0.99592368377399432</v>
      </c>
      <c r="T2914" s="9">
        <v>0.85296169806470568</v>
      </c>
      <c r="U2914" s="16">
        <v>0</v>
      </c>
      <c r="V2914" s="16">
        <v>0</v>
      </c>
      <c r="W2914" s="16">
        <v>27231</v>
      </c>
      <c r="X2914" s="1" t="s">
        <v>3345</v>
      </c>
      <c r="Y2914" s="1" t="s">
        <v>3345</v>
      </c>
    </row>
    <row r="2915" spans="1:25" x14ac:dyDescent="0.25">
      <c r="A2915" t="str">
        <f t="shared" si="45"/>
        <v>Salem city, Virginia</v>
      </c>
      <c r="B2915" t="s">
        <v>2915</v>
      </c>
      <c r="C2915" t="s">
        <v>2914</v>
      </c>
      <c r="E2915" t="s">
        <v>3556</v>
      </c>
      <c r="F2915" t="s">
        <v>3041</v>
      </c>
      <c r="G2915" s="7">
        <v>14.624417538280113</v>
      </c>
      <c r="H2915" s="8">
        <v>24866</v>
      </c>
      <c r="I2915" s="9">
        <v>0</v>
      </c>
      <c r="J2915" s="9">
        <v>0</v>
      </c>
      <c r="K2915" s="9">
        <v>0.99809482272327765</v>
      </c>
      <c r="L2915" s="9">
        <v>0.9996380600016086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1.9051769816811773E-3</v>
      </c>
      <c r="T2915" s="9">
        <v>3.619399983913778E-4</v>
      </c>
      <c r="U2915" s="16">
        <v>0</v>
      </c>
      <c r="V2915" s="16">
        <v>24857</v>
      </c>
      <c r="W2915" s="16">
        <v>9</v>
      </c>
      <c r="X2915" s="1" t="s">
        <v>3347</v>
      </c>
      <c r="Y2915" s="1" t="s">
        <v>3347</v>
      </c>
    </row>
    <row r="2916" spans="1:25" x14ac:dyDescent="0.25">
      <c r="A2916" t="str">
        <f t="shared" si="45"/>
        <v>Montgomery , Virginia</v>
      </c>
      <c r="B2916" t="s">
        <v>2915</v>
      </c>
      <c r="C2916" t="s">
        <v>2914</v>
      </c>
      <c r="E2916" t="s">
        <v>3655</v>
      </c>
      <c r="F2916" t="s">
        <v>2974</v>
      </c>
      <c r="G2916" s="7">
        <v>389.27290164289599</v>
      </c>
      <c r="H2916" s="8">
        <v>94384</v>
      </c>
      <c r="I2916" s="9">
        <v>7.5778155036646713E-2</v>
      </c>
      <c r="J2916" s="9">
        <v>0.66715756907950496</v>
      </c>
      <c r="K2916" s="9">
        <v>3.2535355625181291E-2</v>
      </c>
      <c r="L2916" s="9">
        <v>8.3743007289371077E-2</v>
      </c>
      <c r="M2916" s="9">
        <v>0</v>
      </c>
      <c r="N2916" s="9">
        <v>0</v>
      </c>
      <c r="O2916" s="9">
        <v>0</v>
      </c>
      <c r="P2916" s="9">
        <v>0</v>
      </c>
      <c r="Q2916" s="9">
        <v>0</v>
      </c>
      <c r="R2916" s="9">
        <v>0</v>
      </c>
      <c r="S2916" s="9">
        <v>0.89168648933817207</v>
      </c>
      <c r="T2916" s="9">
        <v>0.24909942363112392</v>
      </c>
      <c r="U2916" s="16">
        <v>62969</v>
      </c>
      <c r="V2916" s="16">
        <v>7904</v>
      </c>
      <c r="W2916" s="16">
        <v>23511</v>
      </c>
      <c r="X2916" s="1" t="s">
        <v>3345</v>
      </c>
      <c r="Y2916" s="1" t="s">
        <v>3346</v>
      </c>
    </row>
    <row r="2917" spans="1:25" x14ac:dyDescent="0.25">
      <c r="A2917" t="str">
        <f t="shared" si="45"/>
        <v>Poquoson city, Virginia</v>
      </c>
      <c r="B2917" t="s">
        <v>2915</v>
      </c>
      <c r="C2917" t="s">
        <v>2914</v>
      </c>
      <c r="E2917" t="s">
        <v>3557</v>
      </c>
      <c r="F2917" t="s">
        <v>3036</v>
      </c>
      <c r="G2917" s="7">
        <v>78.491988060368016</v>
      </c>
      <c r="H2917" s="8">
        <v>12159</v>
      </c>
      <c r="I2917" s="9">
        <v>0</v>
      </c>
      <c r="J2917" s="9">
        <v>0</v>
      </c>
      <c r="K2917" s="9">
        <v>9.6473563535021567E-2</v>
      </c>
      <c r="L2917" s="9">
        <v>0.93502755160786255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0.1022308200526113</v>
      </c>
      <c r="T2917" s="9">
        <v>6.4972448392137505E-2</v>
      </c>
      <c r="U2917" s="16">
        <v>0</v>
      </c>
      <c r="V2917" s="16">
        <v>11369</v>
      </c>
      <c r="W2917" s="16">
        <v>790</v>
      </c>
      <c r="X2917" s="1" t="s">
        <v>3345</v>
      </c>
      <c r="Y2917" s="1" t="s">
        <v>3347</v>
      </c>
    </row>
    <row r="2918" spans="1:25" x14ac:dyDescent="0.25">
      <c r="A2918" t="str">
        <f t="shared" si="45"/>
        <v>James City , Virginia</v>
      </c>
      <c r="B2918" t="s">
        <v>2915</v>
      </c>
      <c r="C2918" t="s">
        <v>2914</v>
      </c>
      <c r="E2918" t="s">
        <v>5207</v>
      </c>
      <c r="F2918" t="s">
        <v>2961</v>
      </c>
      <c r="G2918" s="7">
        <v>179.14006560823384</v>
      </c>
      <c r="H2918" s="8">
        <v>67404</v>
      </c>
      <c r="I2918" s="9">
        <v>8.268791747342555E-10</v>
      </c>
      <c r="J2918" s="9">
        <v>0</v>
      </c>
      <c r="K2918" s="9">
        <v>0.24207161420619985</v>
      </c>
      <c r="L2918" s="9">
        <v>0.84241291318022671</v>
      </c>
      <c r="M2918" s="9">
        <v>0</v>
      </c>
      <c r="N2918" s="9">
        <v>0</v>
      </c>
      <c r="O2918" s="9">
        <v>0</v>
      </c>
      <c r="P2918" s="9">
        <v>0</v>
      </c>
      <c r="Q2918" s="9">
        <v>0</v>
      </c>
      <c r="R2918" s="9">
        <v>0</v>
      </c>
      <c r="S2918" s="9">
        <v>0.55982567470656153</v>
      </c>
      <c r="T2918" s="9">
        <v>0.15758708681977332</v>
      </c>
      <c r="U2918" s="16">
        <v>0</v>
      </c>
      <c r="V2918" s="16">
        <v>56782</v>
      </c>
      <c r="W2918" s="16">
        <v>10622</v>
      </c>
      <c r="X2918" s="1" t="s">
        <v>3345</v>
      </c>
      <c r="Y2918" s="1" t="s">
        <v>3347</v>
      </c>
    </row>
    <row r="2919" spans="1:25" x14ac:dyDescent="0.25">
      <c r="A2919" t="str">
        <f t="shared" si="45"/>
        <v>Stafford , Virginia</v>
      </c>
      <c r="B2919" t="s">
        <v>2915</v>
      </c>
      <c r="C2919" t="s">
        <v>2914</v>
      </c>
      <c r="E2919" t="s">
        <v>4236</v>
      </c>
      <c r="F2919" t="s">
        <v>3000</v>
      </c>
      <c r="G2919" s="7">
        <v>280.04963371359122</v>
      </c>
      <c r="H2919" s="8">
        <v>128961</v>
      </c>
      <c r="I2919" s="9">
        <v>0</v>
      </c>
      <c r="J2919" s="9">
        <v>0</v>
      </c>
      <c r="K2919" s="9">
        <v>0.21398462688229819</v>
      </c>
      <c r="L2919" s="9">
        <v>0.80245190406401934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0.76615165549948783</v>
      </c>
      <c r="T2919" s="9">
        <v>0.19754809593598063</v>
      </c>
      <c r="U2919" s="16">
        <v>0</v>
      </c>
      <c r="V2919" s="16">
        <v>103485</v>
      </c>
      <c r="W2919" s="16">
        <v>25476</v>
      </c>
      <c r="X2919" s="1" t="s">
        <v>3345</v>
      </c>
      <c r="Y2919" s="1" t="s">
        <v>3347</v>
      </c>
    </row>
    <row r="2920" spans="1:25" x14ac:dyDescent="0.25">
      <c r="A2920" t="str">
        <f t="shared" si="45"/>
        <v>Surry , Virginia</v>
      </c>
      <c r="B2920" t="s">
        <v>2915</v>
      </c>
      <c r="C2920" t="s">
        <v>2914</v>
      </c>
      <c r="E2920" t="s">
        <v>4768</v>
      </c>
      <c r="F2920" t="s">
        <v>3001</v>
      </c>
      <c r="G2920" s="7">
        <v>310.30749194956422</v>
      </c>
      <c r="H2920" s="8">
        <v>7058</v>
      </c>
      <c r="I2920" s="9">
        <v>0</v>
      </c>
      <c r="J2920" s="9">
        <v>0</v>
      </c>
      <c r="K2920" s="9">
        <v>0</v>
      </c>
      <c r="L2920" s="9">
        <v>0</v>
      </c>
      <c r="M2920" s="9">
        <v>0</v>
      </c>
      <c r="N2920" s="9">
        <v>0</v>
      </c>
      <c r="O2920" s="9">
        <v>0</v>
      </c>
      <c r="P2920" s="9">
        <v>0</v>
      </c>
      <c r="Q2920" s="9">
        <v>0</v>
      </c>
      <c r="R2920" s="9">
        <v>0</v>
      </c>
      <c r="S2920" s="9">
        <v>0.90525162480141064</v>
      </c>
      <c r="T2920" s="9">
        <v>1</v>
      </c>
      <c r="U2920" s="16">
        <v>0</v>
      </c>
      <c r="V2920" s="16">
        <v>0</v>
      </c>
      <c r="W2920" s="16">
        <v>7058</v>
      </c>
      <c r="X2920" s="1" t="s">
        <v>3345</v>
      </c>
      <c r="Y2920" s="1" t="s">
        <v>3345</v>
      </c>
    </row>
    <row r="2921" spans="1:25" x14ac:dyDescent="0.25">
      <c r="A2921" t="str">
        <f t="shared" si="45"/>
        <v>Hanover , Virginia</v>
      </c>
      <c r="B2921" t="s">
        <v>2915</v>
      </c>
      <c r="C2921" t="s">
        <v>2914</v>
      </c>
      <c r="E2921" t="s">
        <v>5208</v>
      </c>
      <c r="F2921" t="s">
        <v>2956</v>
      </c>
      <c r="G2921" s="7">
        <v>472.77319473712771</v>
      </c>
      <c r="H2921" s="8">
        <v>99863</v>
      </c>
      <c r="I2921" s="9">
        <v>0</v>
      </c>
      <c r="J2921" s="9">
        <v>0</v>
      </c>
      <c r="K2921" s="9">
        <v>9.4354453318134648E-2</v>
      </c>
      <c r="L2921" s="9">
        <v>0.6091445280033646</v>
      </c>
      <c r="M2921" s="9">
        <v>0</v>
      </c>
      <c r="N2921" s="9">
        <v>0</v>
      </c>
      <c r="O2921" s="9">
        <v>0</v>
      </c>
      <c r="P2921" s="9">
        <v>0</v>
      </c>
      <c r="Q2921" s="9">
        <v>0</v>
      </c>
      <c r="R2921" s="9">
        <v>0</v>
      </c>
      <c r="S2921" s="9">
        <v>0.90564554668186537</v>
      </c>
      <c r="T2921" s="9">
        <v>0.3908554719966354</v>
      </c>
      <c r="U2921" s="16">
        <v>0</v>
      </c>
      <c r="V2921" s="16">
        <v>60831</v>
      </c>
      <c r="W2921" s="16">
        <v>39032</v>
      </c>
      <c r="X2921" s="1" t="s">
        <v>3345</v>
      </c>
      <c r="Y2921" s="1" t="s">
        <v>3347</v>
      </c>
    </row>
    <row r="2922" spans="1:25" x14ac:dyDescent="0.25">
      <c r="A2922" t="str">
        <f t="shared" si="45"/>
        <v>Russell , Virginia</v>
      </c>
      <c r="B2922" t="s">
        <v>2915</v>
      </c>
      <c r="C2922" t="s">
        <v>2914</v>
      </c>
      <c r="E2922" t="s">
        <v>3648</v>
      </c>
      <c r="F2922" t="s">
        <v>2994</v>
      </c>
      <c r="G2922" s="7">
        <v>476.43718649496805</v>
      </c>
      <c r="H2922" s="8">
        <v>28895</v>
      </c>
      <c r="I2922" s="9">
        <v>0</v>
      </c>
      <c r="J2922" s="9">
        <v>0</v>
      </c>
      <c r="K2922" s="9">
        <v>0</v>
      </c>
      <c r="L2922" s="9">
        <v>0</v>
      </c>
      <c r="M2922" s="9">
        <v>0</v>
      </c>
      <c r="N2922" s="9">
        <v>0</v>
      </c>
      <c r="O2922" s="9">
        <v>6.3778469778305704E-3</v>
      </c>
      <c r="P2922" s="9">
        <v>0.11815192939955009</v>
      </c>
      <c r="Q2922" s="9">
        <v>0</v>
      </c>
      <c r="R2922" s="9">
        <v>0</v>
      </c>
      <c r="S2922" s="9">
        <v>0.99362215301323054</v>
      </c>
      <c r="T2922" s="9">
        <v>0.8818480706004499</v>
      </c>
      <c r="U2922" s="16">
        <v>0</v>
      </c>
      <c r="V2922" s="16">
        <v>0</v>
      </c>
      <c r="W2922" s="16">
        <v>28895</v>
      </c>
      <c r="X2922" s="1" t="s">
        <v>3345</v>
      </c>
      <c r="Y2922" s="1" t="s">
        <v>3345</v>
      </c>
    </row>
    <row r="2923" spans="1:25" x14ac:dyDescent="0.25">
      <c r="A2923" t="str">
        <f t="shared" si="45"/>
        <v>Henry , Virginia</v>
      </c>
      <c r="B2923" t="s">
        <v>2915</v>
      </c>
      <c r="C2923" t="s">
        <v>2914</v>
      </c>
      <c r="E2923" t="s">
        <v>3661</v>
      </c>
      <c r="F2923" t="s">
        <v>2958</v>
      </c>
      <c r="G2923" s="7">
        <v>384.3857231649888</v>
      </c>
      <c r="H2923" s="8">
        <v>54151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8.2524739128864613E-2</v>
      </c>
      <c r="P2923" s="9">
        <v>0.39279053018411481</v>
      </c>
      <c r="Q2923" s="9">
        <v>0</v>
      </c>
      <c r="R2923" s="9">
        <v>0</v>
      </c>
      <c r="S2923" s="9">
        <v>0.91747526086200704</v>
      </c>
      <c r="T2923" s="9">
        <v>0.60720946981588519</v>
      </c>
      <c r="U2923" s="16">
        <v>0</v>
      </c>
      <c r="V2923" s="16">
        <v>0</v>
      </c>
      <c r="W2923" s="16">
        <v>54151</v>
      </c>
      <c r="X2923" s="1" t="s">
        <v>3345</v>
      </c>
      <c r="Y2923" s="1" t="s">
        <v>3345</v>
      </c>
    </row>
    <row r="2924" spans="1:25" x14ac:dyDescent="0.25">
      <c r="A2924" t="str">
        <f t="shared" si="45"/>
        <v>Alexandria city, Virginia</v>
      </c>
      <c r="B2924" t="s">
        <v>2915</v>
      </c>
      <c r="C2924" t="s">
        <v>2914</v>
      </c>
      <c r="E2924" t="s">
        <v>3558</v>
      </c>
      <c r="F2924" t="s">
        <v>3010</v>
      </c>
      <c r="G2924" s="7">
        <v>15.347394671251049</v>
      </c>
      <c r="H2924" s="8">
        <v>139963</v>
      </c>
      <c r="I2924" s="9">
        <v>0.9897398284624247</v>
      </c>
      <c r="J2924" s="9">
        <v>1</v>
      </c>
      <c r="K2924" s="9">
        <v>1.4214188341456449E-4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16">
        <v>139963</v>
      </c>
      <c r="V2924" s="16">
        <v>0</v>
      </c>
      <c r="W2924" s="16">
        <v>0</v>
      </c>
      <c r="X2924" s="1" t="s">
        <v>3346</v>
      </c>
      <c r="Y2924" s="1" t="s">
        <v>3346</v>
      </c>
    </row>
    <row r="2925" spans="1:25" x14ac:dyDescent="0.25">
      <c r="A2925" t="str">
        <f t="shared" si="45"/>
        <v>Charlottesville city, Virginia</v>
      </c>
      <c r="B2925" t="s">
        <v>2915</v>
      </c>
      <c r="C2925" t="s">
        <v>2914</v>
      </c>
      <c r="E2925" t="s">
        <v>3559</v>
      </c>
      <c r="F2925" t="s">
        <v>3013</v>
      </c>
      <c r="G2925" s="7">
        <v>10.262871888112077</v>
      </c>
      <c r="H2925" s="8">
        <v>43475</v>
      </c>
      <c r="I2925" s="9">
        <v>0.99338007337596634</v>
      </c>
      <c r="J2925" s="9">
        <v>1</v>
      </c>
      <c r="K2925" s="9">
        <v>5.0279233845283607E-3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1.5920032395052811E-3</v>
      </c>
      <c r="T2925" s="9">
        <v>0</v>
      </c>
      <c r="U2925" s="16">
        <v>43475</v>
      </c>
      <c r="V2925" s="16">
        <v>0</v>
      </c>
      <c r="W2925" s="16">
        <v>0</v>
      </c>
      <c r="X2925" s="1" t="s">
        <v>3346</v>
      </c>
      <c r="Y2925" s="1" t="s">
        <v>3346</v>
      </c>
    </row>
    <row r="2926" spans="1:25" x14ac:dyDescent="0.25">
      <c r="A2926" t="str">
        <f t="shared" si="45"/>
        <v>King and Queen , Virginia</v>
      </c>
      <c r="B2926" t="s">
        <v>2915</v>
      </c>
      <c r="C2926" t="s">
        <v>2914</v>
      </c>
      <c r="E2926" t="s">
        <v>5209</v>
      </c>
      <c r="F2926" t="s">
        <v>2962</v>
      </c>
      <c r="G2926" s="7">
        <v>326.30600314982576</v>
      </c>
      <c r="H2926" s="8">
        <v>6945</v>
      </c>
      <c r="I2926" s="9">
        <v>0</v>
      </c>
      <c r="J2926" s="9">
        <v>0</v>
      </c>
      <c r="K2926" s="9">
        <v>0</v>
      </c>
      <c r="L2926" s="9">
        <v>0</v>
      </c>
      <c r="M2926" s="9">
        <v>0</v>
      </c>
      <c r="N2926" s="9">
        <v>0</v>
      </c>
      <c r="O2926" s="9">
        <v>0</v>
      </c>
      <c r="P2926" s="9">
        <v>0</v>
      </c>
      <c r="Q2926" s="9">
        <v>0</v>
      </c>
      <c r="R2926" s="9">
        <v>0</v>
      </c>
      <c r="S2926" s="9">
        <v>0.97297782891379858</v>
      </c>
      <c r="T2926" s="9">
        <v>1</v>
      </c>
      <c r="U2926" s="16">
        <v>0</v>
      </c>
      <c r="V2926" s="16">
        <v>0</v>
      </c>
      <c r="W2926" s="16">
        <v>6945</v>
      </c>
      <c r="X2926" s="1" t="s">
        <v>3345</v>
      </c>
      <c r="Y2926" s="1" t="s">
        <v>3345</v>
      </c>
    </row>
    <row r="2927" spans="1:25" x14ac:dyDescent="0.25">
      <c r="A2927" t="str">
        <f t="shared" si="45"/>
        <v>Waynesboro city, Virginia</v>
      </c>
      <c r="B2927" t="s">
        <v>2915</v>
      </c>
      <c r="C2927" t="s">
        <v>2914</v>
      </c>
      <c r="E2927" t="s">
        <v>3560</v>
      </c>
      <c r="F2927" t="s">
        <v>3045</v>
      </c>
      <c r="G2927" s="7">
        <v>15.110528848730571</v>
      </c>
      <c r="H2927" s="8">
        <v>20973</v>
      </c>
      <c r="I2927" s="9">
        <v>0.74807054719209132</v>
      </c>
      <c r="J2927" s="9">
        <v>0.97468173365755972</v>
      </c>
      <c r="K2927" s="9">
        <v>1.353577656992489E-3</v>
      </c>
      <c r="L2927" s="9">
        <v>0</v>
      </c>
      <c r="M2927" s="9">
        <v>0</v>
      </c>
      <c r="N2927" s="9">
        <v>0</v>
      </c>
      <c r="O2927" s="9">
        <v>0</v>
      </c>
      <c r="P2927" s="9">
        <v>0</v>
      </c>
      <c r="Q2927" s="9">
        <v>0</v>
      </c>
      <c r="R2927" s="9">
        <v>0</v>
      </c>
      <c r="S2927" s="9">
        <v>0.25057587515091612</v>
      </c>
      <c r="T2927" s="9">
        <v>2.531826634244028E-2</v>
      </c>
      <c r="U2927" s="16">
        <v>20442</v>
      </c>
      <c r="V2927" s="16">
        <v>0</v>
      </c>
      <c r="W2927" s="16">
        <v>531</v>
      </c>
      <c r="X2927" s="1" t="s">
        <v>3346</v>
      </c>
      <c r="Y2927" s="1" t="s">
        <v>3346</v>
      </c>
    </row>
    <row r="2928" spans="1:25" x14ac:dyDescent="0.25">
      <c r="A2928" t="str">
        <f t="shared" si="45"/>
        <v>Floyd , Virginia</v>
      </c>
      <c r="B2928" t="s">
        <v>2915</v>
      </c>
      <c r="C2928" t="s">
        <v>2914</v>
      </c>
      <c r="E2928" t="s">
        <v>3907</v>
      </c>
      <c r="F2928" t="s">
        <v>2945</v>
      </c>
      <c r="G2928" s="7">
        <v>381.76365526953737</v>
      </c>
      <c r="H2928" s="8">
        <v>15291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0.99999999999983014</v>
      </c>
      <c r="T2928" s="9">
        <v>1</v>
      </c>
      <c r="U2928" s="16">
        <v>0</v>
      </c>
      <c r="V2928" s="16">
        <v>0</v>
      </c>
      <c r="W2928" s="16">
        <v>15291</v>
      </c>
      <c r="X2928" s="1" t="s">
        <v>3345</v>
      </c>
      <c r="Y2928" s="1" t="s">
        <v>3345</v>
      </c>
    </row>
    <row r="2929" spans="1:25" x14ac:dyDescent="0.25">
      <c r="A2929" t="str">
        <f t="shared" si="45"/>
        <v>Middlesex , Virginia</v>
      </c>
      <c r="B2929" t="s">
        <v>2915</v>
      </c>
      <c r="C2929" t="s">
        <v>2914</v>
      </c>
      <c r="E2929" t="s">
        <v>3845</v>
      </c>
      <c r="F2929" t="s">
        <v>2973</v>
      </c>
      <c r="G2929" s="7">
        <v>210.75952480601069</v>
      </c>
      <c r="H2929" s="8">
        <v>10959</v>
      </c>
      <c r="I2929" s="9">
        <v>0</v>
      </c>
      <c r="J2929" s="9">
        <v>0</v>
      </c>
      <c r="K2929" s="9">
        <v>0</v>
      </c>
      <c r="L2929" s="9">
        <v>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0.62289629997020779</v>
      </c>
      <c r="T2929" s="9">
        <v>1</v>
      </c>
      <c r="U2929" s="16">
        <v>0</v>
      </c>
      <c r="V2929" s="16">
        <v>0</v>
      </c>
      <c r="W2929" s="16">
        <v>10959</v>
      </c>
      <c r="X2929" s="1" t="s">
        <v>3345</v>
      </c>
      <c r="Y2929" s="1" t="s">
        <v>3345</v>
      </c>
    </row>
    <row r="2930" spans="1:25" x14ac:dyDescent="0.25">
      <c r="A2930" t="str">
        <f t="shared" si="45"/>
        <v>Emporia city, Virginia</v>
      </c>
      <c r="B2930" t="s">
        <v>2915</v>
      </c>
      <c r="C2930" t="s">
        <v>2914</v>
      </c>
      <c r="E2930" t="s">
        <v>3561</v>
      </c>
      <c r="F2930" t="s">
        <v>3018</v>
      </c>
      <c r="G2930" s="7">
        <v>6.9678692000116476</v>
      </c>
      <c r="H2930" s="8">
        <v>5927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0.59560013644318111</v>
      </c>
      <c r="P2930" s="9">
        <v>0.93689893706765648</v>
      </c>
      <c r="Q2930" s="9">
        <v>0</v>
      </c>
      <c r="R2930" s="9">
        <v>0</v>
      </c>
      <c r="S2930" s="9">
        <v>0.40439986167982739</v>
      </c>
      <c r="T2930" s="9">
        <v>6.3101062932343507E-2</v>
      </c>
      <c r="U2930" s="16">
        <v>0</v>
      </c>
      <c r="V2930" s="16">
        <v>0</v>
      </c>
      <c r="W2930" s="16">
        <v>5927</v>
      </c>
      <c r="X2930" s="1" t="s">
        <v>3345</v>
      </c>
      <c r="Y2930" s="1" t="s">
        <v>3345</v>
      </c>
    </row>
    <row r="2931" spans="1:25" x14ac:dyDescent="0.25">
      <c r="A2931" t="str">
        <f t="shared" si="45"/>
        <v>Rappahannock , Virginia</v>
      </c>
      <c r="B2931" t="s">
        <v>2915</v>
      </c>
      <c r="C2931" t="s">
        <v>2914</v>
      </c>
      <c r="E2931" t="s">
        <v>5210</v>
      </c>
      <c r="F2931" t="s">
        <v>2989</v>
      </c>
      <c r="G2931" s="7">
        <v>267.19945537822946</v>
      </c>
      <c r="H2931" s="8">
        <v>7506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0.9999999999995246</v>
      </c>
      <c r="T2931" s="9">
        <v>1</v>
      </c>
      <c r="U2931" s="16">
        <v>0</v>
      </c>
      <c r="V2931" s="16">
        <v>0</v>
      </c>
      <c r="W2931" s="16">
        <v>7506</v>
      </c>
      <c r="X2931" s="1" t="s">
        <v>3345</v>
      </c>
      <c r="Y2931" s="1" t="s">
        <v>3345</v>
      </c>
    </row>
    <row r="2932" spans="1:25" x14ac:dyDescent="0.25">
      <c r="A2932" t="str">
        <f t="shared" si="45"/>
        <v>Amherst , Virginia</v>
      </c>
      <c r="B2932" t="s">
        <v>2915</v>
      </c>
      <c r="C2932" t="s">
        <v>2914</v>
      </c>
      <c r="E2932" t="s">
        <v>5211</v>
      </c>
      <c r="F2932" t="s">
        <v>2919</v>
      </c>
      <c r="G2932" s="7">
        <v>478.9358028604567</v>
      </c>
      <c r="H2932" s="8">
        <v>32353</v>
      </c>
      <c r="I2932" s="9">
        <v>1.1748739712352625E-5</v>
      </c>
      <c r="J2932" s="9">
        <v>0</v>
      </c>
      <c r="K2932" s="9">
        <v>3.1400069155572814E-2</v>
      </c>
      <c r="L2932" s="9">
        <v>0.36336661206070536</v>
      </c>
      <c r="M2932" s="9">
        <v>0</v>
      </c>
      <c r="N2932" s="9">
        <v>0</v>
      </c>
      <c r="O2932" s="9">
        <v>0</v>
      </c>
      <c r="P2932" s="9">
        <v>0</v>
      </c>
      <c r="Q2932" s="9">
        <v>0</v>
      </c>
      <c r="R2932" s="9">
        <v>0</v>
      </c>
      <c r="S2932" s="9">
        <v>0.96858818210247333</v>
      </c>
      <c r="T2932" s="9">
        <v>0.63663338793929469</v>
      </c>
      <c r="U2932" s="16">
        <v>0</v>
      </c>
      <c r="V2932" s="16">
        <v>11756</v>
      </c>
      <c r="W2932" s="16">
        <v>20597</v>
      </c>
      <c r="X2932" s="1" t="s">
        <v>3345</v>
      </c>
      <c r="Y2932" s="1" t="s">
        <v>3345</v>
      </c>
    </row>
    <row r="2933" spans="1:25" x14ac:dyDescent="0.25">
      <c r="A2933" t="str">
        <f t="shared" si="45"/>
        <v>Covington city, Virginia</v>
      </c>
      <c r="B2933" t="s">
        <v>2915</v>
      </c>
      <c r="C2933" t="s">
        <v>2914</v>
      </c>
      <c r="E2933" t="s">
        <v>3562</v>
      </c>
      <c r="F2933" t="s">
        <v>3016</v>
      </c>
      <c r="G2933" s="7">
        <v>5.6700397926387343</v>
      </c>
      <c r="H2933" s="8">
        <v>5961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9">
        <v>0.98941401423964181</v>
      </c>
      <c r="P2933" s="9">
        <v>1</v>
      </c>
      <c r="Q2933" s="9">
        <v>0</v>
      </c>
      <c r="R2933" s="9">
        <v>0</v>
      </c>
      <c r="S2933" s="9">
        <v>1.0585985760358217E-2</v>
      </c>
      <c r="T2933" s="9">
        <v>0</v>
      </c>
      <c r="U2933" s="16">
        <v>0</v>
      </c>
      <c r="V2933" s="16">
        <v>0</v>
      </c>
      <c r="W2933" s="16">
        <v>5961</v>
      </c>
      <c r="X2933" s="1" t="s">
        <v>3345</v>
      </c>
      <c r="Y2933" s="1" t="s">
        <v>3345</v>
      </c>
    </row>
    <row r="2934" spans="1:25" x14ac:dyDescent="0.25">
      <c r="A2934" t="str">
        <f t="shared" si="45"/>
        <v>Essex , Virginia</v>
      </c>
      <c r="B2934" t="s">
        <v>2915</v>
      </c>
      <c r="C2934" t="s">
        <v>2914</v>
      </c>
      <c r="E2934" t="s">
        <v>4347</v>
      </c>
      <c r="F2934" t="s">
        <v>2942</v>
      </c>
      <c r="G2934" s="7">
        <v>285.9839265597135</v>
      </c>
      <c r="H2934" s="8">
        <v>11151</v>
      </c>
      <c r="I2934" s="9">
        <v>0</v>
      </c>
      <c r="J2934" s="9">
        <v>0</v>
      </c>
      <c r="K2934" s="9">
        <v>0</v>
      </c>
      <c r="L2934" s="9">
        <v>0</v>
      </c>
      <c r="M2934" s="9">
        <v>0</v>
      </c>
      <c r="N2934" s="9">
        <v>0</v>
      </c>
      <c r="O2934" s="9">
        <v>9.553969115763351E-3</v>
      </c>
      <c r="P2934" s="9">
        <v>0.22724419334588827</v>
      </c>
      <c r="Q2934" s="9">
        <v>0</v>
      </c>
      <c r="R2934" s="9">
        <v>0</v>
      </c>
      <c r="S2934" s="9">
        <v>0.89623405133636369</v>
      </c>
      <c r="T2934" s="9">
        <v>0.7727558066541117</v>
      </c>
      <c r="U2934" s="16">
        <v>0</v>
      </c>
      <c r="V2934" s="16">
        <v>0</v>
      </c>
      <c r="W2934" s="16">
        <v>11151</v>
      </c>
      <c r="X2934" s="1" t="s">
        <v>3345</v>
      </c>
      <c r="Y2934" s="1" t="s">
        <v>3345</v>
      </c>
    </row>
    <row r="2935" spans="1:25" x14ac:dyDescent="0.25">
      <c r="A2935" t="str">
        <f t="shared" si="45"/>
        <v>Buchanan , Virginia</v>
      </c>
      <c r="B2935" t="s">
        <v>2915</v>
      </c>
      <c r="C2935" t="s">
        <v>2914</v>
      </c>
      <c r="E2935" t="s">
        <v>4176</v>
      </c>
      <c r="F2935" t="s">
        <v>2928</v>
      </c>
      <c r="G2935" s="7">
        <v>503.93737667412819</v>
      </c>
      <c r="H2935" s="8">
        <v>24094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0.9999999999966519</v>
      </c>
      <c r="T2935" s="9">
        <v>1</v>
      </c>
      <c r="U2935" s="16">
        <v>0</v>
      </c>
      <c r="V2935" s="16">
        <v>0</v>
      </c>
      <c r="W2935" s="16">
        <v>24094</v>
      </c>
      <c r="X2935" s="1" t="s">
        <v>3345</v>
      </c>
      <c r="Y2935" s="1" t="s">
        <v>3345</v>
      </c>
    </row>
    <row r="2936" spans="1:25" x14ac:dyDescent="0.25">
      <c r="A2936" t="str">
        <f t="shared" si="45"/>
        <v>Alleghany , Virginia</v>
      </c>
      <c r="B2936" t="s">
        <v>2915</v>
      </c>
      <c r="C2936" t="s">
        <v>2914</v>
      </c>
      <c r="E2936" t="s">
        <v>4718</v>
      </c>
      <c r="F2936" t="s">
        <v>2917</v>
      </c>
      <c r="G2936" s="7">
        <v>449.72385947600037</v>
      </c>
      <c r="H2936" s="8">
        <v>16250</v>
      </c>
      <c r="I2936" s="9">
        <v>0</v>
      </c>
      <c r="J2936" s="9">
        <v>0</v>
      </c>
      <c r="K2936" s="9">
        <v>0</v>
      </c>
      <c r="L2936" s="9">
        <v>0</v>
      </c>
      <c r="M2936" s="9">
        <v>0</v>
      </c>
      <c r="N2936" s="9">
        <v>0</v>
      </c>
      <c r="O2936" s="9">
        <v>1.4366153727314769E-2</v>
      </c>
      <c r="P2936" s="9">
        <v>0.47606153846153848</v>
      </c>
      <c r="Q2936" s="9">
        <v>0</v>
      </c>
      <c r="R2936" s="9">
        <v>0</v>
      </c>
      <c r="S2936" s="9">
        <v>0.98563384626206252</v>
      </c>
      <c r="T2936" s="9">
        <v>0.52393846153846158</v>
      </c>
      <c r="U2936" s="16">
        <v>0</v>
      </c>
      <c r="V2936" s="16">
        <v>0</v>
      </c>
      <c r="W2936" s="16">
        <v>16250</v>
      </c>
      <c r="X2936" s="1" t="s">
        <v>3345</v>
      </c>
      <c r="Y2936" s="1" t="s">
        <v>3345</v>
      </c>
    </row>
    <row r="2937" spans="1:25" x14ac:dyDescent="0.25">
      <c r="A2937" t="str">
        <f t="shared" si="45"/>
        <v>Northumberland , Virginia</v>
      </c>
      <c r="B2937" t="s">
        <v>2915</v>
      </c>
      <c r="C2937" t="s">
        <v>2914</v>
      </c>
      <c r="E2937" t="s">
        <v>4907</v>
      </c>
      <c r="F2937" t="s">
        <v>2978</v>
      </c>
      <c r="G2937" s="7">
        <v>285.6055500003485</v>
      </c>
      <c r="H2937" s="8">
        <v>12334</v>
      </c>
      <c r="I2937" s="9">
        <v>0</v>
      </c>
      <c r="J2937" s="9">
        <v>0</v>
      </c>
      <c r="K2937" s="9">
        <v>0</v>
      </c>
      <c r="L2937" s="9">
        <v>0</v>
      </c>
      <c r="M2937" s="9">
        <v>0</v>
      </c>
      <c r="N2937" s="9">
        <v>0</v>
      </c>
      <c r="O2937" s="9">
        <v>0</v>
      </c>
      <c r="P2937" s="9">
        <v>0</v>
      </c>
      <c r="Q2937" s="9">
        <v>0</v>
      </c>
      <c r="R2937" s="9">
        <v>0</v>
      </c>
      <c r="S2937" s="9">
        <v>0.67965083102653767</v>
      </c>
      <c r="T2937" s="9">
        <v>1</v>
      </c>
      <c r="U2937" s="16">
        <v>0</v>
      </c>
      <c r="V2937" s="16">
        <v>0</v>
      </c>
      <c r="W2937" s="16">
        <v>12334</v>
      </c>
      <c r="X2937" s="1" t="s">
        <v>3345</v>
      </c>
      <c r="Y2937" s="1" t="s">
        <v>3345</v>
      </c>
    </row>
    <row r="2938" spans="1:25" x14ac:dyDescent="0.25">
      <c r="A2938" t="str">
        <f t="shared" si="45"/>
        <v>Craig , Virginia</v>
      </c>
      <c r="B2938" t="s">
        <v>2915</v>
      </c>
      <c r="C2938" t="s">
        <v>2914</v>
      </c>
      <c r="E2938" t="s">
        <v>4863</v>
      </c>
      <c r="F2938" t="s">
        <v>2937</v>
      </c>
      <c r="G2938" s="7">
        <v>329.17671851705649</v>
      </c>
      <c r="H2938" s="8">
        <v>5190</v>
      </c>
      <c r="I2938" s="9">
        <v>0</v>
      </c>
      <c r="J2938" s="9">
        <v>0</v>
      </c>
      <c r="K2938" s="9">
        <v>0</v>
      </c>
      <c r="L2938" s="9">
        <v>0</v>
      </c>
      <c r="M2938" s="9">
        <v>0</v>
      </c>
      <c r="N2938" s="9">
        <v>0</v>
      </c>
      <c r="O2938" s="9">
        <v>0</v>
      </c>
      <c r="P2938" s="9">
        <v>0</v>
      </c>
      <c r="Q2938" s="9">
        <v>0</v>
      </c>
      <c r="R2938" s="9">
        <v>0</v>
      </c>
      <c r="S2938" s="9">
        <v>1</v>
      </c>
      <c r="T2938" s="9">
        <v>1</v>
      </c>
      <c r="U2938" s="16">
        <v>0</v>
      </c>
      <c r="V2938" s="16">
        <v>0</v>
      </c>
      <c r="W2938" s="16">
        <v>5190</v>
      </c>
      <c r="X2938" s="1" t="s">
        <v>3345</v>
      </c>
      <c r="Y2938" s="1" t="s">
        <v>3345</v>
      </c>
    </row>
    <row r="2939" spans="1:25" x14ac:dyDescent="0.25">
      <c r="A2939" t="str">
        <f t="shared" si="45"/>
        <v>Buckingham , Virginia</v>
      </c>
      <c r="B2939" t="s">
        <v>2915</v>
      </c>
      <c r="C2939" t="s">
        <v>2914</v>
      </c>
      <c r="E2939" t="s">
        <v>5212</v>
      </c>
      <c r="F2939" t="s">
        <v>2929</v>
      </c>
      <c r="G2939" s="7">
        <v>583.44277080015172</v>
      </c>
      <c r="H2939" s="8">
        <v>17146</v>
      </c>
      <c r="I2939" s="9">
        <v>0</v>
      </c>
      <c r="J2939" s="9">
        <v>0</v>
      </c>
      <c r="K2939" s="9">
        <v>0</v>
      </c>
      <c r="L2939" s="9">
        <v>0</v>
      </c>
      <c r="M2939" s="9">
        <v>0</v>
      </c>
      <c r="N2939" s="9">
        <v>0</v>
      </c>
      <c r="O2939" s="9">
        <v>0</v>
      </c>
      <c r="P2939" s="9">
        <v>0</v>
      </c>
      <c r="Q2939" s="9">
        <v>0</v>
      </c>
      <c r="R2939" s="9">
        <v>0</v>
      </c>
      <c r="S2939" s="9">
        <v>0.99999999999714129</v>
      </c>
      <c r="T2939" s="9">
        <v>1</v>
      </c>
      <c r="U2939" s="16">
        <v>0</v>
      </c>
      <c r="V2939" s="16">
        <v>0</v>
      </c>
      <c r="W2939" s="16">
        <v>17146</v>
      </c>
      <c r="X2939" s="1" t="s">
        <v>3345</v>
      </c>
      <c r="Y2939" s="1" t="s">
        <v>3345</v>
      </c>
    </row>
    <row r="2940" spans="1:25" x14ac:dyDescent="0.25">
      <c r="A2940" t="str">
        <f t="shared" si="45"/>
        <v>Gloucester , Virginia</v>
      </c>
      <c r="B2940" t="s">
        <v>2915</v>
      </c>
      <c r="C2940" t="s">
        <v>2914</v>
      </c>
      <c r="E2940" t="s">
        <v>4646</v>
      </c>
      <c r="F2940" t="s">
        <v>2950</v>
      </c>
      <c r="G2940" s="7">
        <v>287.98288784025533</v>
      </c>
      <c r="H2940" s="8">
        <v>36858</v>
      </c>
      <c r="I2940" s="9">
        <v>0</v>
      </c>
      <c r="J2940" s="9">
        <v>0</v>
      </c>
      <c r="K2940" s="9">
        <v>2.2103975396013713E-2</v>
      </c>
      <c r="L2940" s="9">
        <v>0.2404091377719898</v>
      </c>
      <c r="M2940" s="9">
        <v>1.5246434110826523E-2</v>
      </c>
      <c r="N2940" s="9">
        <v>0.11332682185685604</v>
      </c>
      <c r="O2940" s="9">
        <v>0</v>
      </c>
      <c r="P2940" s="9">
        <v>0</v>
      </c>
      <c r="Q2940" s="9">
        <v>0</v>
      </c>
      <c r="R2940" s="9">
        <v>0</v>
      </c>
      <c r="S2940" s="9">
        <v>0.72557576796033818</v>
      </c>
      <c r="T2940" s="9">
        <v>0.64626404037115415</v>
      </c>
      <c r="U2940" s="16">
        <v>0</v>
      </c>
      <c r="V2940" s="16">
        <v>13038</v>
      </c>
      <c r="W2940" s="16">
        <v>23820</v>
      </c>
      <c r="X2940" s="1" t="s">
        <v>3345</v>
      </c>
      <c r="Y2940" s="1" t="s">
        <v>3345</v>
      </c>
    </row>
    <row r="2941" spans="1:25" x14ac:dyDescent="0.25">
      <c r="A2941" t="str">
        <f t="shared" si="45"/>
        <v>Richmond city, Virginia</v>
      </c>
      <c r="B2941" t="s">
        <v>2915</v>
      </c>
      <c r="C2941" t="s">
        <v>2914</v>
      </c>
      <c r="E2941" t="s">
        <v>3563</v>
      </c>
      <c r="F2941" t="s">
        <v>3039</v>
      </c>
      <c r="G2941" s="7">
        <v>62.568569889436873</v>
      </c>
      <c r="H2941" s="8">
        <v>204170</v>
      </c>
      <c r="I2941" s="9">
        <v>0.98565308257699158</v>
      </c>
      <c r="J2941" s="9">
        <v>0.99998040848312686</v>
      </c>
      <c r="K2941" s="9">
        <v>3.6364732908597732E-3</v>
      </c>
      <c r="L2941" s="9">
        <v>1.9591516873193906E-5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1.0710441902343881E-2</v>
      </c>
      <c r="T2941" s="9">
        <v>0</v>
      </c>
      <c r="U2941" s="16">
        <v>204166</v>
      </c>
      <c r="V2941" s="16">
        <v>4</v>
      </c>
      <c r="W2941" s="16">
        <v>0</v>
      </c>
      <c r="X2941" s="1" t="s">
        <v>3346</v>
      </c>
      <c r="Y2941" s="1" t="s">
        <v>3346</v>
      </c>
    </row>
    <row r="2942" spans="1:25" x14ac:dyDescent="0.25">
      <c r="A2942" t="str">
        <f t="shared" si="45"/>
        <v>Powhatan , Virginia</v>
      </c>
      <c r="B2942" t="s">
        <v>2915</v>
      </c>
      <c r="C2942" t="s">
        <v>2914</v>
      </c>
      <c r="E2942" t="s">
        <v>5213</v>
      </c>
      <c r="F2942" t="s">
        <v>2984</v>
      </c>
      <c r="G2942" s="7">
        <v>262.304469878899</v>
      </c>
      <c r="H2942" s="8">
        <v>28046</v>
      </c>
      <c r="I2942" s="9">
        <v>0</v>
      </c>
      <c r="J2942" s="9">
        <v>0</v>
      </c>
      <c r="K2942" s="9">
        <v>4.8944442941229642E-4</v>
      </c>
      <c r="L2942" s="9">
        <v>3.2446694715824002E-3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0.99951055555886636</v>
      </c>
      <c r="T2942" s="9">
        <v>0.99675533052841758</v>
      </c>
      <c r="U2942" s="16">
        <v>0</v>
      </c>
      <c r="V2942" s="16">
        <v>91</v>
      </c>
      <c r="W2942" s="16">
        <v>27955</v>
      </c>
      <c r="X2942" s="1" t="s">
        <v>3345</v>
      </c>
      <c r="Y2942" s="1" t="s">
        <v>3345</v>
      </c>
    </row>
    <row r="2943" spans="1:25" x14ac:dyDescent="0.25">
      <c r="A2943" t="str">
        <f t="shared" si="45"/>
        <v>Falls Church city, Virginia</v>
      </c>
      <c r="B2943" t="s">
        <v>2915</v>
      </c>
      <c r="C2943" t="s">
        <v>2914</v>
      </c>
      <c r="E2943" t="s">
        <v>3564</v>
      </c>
      <c r="F2943" t="s">
        <v>3020</v>
      </c>
      <c r="G2943" s="7">
        <v>2.0464548781545533</v>
      </c>
      <c r="H2943" s="8">
        <v>12310</v>
      </c>
      <c r="I2943" s="9">
        <v>4.7102556523093619E-4</v>
      </c>
      <c r="J2943" s="9">
        <v>0</v>
      </c>
      <c r="K2943" s="9">
        <v>0.99952897443476907</v>
      </c>
      <c r="L2943" s="9">
        <v>1</v>
      </c>
      <c r="M2943" s="9">
        <v>0</v>
      </c>
      <c r="N2943" s="9">
        <v>0</v>
      </c>
      <c r="O2943" s="9">
        <v>0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16">
        <v>0</v>
      </c>
      <c r="V2943" s="16">
        <v>12310</v>
      </c>
      <c r="W2943" s="16">
        <v>0</v>
      </c>
      <c r="X2943" s="1" t="s">
        <v>3347</v>
      </c>
      <c r="Y2943" s="1" t="s">
        <v>3347</v>
      </c>
    </row>
    <row r="2944" spans="1:25" x14ac:dyDescent="0.25">
      <c r="A2944" t="str">
        <f t="shared" si="45"/>
        <v>Goochland , Virginia</v>
      </c>
      <c r="B2944" t="s">
        <v>2915</v>
      </c>
      <c r="C2944" t="s">
        <v>2914</v>
      </c>
      <c r="E2944" t="s">
        <v>5214</v>
      </c>
      <c r="F2944" t="s">
        <v>2951</v>
      </c>
      <c r="G2944" s="7">
        <v>289.11066928639451</v>
      </c>
      <c r="H2944" s="8">
        <v>21717</v>
      </c>
      <c r="I2944" s="9">
        <v>0</v>
      </c>
      <c r="J2944" s="9">
        <v>0</v>
      </c>
      <c r="K2944" s="9">
        <v>3.1589111725910247E-3</v>
      </c>
      <c r="L2944" s="9">
        <v>3.0068609844822028E-2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0.99684108881864297</v>
      </c>
      <c r="T2944" s="9">
        <v>0.96993139015517793</v>
      </c>
      <c r="U2944" s="16">
        <v>0</v>
      </c>
      <c r="V2944" s="16">
        <v>653</v>
      </c>
      <c r="W2944" s="16">
        <v>21064</v>
      </c>
      <c r="X2944" s="1" t="s">
        <v>3345</v>
      </c>
      <c r="Y2944" s="1" t="s">
        <v>3345</v>
      </c>
    </row>
    <row r="2945" spans="1:25" x14ac:dyDescent="0.25">
      <c r="A2945" t="str">
        <f t="shared" si="45"/>
        <v>Orange , Virginia</v>
      </c>
      <c r="B2945" t="s">
        <v>2915</v>
      </c>
      <c r="C2945" t="s">
        <v>2914</v>
      </c>
      <c r="E2945" t="s">
        <v>3780</v>
      </c>
      <c r="F2945" t="s">
        <v>2980</v>
      </c>
      <c r="G2945" s="7">
        <v>343.62441633964676</v>
      </c>
      <c r="H2945" s="8">
        <v>33546</v>
      </c>
      <c r="I2945" s="9">
        <v>0</v>
      </c>
      <c r="J2945" s="9">
        <v>0</v>
      </c>
      <c r="K2945" s="9">
        <v>0</v>
      </c>
      <c r="L2945" s="9">
        <v>0</v>
      </c>
      <c r="M2945" s="9">
        <v>2.3908687281784045E-2</v>
      </c>
      <c r="N2945" s="9">
        <v>0.27526381684850654</v>
      </c>
      <c r="O2945" s="9">
        <v>8.6900500073460313E-3</v>
      </c>
      <c r="P2945" s="9">
        <v>0.1461277052405652</v>
      </c>
      <c r="Q2945" s="9">
        <v>0</v>
      </c>
      <c r="R2945" s="9">
        <v>0</v>
      </c>
      <c r="S2945" s="9">
        <v>0.96740126266138871</v>
      </c>
      <c r="T2945" s="9">
        <v>0.57860847791092829</v>
      </c>
      <c r="U2945" s="16">
        <v>0</v>
      </c>
      <c r="V2945" s="16">
        <v>9234</v>
      </c>
      <c r="W2945" s="16">
        <v>24312</v>
      </c>
      <c r="X2945" s="1" t="s">
        <v>3345</v>
      </c>
      <c r="Y2945" s="1" t="s">
        <v>3345</v>
      </c>
    </row>
    <row r="2946" spans="1:25" x14ac:dyDescent="0.25">
      <c r="A2946" t="str">
        <f t="shared" si="45"/>
        <v>Greene , Virginia</v>
      </c>
      <c r="B2946" t="s">
        <v>2915</v>
      </c>
      <c r="C2946" t="s">
        <v>2914</v>
      </c>
      <c r="E2946" t="s">
        <v>3602</v>
      </c>
      <c r="F2946" t="s">
        <v>2953</v>
      </c>
      <c r="G2946" s="7">
        <v>156.58193216365075</v>
      </c>
      <c r="H2946" s="8">
        <v>18403</v>
      </c>
      <c r="I2946" s="9">
        <v>0</v>
      </c>
      <c r="J2946" s="9">
        <v>0</v>
      </c>
      <c r="K2946" s="9">
        <v>0</v>
      </c>
      <c r="L2946" s="9">
        <v>0</v>
      </c>
      <c r="M2946" s="9">
        <v>6.5200672889438552E-2</v>
      </c>
      <c r="N2946" s="9">
        <v>0.48758354616095201</v>
      </c>
      <c r="O2946" s="9">
        <v>0</v>
      </c>
      <c r="P2946" s="9">
        <v>0</v>
      </c>
      <c r="Q2946" s="9">
        <v>0</v>
      </c>
      <c r="R2946" s="9">
        <v>0</v>
      </c>
      <c r="S2946" s="9">
        <v>0.93479932711056146</v>
      </c>
      <c r="T2946" s="9">
        <v>0.51241645383904799</v>
      </c>
      <c r="U2946" s="16">
        <v>0</v>
      </c>
      <c r="V2946" s="16">
        <v>8973</v>
      </c>
      <c r="W2946" s="16">
        <v>9430</v>
      </c>
      <c r="X2946" s="1" t="s">
        <v>3345</v>
      </c>
      <c r="Y2946" s="1" t="s">
        <v>3345</v>
      </c>
    </row>
    <row r="2947" spans="1:25" x14ac:dyDescent="0.25">
      <c r="A2947" t="str">
        <f t="shared" si="45"/>
        <v>Patrick , Virginia</v>
      </c>
      <c r="B2947" t="s">
        <v>2915</v>
      </c>
      <c r="C2947" t="s">
        <v>2914</v>
      </c>
      <c r="E2947" t="s">
        <v>5215</v>
      </c>
      <c r="F2947" t="s">
        <v>2982</v>
      </c>
      <c r="G2947" s="7">
        <v>485.71199662392792</v>
      </c>
      <c r="H2947" s="8">
        <v>18488</v>
      </c>
      <c r="I2947" s="9">
        <v>0</v>
      </c>
      <c r="J2947" s="9">
        <v>0</v>
      </c>
      <c r="K2947" s="9">
        <v>0</v>
      </c>
      <c r="L2947" s="9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1</v>
      </c>
      <c r="T2947" s="9">
        <v>1</v>
      </c>
      <c r="U2947" s="16">
        <v>0</v>
      </c>
      <c r="V2947" s="16">
        <v>0</v>
      </c>
      <c r="W2947" s="16">
        <v>18488</v>
      </c>
      <c r="X2947" s="1" t="s">
        <v>3345</v>
      </c>
      <c r="Y2947" s="1" t="s">
        <v>3345</v>
      </c>
    </row>
    <row r="2948" spans="1:25" x14ac:dyDescent="0.25">
      <c r="A2948" t="str">
        <f t="shared" si="45"/>
        <v>King William , Virginia</v>
      </c>
      <c r="B2948" t="s">
        <v>2915</v>
      </c>
      <c r="C2948" t="s">
        <v>2914</v>
      </c>
      <c r="E2948" t="s">
        <v>5216</v>
      </c>
      <c r="F2948" t="s">
        <v>2964</v>
      </c>
      <c r="G2948" s="7">
        <v>285.95003939611752</v>
      </c>
      <c r="H2948" s="8">
        <v>15935</v>
      </c>
      <c r="I2948" s="9">
        <v>0</v>
      </c>
      <c r="J2948" s="9">
        <v>0</v>
      </c>
      <c r="K2948" s="9">
        <v>0</v>
      </c>
      <c r="L2948" s="9">
        <v>0</v>
      </c>
      <c r="M2948" s="9">
        <v>6.4811448769236547E-3</v>
      </c>
      <c r="N2948" s="9">
        <v>0.16786946972074052</v>
      </c>
      <c r="O2948" s="9">
        <v>0</v>
      </c>
      <c r="P2948" s="9">
        <v>0</v>
      </c>
      <c r="Q2948" s="9">
        <v>0</v>
      </c>
      <c r="R2948" s="9">
        <v>0</v>
      </c>
      <c r="S2948" s="9">
        <v>0.96266287070709955</v>
      </c>
      <c r="T2948" s="9">
        <v>0.83213053027925954</v>
      </c>
      <c r="U2948" s="16">
        <v>0</v>
      </c>
      <c r="V2948" s="16">
        <v>2675</v>
      </c>
      <c r="W2948" s="16">
        <v>13260</v>
      </c>
      <c r="X2948" s="1" t="s">
        <v>3345</v>
      </c>
      <c r="Y2948" s="1" t="s">
        <v>3345</v>
      </c>
    </row>
    <row r="2949" spans="1:25" x14ac:dyDescent="0.25">
      <c r="A2949" t="str">
        <f t="shared" ref="A2949:A3012" si="46">E2949&amp;", "&amp;B2949</f>
        <v>Madison , Virginia</v>
      </c>
      <c r="B2949" t="s">
        <v>2915</v>
      </c>
      <c r="C2949" t="s">
        <v>2914</v>
      </c>
      <c r="E2949" t="s">
        <v>3642</v>
      </c>
      <c r="F2949" t="s">
        <v>2970</v>
      </c>
      <c r="G2949" s="7">
        <v>321.87612836466349</v>
      </c>
      <c r="H2949" s="8">
        <v>13308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0.9999999999998177</v>
      </c>
      <c r="T2949" s="9">
        <v>1</v>
      </c>
      <c r="U2949" s="16">
        <v>0</v>
      </c>
      <c r="V2949" s="16">
        <v>0</v>
      </c>
      <c r="W2949" s="16">
        <v>13308</v>
      </c>
      <c r="X2949" s="1" t="s">
        <v>3345</v>
      </c>
      <c r="Y2949" s="1" t="s">
        <v>3345</v>
      </c>
    </row>
    <row r="2950" spans="1:25" x14ac:dyDescent="0.25">
      <c r="A2950" t="str">
        <f t="shared" si="46"/>
        <v>Lunenburg , Virginia</v>
      </c>
      <c r="B2950" t="s">
        <v>2915</v>
      </c>
      <c r="C2950" t="s">
        <v>2914</v>
      </c>
      <c r="E2950" t="s">
        <v>5217</v>
      </c>
      <c r="F2950" t="s">
        <v>2969</v>
      </c>
      <c r="G2950" s="7">
        <v>432.37502117153809</v>
      </c>
      <c r="H2950" s="8">
        <v>12914</v>
      </c>
      <c r="I2950" s="9">
        <v>0</v>
      </c>
      <c r="J2950" s="9">
        <v>0</v>
      </c>
      <c r="K2950" s="9">
        <v>0</v>
      </c>
      <c r="L2950" s="9">
        <v>0</v>
      </c>
      <c r="M2950" s="9">
        <v>0</v>
      </c>
      <c r="N2950" s="9">
        <v>0</v>
      </c>
      <c r="O2950" s="9">
        <v>0</v>
      </c>
      <c r="P2950" s="9">
        <v>0</v>
      </c>
      <c r="Q2950" s="9">
        <v>0</v>
      </c>
      <c r="R2950" s="9">
        <v>0</v>
      </c>
      <c r="S2950" s="9">
        <v>1</v>
      </c>
      <c r="T2950" s="9">
        <v>1</v>
      </c>
      <c r="U2950" s="16">
        <v>0</v>
      </c>
      <c r="V2950" s="16">
        <v>0</v>
      </c>
      <c r="W2950" s="16">
        <v>12914</v>
      </c>
      <c r="X2950" s="1" t="s">
        <v>3345</v>
      </c>
      <c r="Y2950" s="1" t="s">
        <v>3345</v>
      </c>
    </row>
    <row r="2951" spans="1:25" x14ac:dyDescent="0.25">
      <c r="A2951" t="str">
        <f t="shared" si="46"/>
        <v>Roanoke city, Virginia</v>
      </c>
      <c r="B2951" t="s">
        <v>2915</v>
      </c>
      <c r="C2951" t="s">
        <v>2914</v>
      </c>
      <c r="E2951" t="s">
        <v>3565</v>
      </c>
      <c r="F2951" t="s">
        <v>3040</v>
      </c>
      <c r="G2951" s="7">
        <v>42.860086878970215</v>
      </c>
      <c r="H2951" s="8">
        <v>97029</v>
      </c>
      <c r="I2951" s="9">
        <v>0.99709944862414801</v>
      </c>
      <c r="J2951" s="9">
        <v>0.99993816281730208</v>
      </c>
      <c r="K2951" s="9">
        <v>9.9888909360965452E-4</v>
      </c>
      <c r="L2951" s="9">
        <v>0</v>
      </c>
      <c r="M2951" s="9">
        <v>0</v>
      </c>
      <c r="N2951" s="9">
        <v>0</v>
      </c>
      <c r="O2951" s="9">
        <v>0</v>
      </c>
      <c r="P2951" s="9">
        <v>0</v>
      </c>
      <c r="Q2951" s="9">
        <v>0</v>
      </c>
      <c r="R2951" s="9">
        <v>0</v>
      </c>
      <c r="S2951" s="9">
        <v>1.9016622822424262E-3</v>
      </c>
      <c r="T2951" s="9">
        <v>6.1837182697956276E-5</v>
      </c>
      <c r="U2951" s="16">
        <v>97023</v>
      </c>
      <c r="V2951" s="16">
        <v>0</v>
      </c>
      <c r="W2951" s="16">
        <v>6</v>
      </c>
      <c r="X2951" s="1" t="s">
        <v>3346</v>
      </c>
      <c r="Y2951" s="1" t="s">
        <v>3346</v>
      </c>
    </row>
    <row r="2952" spans="1:25" x14ac:dyDescent="0.25">
      <c r="A2952" t="str">
        <f t="shared" si="46"/>
        <v>Chesapeake city, Virginia</v>
      </c>
      <c r="B2952" t="s">
        <v>2915</v>
      </c>
      <c r="C2952" t="s">
        <v>2914</v>
      </c>
      <c r="E2952" t="s">
        <v>3566</v>
      </c>
      <c r="F2952" t="s">
        <v>3014</v>
      </c>
      <c r="G2952" s="7">
        <v>350.9467445016856</v>
      </c>
      <c r="H2952" s="8">
        <v>222199</v>
      </c>
      <c r="I2952" s="9">
        <v>1.2086132531547028E-4</v>
      </c>
      <c r="J2952" s="9">
        <v>0</v>
      </c>
      <c r="K2952" s="9">
        <v>0.25417407012301102</v>
      </c>
      <c r="L2952" s="9">
        <v>0.9237260293700692</v>
      </c>
      <c r="M2952" s="9">
        <v>0</v>
      </c>
      <c r="N2952" s="9">
        <v>0</v>
      </c>
      <c r="O2952" s="9">
        <v>0</v>
      </c>
      <c r="P2952" s="9">
        <v>0</v>
      </c>
      <c r="Q2952" s="9">
        <v>0</v>
      </c>
      <c r="R2952" s="9">
        <v>0</v>
      </c>
      <c r="S2952" s="9">
        <v>0.73251465460540344</v>
      </c>
      <c r="T2952" s="9">
        <v>7.6273970629930826E-2</v>
      </c>
      <c r="U2952" s="16">
        <v>0</v>
      </c>
      <c r="V2952" s="16">
        <v>205251</v>
      </c>
      <c r="W2952" s="16">
        <v>16948</v>
      </c>
      <c r="X2952" s="1" t="s">
        <v>3345</v>
      </c>
      <c r="Y2952" s="1" t="s">
        <v>3347</v>
      </c>
    </row>
    <row r="2953" spans="1:25" x14ac:dyDescent="0.25">
      <c r="A2953" t="str">
        <f t="shared" si="46"/>
        <v>Charlotte , Virginia</v>
      </c>
      <c r="B2953" t="s">
        <v>2915</v>
      </c>
      <c r="C2953" t="s">
        <v>2914</v>
      </c>
      <c r="E2953" t="s">
        <v>3904</v>
      </c>
      <c r="F2953" t="s">
        <v>2934</v>
      </c>
      <c r="G2953" s="7">
        <v>477.5386847042883</v>
      </c>
      <c r="H2953" s="8">
        <v>12586</v>
      </c>
      <c r="I2953" s="9">
        <v>0</v>
      </c>
      <c r="J2953" s="9">
        <v>0</v>
      </c>
      <c r="K2953" s="9">
        <v>0</v>
      </c>
      <c r="L2953" s="9">
        <v>0</v>
      </c>
      <c r="M2953" s="9">
        <v>0</v>
      </c>
      <c r="N2953" s="9">
        <v>0</v>
      </c>
      <c r="O2953" s="9">
        <v>0</v>
      </c>
      <c r="P2953" s="9">
        <v>0</v>
      </c>
      <c r="Q2953" s="9">
        <v>0</v>
      </c>
      <c r="R2953" s="9">
        <v>0</v>
      </c>
      <c r="S2953" s="9">
        <v>1</v>
      </c>
      <c r="T2953" s="9">
        <v>1</v>
      </c>
      <c r="U2953" s="16">
        <v>0</v>
      </c>
      <c r="V2953" s="16">
        <v>0</v>
      </c>
      <c r="W2953" s="16">
        <v>12586</v>
      </c>
      <c r="X2953" s="1" t="s">
        <v>3345</v>
      </c>
      <c r="Y2953" s="1" t="s">
        <v>3345</v>
      </c>
    </row>
    <row r="2954" spans="1:25" x14ac:dyDescent="0.25">
      <c r="A2954" t="str">
        <f t="shared" si="46"/>
        <v>Isle of Wight , Virginia</v>
      </c>
      <c r="B2954" t="s">
        <v>2915</v>
      </c>
      <c r="C2954" t="s">
        <v>2914</v>
      </c>
      <c r="E2954" t="s">
        <v>5218</v>
      </c>
      <c r="F2954" t="s">
        <v>2960</v>
      </c>
      <c r="G2954" s="7">
        <v>362.82820602312785</v>
      </c>
      <c r="H2954" s="8">
        <v>35270</v>
      </c>
      <c r="I2954" s="9">
        <v>0</v>
      </c>
      <c r="J2954" s="9">
        <v>0</v>
      </c>
      <c r="K2954" s="9">
        <v>1.3242735466911057E-2</v>
      </c>
      <c r="L2954" s="9">
        <v>0.12154805783952367</v>
      </c>
      <c r="M2954" s="9">
        <v>2.6395017865329339E-2</v>
      </c>
      <c r="N2954" s="9">
        <v>0.28962290898780835</v>
      </c>
      <c r="O2954" s="9">
        <v>1.8250214445955559E-3</v>
      </c>
      <c r="P2954" s="9">
        <v>1.4970229656932238E-2</v>
      </c>
      <c r="Q2954" s="9">
        <v>0</v>
      </c>
      <c r="R2954" s="9">
        <v>0</v>
      </c>
      <c r="S2954" s="9">
        <v>0.83953935050402062</v>
      </c>
      <c r="T2954" s="9">
        <v>0.5738588035157357</v>
      </c>
      <c r="U2954" s="16">
        <v>0</v>
      </c>
      <c r="V2954" s="16">
        <v>14502</v>
      </c>
      <c r="W2954" s="16">
        <v>20768</v>
      </c>
      <c r="X2954" s="1" t="s">
        <v>3345</v>
      </c>
      <c r="Y2954" s="1" t="s">
        <v>3345</v>
      </c>
    </row>
    <row r="2955" spans="1:25" x14ac:dyDescent="0.25">
      <c r="A2955" t="str">
        <f t="shared" si="46"/>
        <v>Fauquier , Virginia</v>
      </c>
      <c r="B2955" t="s">
        <v>2915</v>
      </c>
      <c r="C2955" t="s">
        <v>2914</v>
      </c>
      <c r="E2955" t="s">
        <v>5219</v>
      </c>
      <c r="F2955" t="s">
        <v>2944</v>
      </c>
      <c r="G2955" s="7">
        <v>651.72562587976336</v>
      </c>
      <c r="H2955" s="8">
        <v>65225</v>
      </c>
      <c r="I2955" s="9">
        <v>0</v>
      </c>
      <c r="J2955" s="9">
        <v>0</v>
      </c>
      <c r="K2955" s="9">
        <v>2.7774018365933208E-2</v>
      </c>
      <c r="L2955" s="9">
        <v>0.32332694518972788</v>
      </c>
      <c r="M2955" s="9">
        <v>5.6848457024553925E-3</v>
      </c>
      <c r="N2955" s="9">
        <v>0.10181678804139517</v>
      </c>
      <c r="O2955" s="9">
        <v>0</v>
      </c>
      <c r="P2955" s="9">
        <v>0</v>
      </c>
      <c r="Q2955" s="9">
        <v>0</v>
      </c>
      <c r="R2955" s="9">
        <v>0</v>
      </c>
      <c r="S2955" s="9">
        <v>0.96654113593161139</v>
      </c>
      <c r="T2955" s="9">
        <v>0.57485626676887691</v>
      </c>
      <c r="U2955" s="16">
        <v>0</v>
      </c>
      <c r="V2955" s="16">
        <v>27730</v>
      </c>
      <c r="W2955" s="16">
        <v>37495</v>
      </c>
      <c r="X2955" s="1" t="s">
        <v>3345</v>
      </c>
      <c r="Y2955" s="1" t="s">
        <v>3345</v>
      </c>
    </row>
    <row r="2956" spans="1:25" x14ac:dyDescent="0.25">
      <c r="A2956" t="str">
        <f t="shared" si="46"/>
        <v>Radford city, Virginia</v>
      </c>
      <c r="B2956" t="s">
        <v>2915</v>
      </c>
      <c r="C2956" t="s">
        <v>2914</v>
      </c>
      <c r="E2956" t="s">
        <v>3567</v>
      </c>
      <c r="F2956" t="s">
        <v>3038</v>
      </c>
      <c r="G2956" s="7">
        <v>10.007776441150154</v>
      </c>
      <c r="H2956" s="8">
        <v>16399</v>
      </c>
      <c r="I2956" s="9">
        <v>0.77278394417762208</v>
      </c>
      <c r="J2956" s="9">
        <v>0.9706689432282456</v>
      </c>
      <c r="K2956" s="9">
        <v>1.9173474687627253E-6</v>
      </c>
      <c r="L2956" s="9">
        <v>0</v>
      </c>
      <c r="M2956" s="9">
        <v>0</v>
      </c>
      <c r="N2956" s="9">
        <v>0</v>
      </c>
      <c r="O2956" s="9">
        <v>0</v>
      </c>
      <c r="P2956" s="9">
        <v>0</v>
      </c>
      <c r="Q2956" s="9">
        <v>0</v>
      </c>
      <c r="R2956" s="9">
        <v>0</v>
      </c>
      <c r="S2956" s="9">
        <v>0.22721413393193676</v>
      </c>
      <c r="T2956" s="9">
        <v>2.9331056771754377E-2</v>
      </c>
      <c r="U2956" s="16">
        <v>15918</v>
      </c>
      <c r="V2956" s="16">
        <v>0</v>
      </c>
      <c r="W2956" s="16">
        <v>481</v>
      </c>
      <c r="X2956" s="1" t="s">
        <v>3346</v>
      </c>
      <c r="Y2956" s="1" t="s">
        <v>3346</v>
      </c>
    </row>
    <row r="2957" spans="1:25" x14ac:dyDescent="0.25">
      <c r="A2957" t="str">
        <f t="shared" si="46"/>
        <v>Fairfax city, Virginia</v>
      </c>
      <c r="B2957" t="s">
        <v>2915</v>
      </c>
      <c r="C2957" t="s">
        <v>2914</v>
      </c>
      <c r="E2957" t="s">
        <v>3568</v>
      </c>
      <c r="F2957" t="s">
        <v>3019</v>
      </c>
      <c r="G2957" s="7">
        <v>6.2729476549989496</v>
      </c>
      <c r="H2957" s="8">
        <v>22565</v>
      </c>
      <c r="I2957" s="9">
        <v>0</v>
      </c>
      <c r="J2957" s="9">
        <v>0</v>
      </c>
      <c r="K2957" s="9">
        <v>1</v>
      </c>
      <c r="L2957" s="9">
        <v>1</v>
      </c>
      <c r="M2957" s="9">
        <v>0</v>
      </c>
      <c r="N2957" s="9">
        <v>0</v>
      </c>
      <c r="O2957" s="9">
        <v>0</v>
      </c>
      <c r="P2957" s="9">
        <v>0</v>
      </c>
      <c r="Q2957" s="9">
        <v>0</v>
      </c>
      <c r="R2957" s="9">
        <v>0</v>
      </c>
      <c r="S2957" s="9">
        <v>0</v>
      </c>
      <c r="T2957" s="9">
        <v>0</v>
      </c>
      <c r="U2957" s="16">
        <v>0</v>
      </c>
      <c r="V2957" s="16">
        <v>22565</v>
      </c>
      <c r="W2957" s="16">
        <v>0</v>
      </c>
      <c r="X2957" s="1" t="s">
        <v>3347</v>
      </c>
      <c r="Y2957" s="1" t="s">
        <v>3347</v>
      </c>
    </row>
    <row r="2958" spans="1:25" x14ac:dyDescent="0.25">
      <c r="A2958" t="str">
        <f t="shared" si="46"/>
        <v>Henrico , Virginia</v>
      </c>
      <c r="B2958" t="s">
        <v>2915</v>
      </c>
      <c r="C2958" t="s">
        <v>2914</v>
      </c>
      <c r="E2958" t="s">
        <v>5220</v>
      </c>
      <c r="F2958" t="s">
        <v>2957</v>
      </c>
      <c r="G2958" s="7">
        <v>244.83239506103399</v>
      </c>
      <c r="H2958" s="8">
        <v>306979</v>
      </c>
      <c r="I2958" s="9">
        <v>2.2834639650832784E-4</v>
      </c>
      <c r="J2958" s="9">
        <v>2.3780128282390652E-4</v>
      </c>
      <c r="K2958" s="9">
        <v>0.54576190364414445</v>
      </c>
      <c r="L2958" s="9">
        <v>0.95707849722619465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0.45400974995934718</v>
      </c>
      <c r="T2958" s="9">
        <v>4.2683701490981468E-2</v>
      </c>
      <c r="U2958" s="16">
        <v>73</v>
      </c>
      <c r="V2958" s="16">
        <v>293803</v>
      </c>
      <c r="W2958" s="16">
        <v>13103</v>
      </c>
      <c r="X2958" s="1" t="s">
        <v>3347</v>
      </c>
      <c r="Y2958" s="1" t="s">
        <v>3347</v>
      </c>
    </row>
    <row r="2959" spans="1:25" x14ac:dyDescent="0.25">
      <c r="A2959" t="str">
        <f t="shared" si="46"/>
        <v>Franklin city, Virginia</v>
      </c>
      <c r="B2959" t="s">
        <v>2915</v>
      </c>
      <c r="C2959" t="s">
        <v>2914</v>
      </c>
      <c r="E2959" t="s">
        <v>3569</v>
      </c>
      <c r="F2959" t="s">
        <v>3021</v>
      </c>
      <c r="G2959" s="7">
        <v>8.3651618788956128</v>
      </c>
      <c r="H2959" s="8">
        <v>8582</v>
      </c>
      <c r="I2959" s="9">
        <v>0</v>
      </c>
      <c r="J2959" s="9">
        <v>0</v>
      </c>
      <c r="K2959" s="9">
        <v>0</v>
      </c>
      <c r="L2959" s="9">
        <v>0</v>
      </c>
      <c r="M2959" s="9">
        <v>0</v>
      </c>
      <c r="N2959" s="9">
        <v>0</v>
      </c>
      <c r="O2959" s="9">
        <v>0.68697117839968103</v>
      </c>
      <c r="P2959" s="9">
        <v>0.96749009554882315</v>
      </c>
      <c r="Q2959" s="9">
        <v>0</v>
      </c>
      <c r="R2959" s="9">
        <v>0</v>
      </c>
      <c r="S2959" s="9">
        <v>0.31302877837748261</v>
      </c>
      <c r="T2959" s="9">
        <v>3.250990445117688E-2</v>
      </c>
      <c r="U2959" s="16">
        <v>0</v>
      </c>
      <c r="V2959" s="16">
        <v>0</v>
      </c>
      <c r="W2959" s="16">
        <v>8582</v>
      </c>
      <c r="X2959" s="1" t="s">
        <v>3345</v>
      </c>
      <c r="Y2959" s="1" t="s">
        <v>3345</v>
      </c>
    </row>
    <row r="2960" spans="1:25" x14ac:dyDescent="0.25">
      <c r="A2960" t="str">
        <f t="shared" si="46"/>
        <v>Harrisonburg city, Virginia</v>
      </c>
      <c r="B2960" t="s">
        <v>2915</v>
      </c>
      <c r="C2960" t="s">
        <v>2914</v>
      </c>
      <c r="E2960" t="s">
        <v>3570</v>
      </c>
      <c r="F2960" t="s">
        <v>3025</v>
      </c>
      <c r="G2960" s="7">
        <v>17.389825748549409</v>
      </c>
      <c r="H2960" s="8">
        <v>48914</v>
      </c>
      <c r="I2960" s="9">
        <v>0.99984449563811895</v>
      </c>
      <c r="J2960" s="9">
        <v>1</v>
      </c>
      <c r="K2960" s="9">
        <v>4.7998978931898195E-6</v>
      </c>
      <c r="L2960" s="9">
        <v>0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1.506499386125802E-4</v>
      </c>
      <c r="T2960" s="9">
        <v>0</v>
      </c>
      <c r="U2960" s="16">
        <v>48914</v>
      </c>
      <c r="V2960" s="16">
        <v>0</v>
      </c>
      <c r="W2960" s="16">
        <v>0</v>
      </c>
      <c r="X2960" s="1" t="s">
        <v>3346</v>
      </c>
      <c r="Y2960" s="1" t="s">
        <v>3346</v>
      </c>
    </row>
    <row r="2961" spans="1:25" x14ac:dyDescent="0.25">
      <c r="A2961" t="str">
        <f t="shared" si="46"/>
        <v>Buena Vista city, Virginia</v>
      </c>
      <c r="B2961" t="s">
        <v>2915</v>
      </c>
      <c r="C2961" t="s">
        <v>2914</v>
      </c>
      <c r="E2961" t="s">
        <v>3571</v>
      </c>
      <c r="F2961" t="s">
        <v>3012</v>
      </c>
      <c r="G2961" s="7">
        <v>6.5225224801958079</v>
      </c>
      <c r="H2961" s="8">
        <v>6644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9">
        <v>0.499539288869283</v>
      </c>
      <c r="P2961" s="9">
        <v>0.96192052980132448</v>
      </c>
      <c r="Q2961" s="9">
        <v>0</v>
      </c>
      <c r="R2961" s="9">
        <v>0</v>
      </c>
      <c r="S2961" s="9">
        <v>0.50046071113071711</v>
      </c>
      <c r="T2961" s="9">
        <v>3.8079470198675497E-2</v>
      </c>
      <c r="U2961" s="16">
        <v>0</v>
      </c>
      <c r="V2961" s="16">
        <v>0</v>
      </c>
      <c r="W2961" s="16">
        <v>6644</v>
      </c>
      <c r="X2961" s="1" t="s">
        <v>3345</v>
      </c>
      <c r="Y2961" s="1" t="s">
        <v>3345</v>
      </c>
    </row>
    <row r="2962" spans="1:25" x14ac:dyDescent="0.25">
      <c r="A2962" t="str">
        <f t="shared" si="46"/>
        <v>Franklin , Virginia</v>
      </c>
      <c r="B2962" t="s">
        <v>2915</v>
      </c>
      <c r="C2962" t="s">
        <v>2914</v>
      </c>
      <c r="E2962" t="s">
        <v>3649</v>
      </c>
      <c r="F2962" t="s">
        <v>2947</v>
      </c>
      <c r="G2962" s="7">
        <v>711.61991587765465</v>
      </c>
      <c r="H2962" s="8">
        <v>56155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1.0282531585258515E-2</v>
      </c>
      <c r="P2962" s="9">
        <v>0.10770189653637254</v>
      </c>
      <c r="Q2962" s="9">
        <v>0</v>
      </c>
      <c r="R2962" s="9">
        <v>0</v>
      </c>
      <c r="S2962" s="9">
        <v>0.9897174684147414</v>
      </c>
      <c r="T2962" s="9">
        <v>0.89229810346362748</v>
      </c>
      <c r="U2962" s="16">
        <v>0</v>
      </c>
      <c r="V2962" s="16">
        <v>0</v>
      </c>
      <c r="W2962" s="16">
        <v>56155</v>
      </c>
      <c r="X2962" s="1" t="s">
        <v>3345</v>
      </c>
      <c r="Y2962" s="1" t="s">
        <v>3345</v>
      </c>
    </row>
    <row r="2963" spans="1:25" x14ac:dyDescent="0.25">
      <c r="A2963" t="str">
        <f t="shared" si="46"/>
        <v>New Kent , Virginia</v>
      </c>
      <c r="B2963" t="s">
        <v>2915</v>
      </c>
      <c r="C2963" t="s">
        <v>2914</v>
      </c>
      <c r="E2963" t="s">
        <v>5221</v>
      </c>
      <c r="F2963" t="s">
        <v>2976</v>
      </c>
      <c r="G2963" s="7">
        <v>223.78008770006343</v>
      </c>
      <c r="H2963" s="8">
        <v>18429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0.94987467570597162</v>
      </c>
      <c r="T2963" s="9">
        <v>1</v>
      </c>
      <c r="U2963" s="16">
        <v>0</v>
      </c>
      <c r="V2963" s="16">
        <v>0</v>
      </c>
      <c r="W2963" s="16">
        <v>18429</v>
      </c>
      <c r="X2963" s="1" t="s">
        <v>3345</v>
      </c>
      <c r="Y2963" s="1" t="s">
        <v>3345</v>
      </c>
    </row>
    <row r="2964" spans="1:25" x14ac:dyDescent="0.25">
      <c r="A2964" t="str">
        <f t="shared" si="46"/>
        <v>Bedford , Virginia</v>
      </c>
      <c r="B2964" t="s">
        <v>2915</v>
      </c>
      <c r="C2964" t="s">
        <v>2914</v>
      </c>
      <c r="E2964" t="s">
        <v>4904</v>
      </c>
      <c r="F2964" t="s">
        <v>2924</v>
      </c>
      <c r="G2964" s="7">
        <v>776.34547360698036</v>
      </c>
      <c r="H2964" s="8">
        <v>74888</v>
      </c>
      <c r="I2964" s="9">
        <v>3.5401603643522113E-5</v>
      </c>
      <c r="J2964" s="9">
        <v>2.6706548445678881E-5</v>
      </c>
      <c r="K2964" s="9">
        <v>2.6536555919466218E-2</v>
      </c>
      <c r="L2964" s="9">
        <v>0.18781380194423672</v>
      </c>
      <c r="M2964" s="9">
        <v>0</v>
      </c>
      <c r="N2964" s="9">
        <v>0</v>
      </c>
      <c r="O2964" s="9">
        <v>8.6581808211967336E-3</v>
      </c>
      <c r="P2964" s="9">
        <v>9.1189509667770535E-2</v>
      </c>
      <c r="Q2964" s="9">
        <v>0</v>
      </c>
      <c r="R2964" s="9">
        <v>0</v>
      </c>
      <c r="S2964" s="9">
        <v>0.96476986165379608</v>
      </c>
      <c r="T2964" s="9">
        <v>0.72096998183954708</v>
      </c>
      <c r="U2964" s="16">
        <v>2</v>
      </c>
      <c r="V2964" s="16">
        <v>14065</v>
      </c>
      <c r="W2964" s="16">
        <v>60821</v>
      </c>
      <c r="X2964" s="1" t="s">
        <v>3345</v>
      </c>
      <c r="Y2964" s="1" t="s">
        <v>3345</v>
      </c>
    </row>
    <row r="2965" spans="1:25" x14ac:dyDescent="0.25">
      <c r="A2965" t="str">
        <f t="shared" si="46"/>
        <v>Grayson , Virginia</v>
      </c>
      <c r="B2965" t="s">
        <v>2915</v>
      </c>
      <c r="C2965" t="s">
        <v>2914</v>
      </c>
      <c r="E2965" t="s">
        <v>4289</v>
      </c>
      <c r="F2965" t="s">
        <v>2952</v>
      </c>
      <c r="G2965" s="7">
        <v>445.56679873294399</v>
      </c>
      <c r="H2965" s="8">
        <v>15533</v>
      </c>
      <c r="I2965" s="9">
        <v>0</v>
      </c>
      <c r="J2965" s="9">
        <v>0</v>
      </c>
      <c r="K2965" s="9">
        <v>0</v>
      </c>
      <c r="L2965" s="9">
        <v>0</v>
      </c>
      <c r="M2965" s="9">
        <v>0</v>
      </c>
      <c r="N2965" s="9">
        <v>0</v>
      </c>
      <c r="O2965" s="9">
        <v>0</v>
      </c>
      <c r="P2965" s="9">
        <v>0</v>
      </c>
      <c r="Q2965" s="9">
        <v>1.7390931466495859E-4</v>
      </c>
      <c r="R2965" s="9">
        <v>1.223202214639799E-3</v>
      </c>
      <c r="S2965" s="9">
        <v>0.99982609068533512</v>
      </c>
      <c r="T2965" s="9">
        <v>0.99877679778536022</v>
      </c>
      <c r="U2965" s="16">
        <v>0</v>
      </c>
      <c r="V2965" s="16">
        <v>0</v>
      </c>
      <c r="W2965" s="16">
        <v>15533</v>
      </c>
      <c r="X2965" s="1" t="s">
        <v>3345</v>
      </c>
      <c r="Y2965" s="1" t="s">
        <v>3345</v>
      </c>
    </row>
    <row r="2966" spans="1:25" x14ac:dyDescent="0.25">
      <c r="A2966" t="str">
        <f t="shared" si="46"/>
        <v>Pittsylvania , Virginia</v>
      </c>
      <c r="B2966" t="s">
        <v>2915</v>
      </c>
      <c r="C2966" t="s">
        <v>2914</v>
      </c>
      <c r="E2966" t="s">
        <v>5222</v>
      </c>
      <c r="F2966" t="s">
        <v>2983</v>
      </c>
      <c r="G2966" s="7">
        <v>978.23212311681016</v>
      </c>
      <c r="H2966" s="8">
        <v>63521</v>
      </c>
      <c r="I2966" s="9">
        <v>0</v>
      </c>
      <c r="J2966" s="9">
        <v>0</v>
      </c>
      <c r="K2966" s="9">
        <v>0</v>
      </c>
      <c r="L2966" s="9">
        <v>0</v>
      </c>
      <c r="M2966" s="9">
        <v>0</v>
      </c>
      <c r="N2966" s="9">
        <v>0</v>
      </c>
      <c r="O2966" s="9">
        <v>1.639251717024422E-2</v>
      </c>
      <c r="P2966" s="9">
        <v>0.14390516522095056</v>
      </c>
      <c r="Q2966" s="9">
        <v>0</v>
      </c>
      <c r="R2966" s="9">
        <v>0</v>
      </c>
      <c r="S2966" s="9">
        <v>0.9836074828194783</v>
      </c>
      <c r="T2966" s="9">
        <v>0.85609483477904946</v>
      </c>
      <c r="U2966" s="16">
        <v>0</v>
      </c>
      <c r="V2966" s="16">
        <v>0</v>
      </c>
      <c r="W2966" s="16">
        <v>63521</v>
      </c>
      <c r="X2966" s="1" t="s">
        <v>3345</v>
      </c>
      <c r="Y2966" s="1" t="s">
        <v>3345</v>
      </c>
    </row>
    <row r="2967" spans="1:25" x14ac:dyDescent="0.25">
      <c r="A2967" t="str">
        <f t="shared" si="46"/>
        <v>Giles , Virginia</v>
      </c>
      <c r="B2967" t="s">
        <v>2915</v>
      </c>
      <c r="C2967" t="s">
        <v>2914</v>
      </c>
      <c r="E2967" t="s">
        <v>5000</v>
      </c>
      <c r="F2967" t="s">
        <v>2949</v>
      </c>
      <c r="G2967" s="7">
        <v>361.56145527395137</v>
      </c>
      <c r="H2967" s="8">
        <v>17286</v>
      </c>
      <c r="I2967" s="9">
        <v>0</v>
      </c>
      <c r="J2967" s="9">
        <v>0</v>
      </c>
      <c r="K2967" s="9">
        <v>0</v>
      </c>
      <c r="L2967" s="9">
        <v>0</v>
      </c>
      <c r="M2967" s="9">
        <v>0</v>
      </c>
      <c r="N2967" s="9">
        <v>0</v>
      </c>
      <c r="O2967" s="9">
        <v>1.4939781641142695E-2</v>
      </c>
      <c r="P2967" s="9">
        <v>0.337151452042115</v>
      </c>
      <c r="Q2967" s="9">
        <v>0</v>
      </c>
      <c r="R2967" s="9">
        <v>0</v>
      </c>
      <c r="S2967" s="9">
        <v>0.98506021835885738</v>
      </c>
      <c r="T2967" s="9">
        <v>0.66284854795788495</v>
      </c>
      <c r="U2967" s="16">
        <v>0</v>
      </c>
      <c r="V2967" s="16">
        <v>0</v>
      </c>
      <c r="W2967" s="16">
        <v>17286</v>
      </c>
      <c r="X2967" s="1" t="s">
        <v>3345</v>
      </c>
      <c r="Y2967" s="1" t="s">
        <v>3345</v>
      </c>
    </row>
    <row r="2968" spans="1:25" x14ac:dyDescent="0.25">
      <c r="A2968" t="str">
        <f t="shared" si="46"/>
        <v>Wythe , Virginia</v>
      </c>
      <c r="B2968" t="s">
        <v>2915</v>
      </c>
      <c r="C2968" t="s">
        <v>2914</v>
      </c>
      <c r="E2968" t="s">
        <v>5223</v>
      </c>
      <c r="F2968" t="s">
        <v>3008</v>
      </c>
      <c r="G2968" s="7">
        <v>464.74283023632745</v>
      </c>
      <c r="H2968" s="8">
        <v>29235</v>
      </c>
      <c r="I2968" s="9">
        <v>0</v>
      </c>
      <c r="J2968" s="9">
        <v>0</v>
      </c>
      <c r="K2968" s="9">
        <v>0</v>
      </c>
      <c r="L2968" s="9">
        <v>0</v>
      </c>
      <c r="M2968" s="9">
        <v>0</v>
      </c>
      <c r="N2968" s="9">
        <v>0</v>
      </c>
      <c r="O2968" s="9">
        <v>1.5317697756731972E-2</v>
      </c>
      <c r="P2968" s="9">
        <v>0.24669061056952282</v>
      </c>
      <c r="Q2968" s="9">
        <v>0</v>
      </c>
      <c r="R2968" s="9">
        <v>0</v>
      </c>
      <c r="S2968" s="9">
        <v>0.98468230224022024</v>
      </c>
      <c r="T2968" s="9">
        <v>0.75330938943047721</v>
      </c>
      <c r="U2968" s="16">
        <v>0</v>
      </c>
      <c r="V2968" s="16">
        <v>0</v>
      </c>
      <c r="W2968" s="16">
        <v>29235</v>
      </c>
      <c r="X2968" s="1" t="s">
        <v>3345</v>
      </c>
      <c r="Y2968" s="1" t="s">
        <v>3345</v>
      </c>
    </row>
    <row r="2969" spans="1:25" x14ac:dyDescent="0.25">
      <c r="A2969" t="str">
        <f t="shared" si="46"/>
        <v>Prince William , Virginia</v>
      </c>
      <c r="B2969" t="s">
        <v>2915</v>
      </c>
      <c r="C2969" t="s">
        <v>2914</v>
      </c>
      <c r="E2969" t="s">
        <v>5224</v>
      </c>
      <c r="F2969" t="s">
        <v>2987</v>
      </c>
      <c r="G2969" s="7">
        <v>347.66364691373519</v>
      </c>
      <c r="H2969" s="8">
        <v>401889</v>
      </c>
      <c r="I2969" s="9">
        <v>0</v>
      </c>
      <c r="J2969" s="9">
        <v>0</v>
      </c>
      <c r="K2969" s="9">
        <v>0.48990197984815737</v>
      </c>
      <c r="L2969" s="9">
        <v>0.95834173117452826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0.49084039139189228</v>
      </c>
      <c r="T2969" s="9">
        <v>4.165826882547171E-2</v>
      </c>
      <c r="U2969" s="16">
        <v>0</v>
      </c>
      <c r="V2969" s="16">
        <v>385147</v>
      </c>
      <c r="W2969" s="16">
        <v>16742</v>
      </c>
      <c r="X2969" s="1" t="s">
        <v>3345</v>
      </c>
      <c r="Y2969" s="1" t="s">
        <v>3347</v>
      </c>
    </row>
    <row r="2970" spans="1:25" x14ac:dyDescent="0.25">
      <c r="A2970" t="str">
        <f t="shared" si="46"/>
        <v>Scott , Virginia</v>
      </c>
      <c r="B2970" t="s">
        <v>2915</v>
      </c>
      <c r="C2970" t="s">
        <v>2914</v>
      </c>
      <c r="E2970" t="s">
        <v>3694</v>
      </c>
      <c r="F2970" t="s">
        <v>2995</v>
      </c>
      <c r="G2970" s="7">
        <v>538.95675087391089</v>
      </c>
      <c r="H2970" s="8">
        <v>23179</v>
      </c>
      <c r="I2970" s="9">
        <v>0</v>
      </c>
      <c r="J2970" s="9">
        <v>0</v>
      </c>
      <c r="K2970" s="9">
        <v>8.6916108869210078E-3</v>
      </c>
      <c r="L2970" s="9">
        <v>0.17873937615945468</v>
      </c>
      <c r="M2970" s="9">
        <v>0</v>
      </c>
      <c r="N2970" s="9">
        <v>0</v>
      </c>
      <c r="O2970" s="9">
        <v>0</v>
      </c>
      <c r="P2970" s="9">
        <v>0</v>
      </c>
      <c r="Q2970" s="9">
        <v>0</v>
      </c>
      <c r="R2970" s="9">
        <v>0</v>
      </c>
      <c r="S2970" s="9">
        <v>0.99130838911307906</v>
      </c>
      <c r="T2970" s="9">
        <v>0.82126062384054532</v>
      </c>
      <c r="U2970" s="16">
        <v>0</v>
      </c>
      <c r="V2970" s="16">
        <v>4143</v>
      </c>
      <c r="W2970" s="16">
        <v>19036</v>
      </c>
      <c r="X2970" s="1" t="s">
        <v>3345</v>
      </c>
      <c r="Y2970" s="1" t="s">
        <v>3345</v>
      </c>
    </row>
    <row r="2971" spans="1:25" x14ac:dyDescent="0.25">
      <c r="A2971" t="str">
        <f t="shared" si="46"/>
        <v>Charles City , Virginia</v>
      </c>
      <c r="B2971" t="s">
        <v>2915</v>
      </c>
      <c r="C2971" t="s">
        <v>2914</v>
      </c>
      <c r="E2971" t="s">
        <v>5225</v>
      </c>
      <c r="F2971" t="s">
        <v>2933</v>
      </c>
      <c r="G2971" s="7">
        <v>204.24274523963706</v>
      </c>
      <c r="H2971" s="8">
        <v>7256</v>
      </c>
      <c r="I2971" s="9">
        <v>0</v>
      </c>
      <c r="J2971" s="9">
        <v>0</v>
      </c>
      <c r="K2971" s="9">
        <v>0</v>
      </c>
      <c r="L2971" s="9">
        <v>0</v>
      </c>
      <c r="M2971" s="9">
        <v>0</v>
      </c>
      <c r="N2971" s="9">
        <v>0</v>
      </c>
      <c r="O2971" s="9">
        <v>0</v>
      </c>
      <c r="P2971" s="9">
        <v>0</v>
      </c>
      <c r="Q2971" s="9">
        <v>0</v>
      </c>
      <c r="R2971" s="9">
        <v>0</v>
      </c>
      <c r="S2971" s="9">
        <v>0.9091618990169813</v>
      </c>
      <c r="T2971" s="9">
        <v>1</v>
      </c>
      <c r="U2971" s="16">
        <v>0</v>
      </c>
      <c r="V2971" s="16">
        <v>0</v>
      </c>
      <c r="W2971" s="16">
        <v>7256</v>
      </c>
      <c r="X2971" s="1" t="s">
        <v>3345</v>
      </c>
      <c r="Y2971" s="1" t="s">
        <v>3345</v>
      </c>
    </row>
    <row r="2972" spans="1:25" x14ac:dyDescent="0.25">
      <c r="A2972" t="str">
        <f t="shared" si="46"/>
        <v>Manassas Park city, Virginia</v>
      </c>
      <c r="B2972" t="s">
        <v>2915</v>
      </c>
      <c r="C2972" t="s">
        <v>2914</v>
      </c>
      <c r="E2972" t="s">
        <v>3572</v>
      </c>
      <c r="F2972" t="s">
        <v>3030</v>
      </c>
      <c r="G2972" s="7">
        <v>2.5248519376101357</v>
      </c>
      <c r="H2972" s="8">
        <v>14390</v>
      </c>
      <c r="I2972" s="9">
        <v>0</v>
      </c>
      <c r="J2972" s="9">
        <v>0</v>
      </c>
      <c r="K2972" s="9">
        <v>0.99999999999829947</v>
      </c>
      <c r="L2972" s="9">
        <v>1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16">
        <v>0</v>
      </c>
      <c r="V2972" s="16">
        <v>14390</v>
      </c>
      <c r="W2972" s="16">
        <v>0</v>
      </c>
      <c r="X2972" s="1" t="s">
        <v>3347</v>
      </c>
      <c r="Y2972" s="1" t="s">
        <v>3347</v>
      </c>
    </row>
    <row r="2973" spans="1:25" x14ac:dyDescent="0.25">
      <c r="A2973" t="str">
        <f t="shared" si="46"/>
        <v>Arlington , Virginia</v>
      </c>
      <c r="B2973" t="s">
        <v>2915</v>
      </c>
      <c r="C2973" t="s">
        <v>2914</v>
      </c>
      <c r="E2973" t="s">
        <v>5226</v>
      </c>
      <c r="F2973" t="s">
        <v>2921</v>
      </c>
      <c r="G2973" s="7">
        <v>26.103029805234012</v>
      </c>
      <c r="H2973" s="8">
        <v>207654</v>
      </c>
      <c r="I2973" s="9">
        <v>0.99298940648571521</v>
      </c>
      <c r="J2973" s="9">
        <v>1</v>
      </c>
      <c r="K2973" s="9">
        <v>7.2393122936457505E-5</v>
      </c>
      <c r="L2973" s="9">
        <v>0</v>
      </c>
      <c r="M2973" s="9">
        <v>0</v>
      </c>
      <c r="N2973" s="9">
        <v>0</v>
      </c>
      <c r="O2973" s="9">
        <v>0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16">
        <v>207654</v>
      </c>
      <c r="V2973" s="16">
        <v>0</v>
      </c>
      <c r="W2973" s="16">
        <v>0</v>
      </c>
      <c r="X2973" s="1" t="s">
        <v>3346</v>
      </c>
      <c r="Y2973" s="1" t="s">
        <v>3346</v>
      </c>
    </row>
    <row r="2974" spans="1:25" x14ac:dyDescent="0.25">
      <c r="A2974" t="str">
        <f t="shared" si="46"/>
        <v>Carroll , Virginia</v>
      </c>
      <c r="B2974" t="s">
        <v>2915</v>
      </c>
      <c r="C2974" t="s">
        <v>2914</v>
      </c>
      <c r="E2974" t="s">
        <v>3686</v>
      </c>
      <c r="F2974" t="s">
        <v>2932</v>
      </c>
      <c r="G2974" s="7">
        <v>477.67491304418638</v>
      </c>
      <c r="H2974" s="8">
        <v>30041</v>
      </c>
      <c r="I2974" s="9">
        <v>0</v>
      </c>
      <c r="J2974" s="9">
        <v>0</v>
      </c>
      <c r="K2974" s="9">
        <v>0</v>
      </c>
      <c r="L2974" s="9">
        <v>0</v>
      </c>
      <c r="M2974" s="9">
        <v>0</v>
      </c>
      <c r="N2974" s="9">
        <v>0</v>
      </c>
      <c r="O2974" s="9">
        <v>1.499807997939883E-4</v>
      </c>
      <c r="P2974" s="9">
        <v>1.2649379181784895E-3</v>
      </c>
      <c r="Q2974" s="9">
        <v>2.0224003910706244E-3</v>
      </c>
      <c r="R2974" s="9">
        <v>2.729602876069372E-2</v>
      </c>
      <c r="S2974" s="9">
        <v>0.9978276186126479</v>
      </c>
      <c r="T2974" s="9">
        <v>0.9714390333211278</v>
      </c>
      <c r="U2974" s="16">
        <v>0</v>
      </c>
      <c r="V2974" s="16">
        <v>0</v>
      </c>
      <c r="W2974" s="16">
        <v>30041</v>
      </c>
      <c r="X2974" s="1" t="s">
        <v>3345</v>
      </c>
      <c r="Y2974" s="1" t="s">
        <v>3345</v>
      </c>
    </row>
    <row r="2975" spans="1:25" x14ac:dyDescent="0.25">
      <c r="A2975" t="str">
        <f t="shared" si="46"/>
        <v>Newport News city, Virginia</v>
      </c>
      <c r="B2975" t="s">
        <v>2915</v>
      </c>
      <c r="C2975" t="s">
        <v>2914</v>
      </c>
      <c r="E2975" t="s">
        <v>3573</v>
      </c>
      <c r="F2975" t="s">
        <v>3032</v>
      </c>
      <c r="G2975" s="7">
        <v>119.67271729004857</v>
      </c>
      <c r="H2975" s="8">
        <v>180787</v>
      </c>
      <c r="I2975" s="9">
        <v>0.46793134530948072</v>
      </c>
      <c r="J2975" s="9">
        <v>0.99971790007024841</v>
      </c>
      <c r="K2975" s="9">
        <v>8.6660922692354382E-4</v>
      </c>
      <c r="L2975" s="9">
        <v>0</v>
      </c>
      <c r="M2975" s="9">
        <v>0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0.13083903602017449</v>
      </c>
      <c r="T2975" s="9">
        <v>2.8209992975158612E-4</v>
      </c>
      <c r="U2975" s="16">
        <v>180736</v>
      </c>
      <c r="V2975" s="16">
        <v>0</v>
      </c>
      <c r="W2975" s="16">
        <v>51</v>
      </c>
      <c r="X2975" s="1" t="s">
        <v>3346</v>
      </c>
      <c r="Y2975" s="1" t="s">
        <v>3346</v>
      </c>
    </row>
    <row r="2976" spans="1:25" x14ac:dyDescent="0.25">
      <c r="A2976" t="str">
        <f t="shared" si="46"/>
        <v>Bath , Virginia</v>
      </c>
      <c r="B2976" t="s">
        <v>2915</v>
      </c>
      <c r="C2976" t="s">
        <v>2914</v>
      </c>
      <c r="E2976" t="s">
        <v>4310</v>
      </c>
      <c r="F2976" t="s">
        <v>2923</v>
      </c>
      <c r="G2976" s="7">
        <v>534.62263041351866</v>
      </c>
      <c r="H2976" s="8">
        <v>4731</v>
      </c>
      <c r="I2976" s="9">
        <v>0</v>
      </c>
      <c r="J2976" s="9">
        <v>0</v>
      </c>
      <c r="K2976" s="9">
        <v>0</v>
      </c>
      <c r="L2976" s="9">
        <v>0</v>
      </c>
      <c r="M2976" s="9">
        <v>0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0.99999999999965339</v>
      </c>
      <c r="T2976" s="9">
        <v>1</v>
      </c>
      <c r="U2976" s="16">
        <v>0</v>
      </c>
      <c r="V2976" s="16">
        <v>0</v>
      </c>
      <c r="W2976" s="16">
        <v>4731</v>
      </c>
      <c r="X2976" s="1" t="s">
        <v>3345</v>
      </c>
      <c r="Y2976" s="1" t="s">
        <v>3345</v>
      </c>
    </row>
    <row r="2977" spans="1:25" x14ac:dyDescent="0.25">
      <c r="A2977" t="str">
        <f t="shared" si="46"/>
        <v>Winchester city, Virginia</v>
      </c>
      <c r="B2977" t="s">
        <v>2915</v>
      </c>
      <c r="C2977" t="s">
        <v>2914</v>
      </c>
      <c r="E2977" t="s">
        <v>3574</v>
      </c>
      <c r="F2977" t="s">
        <v>3047</v>
      </c>
      <c r="G2977" s="7">
        <v>9.2139235468791494</v>
      </c>
      <c r="H2977" s="8">
        <v>26203</v>
      </c>
      <c r="I2977" s="9">
        <v>0.99442452522671398</v>
      </c>
      <c r="J2977" s="9">
        <v>1</v>
      </c>
      <c r="K2977" s="9">
        <v>4.0766338555301455E-3</v>
      </c>
      <c r="L2977" s="9">
        <v>0</v>
      </c>
      <c r="M2977" s="9">
        <v>0</v>
      </c>
      <c r="N2977" s="9">
        <v>0</v>
      </c>
      <c r="O2977" s="9">
        <v>0</v>
      </c>
      <c r="P2977" s="9">
        <v>0</v>
      </c>
      <c r="Q2977" s="9">
        <v>0</v>
      </c>
      <c r="R2977" s="9">
        <v>0</v>
      </c>
      <c r="S2977" s="9">
        <v>1.4988344478343357E-3</v>
      </c>
      <c r="T2977" s="9">
        <v>0</v>
      </c>
      <c r="U2977" s="16">
        <v>26203</v>
      </c>
      <c r="V2977" s="16">
        <v>0</v>
      </c>
      <c r="W2977" s="16">
        <v>0</v>
      </c>
      <c r="X2977" s="1" t="s">
        <v>3346</v>
      </c>
      <c r="Y2977" s="1" t="s">
        <v>3346</v>
      </c>
    </row>
    <row r="2978" spans="1:25" x14ac:dyDescent="0.25">
      <c r="A2978" t="str">
        <f t="shared" si="46"/>
        <v>Sussex , Virginia</v>
      </c>
      <c r="B2978" t="s">
        <v>2915</v>
      </c>
      <c r="C2978" t="s">
        <v>2914</v>
      </c>
      <c r="E2978" t="s">
        <v>3854</v>
      </c>
      <c r="F2978" t="s">
        <v>3002</v>
      </c>
      <c r="G2978" s="7">
        <v>492.82842042709336</v>
      </c>
      <c r="H2978" s="8">
        <v>12087</v>
      </c>
      <c r="I2978" s="9">
        <v>0</v>
      </c>
      <c r="J2978" s="9">
        <v>0</v>
      </c>
      <c r="K2978" s="9">
        <v>0</v>
      </c>
      <c r="L2978" s="9">
        <v>0</v>
      </c>
      <c r="M2978" s="9">
        <v>0</v>
      </c>
      <c r="N2978" s="9">
        <v>0</v>
      </c>
      <c r="O2978" s="9">
        <v>0</v>
      </c>
      <c r="P2978" s="9">
        <v>0</v>
      </c>
      <c r="Q2978" s="9">
        <v>0</v>
      </c>
      <c r="R2978" s="9">
        <v>0</v>
      </c>
      <c r="S2978" s="9">
        <v>1</v>
      </c>
      <c r="T2978" s="9">
        <v>1</v>
      </c>
      <c r="U2978" s="16">
        <v>0</v>
      </c>
      <c r="V2978" s="16">
        <v>0</v>
      </c>
      <c r="W2978" s="16">
        <v>12087</v>
      </c>
      <c r="X2978" s="1" t="s">
        <v>3345</v>
      </c>
      <c r="Y2978" s="1" t="s">
        <v>3345</v>
      </c>
    </row>
    <row r="2979" spans="1:25" x14ac:dyDescent="0.25">
      <c r="A2979" t="str">
        <f t="shared" si="46"/>
        <v>Cumberland , Virginia</v>
      </c>
      <c r="B2979" t="s">
        <v>2915</v>
      </c>
      <c r="C2979" t="s">
        <v>2914</v>
      </c>
      <c r="E2979" t="s">
        <v>4060</v>
      </c>
      <c r="F2979" t="s">
        <v>2939</v>
      </c>
      <c r="G2979" s="7">
        <v>299.78659592079822</v>
      </c>
      <c r="H2979" s="8">
        <v>10052</v>
      </c>
      <c r="I2979" s="9">
        <v>0</v>
      </c>
      <c r="J2979" s="9">
        <v>0</v>
      </c>
      <c r="K2979" s="9">
        <v>0</v>
      </c>
      <c r="L2979" s="9">
        <v>0</v>
      </c>
      <c r="M2979" s="9">
        <v>0</v>
      </c>
      <c r="N2979" s="9">
        <v>0</v>
      </c>
      <c r="O2979" s="9">
        <v>0</v>
      </c>
      <c r="P2979" s="9">
        <v>0</v>
      </c>
      <c r="Q2979" s="9">
        <v>7.3321501268551784E-4</v>
      </c>
      <c r="R2979" s="9">
        <v>3.9992041384799046E-2</v>
      </c>
      <c r="S2979" s="9">
        <v>0.99926678498672161</v>
      </c>
      <c r="T2979" s="9">
        <v>0.96000795861520094</v>
      </c>
      <c r="U2979" s="16">
        <v>0</v>
      </c>
      <c r="V2979" s="16">
        <v>0</v>
      </c>
      <c r="W2979" s="16">
        <v>10052</v>
      </c>
      <c r="X2979" s="1" t="s">
        <v>3345</v>
      </c>
      <c r="Y2979" s="1" t="s">
        <v>3345</v>
      </c>
    </row>
    <row r="2980" spans="1:25" x14ac:dyDescent="0.25">
      <c r="A2980" t="str">
        <f t="shared" si="46"/>
        <v>Smyth , Virginia</v>
      </c>
      <c r="B2980" t="s">
        <v>2915</v>
      </c>
      <c r="C2980" t="s">
        <v>2914</v>
      </c>
      <c r="E2980" t="s">
        <v>5227</v>
      </c>
      <c r="F2980" t="s">
        <v>2997</v>
      </c>
      <c r="G2980" s="7">
        <v>452.70915280504511</v>
      </c>
      <c r="H2980" s="8">
        <v>32208</v>
      </c>
      <c r="I2980" s="9">
        <v>0</v>
      </c>
      <c r="J2980" s="9">
        <v>0</v>
      </c>
      <c r="K2980" s="9">
        <v>0</v>
      </c>
      <c r="L2980" s="9">
        <v>0</v>
      </c>
      <c r="M2980" s="9">
        <v>0</v>
      </c>
      <c r="N2980" s="9">
        <v>0</v>
      </c>
      <c r="O2980" s="9">
        <v>1.3185016354197819E-2</v>
      </c>
      <c r="P2980" s="9">
        <v>0.24714356681569796</v>
      </c>
      <c r="Q2980" s="9">
        <v>0</v>
      </c>
      <c r="R2980" s="9">
        <v>0</v>
      </c>
      <c r="S2980" s="9">
        <v>0.98681498364514741</v>
      </c>
      <c r="T2980" s="9">
        <v>0.75285643318430207</v>
      </c>
      <c r="U2980" s="16">
        <v>0</v>
      </c>
      <c r="V2980" s="16">
        <v>0</v>
      </c>
      <c r="W2980" s="16">
        <v>32208</v>
      </c>
      <c r="X2980" s="1" t="s">
        <v>3345</v>
      </c>
      <c r="Y2980" s="1" t="s">
        <v>3345</v>
      </c>
    </row>
    <row r="2981" spans="1:25" x14ac:dyDescent="0.25">
      <c r="A2981" t="str">
        <f t="shared" si="46"/>
        <v>Washington , Virginia</v>
      </c>
      <c r="B2981" t="s">
        <v>2915</v>
      </c>
      <c r="C2981" t="s">
        <v>2914</v>
      </c>
      <c r="E2981" t="s">
        <v>3641</v>
      </c>
      <c r="F2981" t="s">
        <v>3005</v>
      </c>
      <c r="G2981" s="7">
        <v>566.17406487928451</v>
      </c>
      <c r="H2981" s="8">
        <v>54953</v>
      </c>
      <c r="I2981" s="9">
        <v>4.4891972269538833E-4</v>
      </c>
      <c r="J2981" s="9">
        <v>1.4011973868578603E-3</v>
      </c>
      <c r="K2981" s="9">
        <v>3.433697286217114E-2</v>
      </c>
      <c r="L2981" s="9">
        <v>0.28284170109002238</v>
      </c>
      <c r="M2981" s="9">
        <v>0</v>
      </c>
      <c r="N2981" s="9">
        <v>0</v>
      </c>
      <c r="O2981" s="9">
        <v>0</v>
      </c>
      <c r="P2981" s="9">
        <v>0</v>
      </c>
      <c r="Q2981" s="9">
        <v>0</v>
      </c>
      <c r="R2981" s="9">
        <v>0</v>
      </c>
      <c r="S2981" s="9">
        <v>0.96521410741513358</v>
      </c>
      <c r="T2981" s="9">
        <v>0.71575710152311978</v>
      </c>
      <c r="U2981" s="16">
        <v>77</v>
      </c>
      <c r="V2981" s="16">
        <v>15543</v>
      </c>
      <c r="W2981" s="16">
        <v>39333</v>
      </c>
      <c r="X2981" s="1" t="s">
        <v>3345</v>
      </c>
      <c r="Y2981" s="1" t="s">
        <v>3345</v>
      </c>
    </row>
    <row r="2982" spans="1:25" x14ac:dyDescent="0.25">
      <c r="A2982" t="str">
        <f t="shared" si="46"/>
        <v>Roanoke , Virginia</v>
      </c>
      <c r="B2982" t="s">
        <v>2915</v>
      </c>
      <c r="C2982" t="s">
        <v>2914</v>
      </c>
      <c r="E2982" t="s">
        <v>5228</v>
      </c>
      <c r="F2982" t="s">
        <v>2991</v>
      </c>
      <c r="G2982" s="7">
        <v>251.21609957412869</v>
      </c>
      <c r="H2982" s="8">
        <v>92324</v>
      </c>
      <c r="I2982" s="9">
        <v>1.9326374027918924E-4</v>
      </c>
      <c r="J2982" s="9">
        <v>0</v>
      </c>
      <c r="K2982" s="9">
        <v>0.20495351514658866</v>
      </c>
      <c r="L2982" s="9">
        <v>0.81449027338503532</v>
      </c>
      <c r="M2982" s="9">
        <v>0</v>
      </c>
      <c r="N2982" s="9">
        <v>0</v>
      </c>
      <c r="O2982" s="9">
        <v>0</v>
      </c>
      <c r="P2982" s="9">
        <v>0</v>
      </c>
      <c r="Q2982" s="9">
        <v>0</v>
      </c>
      <c r="R2982" s="9">
        <v>0</v>
      </c>
      <c r="S2982" s="9">
        <v>0.79485322083131105</v>
      </c>
      <c r="T2982" s="9">
        <v>0.18550972661496468</v>
      </c>
      <c r="U2982" s="16">
        <v>0</v>
      </c>
      <c r="V2982" s="16">
        <v>75197</v>
      </c>
      <c r="W2982" s="16">
        <v>17127</v>
      </c>
      <c r="X2982" s="1" t="s">
        <v>3345</v>
      </c>
      <c r="Y2982" s="1" t="s">
        <v>3347</v>
      </c>
    </row>
    <row r="2983" spans="1:25" x14ac:dyDescent="0.25">
      <c r="A2983" t="str">
        <f t="shared" si="46"/>
        <v>Augusta , Virginia</v>
      </c>
      <c r="B2983" t="s">
        <v>2915</v>
      </c>
      <c r="C2983" t="s">
        <v>2914</v>
      </c>
      <c r="E2983" t="s">
        <v>5229</v>
      </c>
      <c r="F2983" t="s">
        <v>2922</v>
      </c>
      <c r="G2983" s="7">
        <v>970.75595664168031</v>
      </c>
      <c r="H2983" s="8">
        <v>73783</v>
      </c>
      <c r="I2983" s="9">
        <v>1.1796219508038953E-4</v>
      </c>
      <c r="J2983" s="9">
        <v>4.4725749833972593E-4</v>
      </c>
      <c r="K2983" s="9">
        <v>1.4125988233972047E-2</v>
      </c>
      <c r="L2983" s="9">
        <v>0.17981106759009527</v>
      </c>
      <c r="M2983" s="9">
        <v>1.1859338068799897E-2</v>
      </c>
      <c r="N2983" s="9">
        <v>0.15565916267975008</v>
      </c>
      <c r="O2983" s="9">
        <v>0</v>
      </c>
      <c r="P2983" s="9">
        <v>0</v>
      </c>
      <c r="Q2983" s="9">
        <v>0</v>
      </c>
      <c r="R2983" s="9">
        <v>0</v>
      </c>
      <c r="S2983" s="9">
        <v>0.97389671150204993</v>
      </c>
      <c r="T2983" s="9">
        <v>0.66408251223181491</v>
      </c>
      <c r="U2983" s="16">
        <v>33</v>
      </c>
      <c r="V2983" s="16">
        <v>24752</v>
      </c>
      <c r="W2983" s="16">
        <v>48998</v>
      </c>
      <c r="X2983" s="1" t="s">
        <v>3345</v>
      </c>
      <c r="Y2983" s="1" t="s">
        <v>3345</v>
      </c>
    </row>
    <row r="2984" spans="1:25" x14ac:dyDescent="0.25">
      <c r="A2984" t="str">
        <f t="shared" si="46"/>
        <v>Danville city, Virginia</v>
      </c>
      <c r="B2984" t="s">
        <v>2915</v>
      </c>
      <c r="C2984" t="s">
        <v>2914</v>
      </c>
      <c r="E2984" t="s">
        <v>3575</v>
      </c>
      <c r="F2984" t="s">
        <v>3017</v>
      </c>
      <c r="G2984" s="7">
        <v>43.701319704705071</v>
      </c>
      <c r="H2984" s="8">
        <v>43040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0</v>
      </c>
      <c r="O2984" s="9">
        <v>0.62935088437961262</v>
      </c>
      <c r="P2984" s="9">
        <v>0.95483271375464684</v>
      </c>
      <c r="Q2984" s="9">
        <v>0</v>
      </c>
      <c r="R2984" s="9">
        <v>0</v>
      </c>
      <c r="S2984" s="9">
        <v>0.37064911544014417</v>
      </c>
      <c r="T2984" s="9">
        <v>4.5167286245353162E-2</v>
      </c>
      <c r="U2984" s="16">
        <v>0</v>
      </c>
      <c r="V2984" s="16">
        <v>0</v>
      </c>
      <c r="W2984" s="16">
        <v>43040</v>
      </c>
      <c r="X2984" s="1" t="s">
        <v>3345</v>
      </c>
      <c r="Y2984" s="1" t="s">
        <v>3345</v>
      </c>
    </row>
    <row r="2985" spans="1:25" x14ac:dyDescent="0.25">
      <c r="A2985" t="str">
        <f t="shared" si="46"/>
        <v>Hopewell city, Virginia</v>
      </c>
      <c r="B2985" t="s">
        <v>2915</v>
      </c>
      <c r="C2985" t="s">
        <v>2914</v>
      </c>
      <c r="E2985" t="s">
        <v>3576</v>
      </c>
      <c r="F2985" t="s">
        <v>3026</v>
      </c>
      <c r="G2985" s="7">
        <v>10.808287577698961</v>
      </c>
      <c r="H2985" s="8">
        <v>22591</v>
      </c>
      <c r="I2985" s="9">
        <v>0</v>
      </c>
      <c r="J2985" s="9">
        <v>0</v>
      </c>
      <c r="K2985" s="9">
        <v>0.86612228003455161</v>
      </c>
      <c r="L2985" s="9">
        <v>1</v>
      </c>
      <c r="M2985" s="9">
        <v>0</v>
      </c>
      <c r="N2985" s="9">
        <v>0</v>
      </c>
      <c r="O2985" s="9">
        <v>0</v>
      </c>
      <c r="P2985" s="9">
        <v>0</v>
      </c>
      <c r="Q2985" s="9">
        <v>0</v>
      </c>
      <c r="R2985" s="9">
        <v>0</v>
      </c>
      <c r="S2985" s="9">
        <v>0.13387771952016739</v>
      </c>
      <c r="T2985" s="9">
        <v>0</v>
      </c>
      <c r="U2985" s="16">
        <v>0</v>
      </c>
      <c r="V2985" s="16">
        <v>22591</v>
      </c>
      <c r="W2985" s="16">
        <v>0</v>
      </c>
      <c r="X2985" s="1" t="s">
        <v>3347</v>
      </c>
      <c r="Y2985" s="1" t="s">
        <v>3347</v>
      </c>
    </row>
    <row r="2986" spans="1:25" x14ac:dyDescent="0.25">
      <c r="A2986" t="str">
        <f t="shared" si="46"/>
        <v>Halifax , Virginia</v>
      </c>
      <c r="B2986" t="s">
        <v>2915</v>
      </c>
      <c r="C2986" t="s">
        <v>2914</v>
      </c>
      <c r="E2986" t="s">
        <v>4720</v>
      </c>
      <c r="F2986" t="s">
        <v>2955</v>
      </c>
      <c r="G2986" s="7">
        <v>829.51646639369983</v>
      </c>
      <c r="H2986" s="8">
        <v>36241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0</v>
      </c>
      <c r="O2986" s="9">
        <v>0</v>
      </c>
      <c r="P2986" s="9">
        <v>0</v>
      </c>
      <c r="Q2986" s="9">
        <v>8.2789700439693439E-3</v>
      </c>
      <c r="R2986" s="9">
        <v>0.22918793631522308</v>
      </c>
      <c r="S2986" s="9">
        <v>0.99172102995593747</v>
      </c>
      <c r="T2986" s="9">
        <v>0.77081206368477695</v>
      </c>
      <c r="U2986" s="16">
        <v>0</v>
      </c>
      <c r="V2986" s="16">
        <v>0</v>
      </c>
      <c r="W2986" s="16">
        <v>36241</v>
      </c>
      <c r="X2986" s="1" t="s">
        <v>3345</v>
      </c>
      <c r="Y2986" s="1" t="s">
        <v>3345</v>
      </c>
    </row>
    <row r="2987" spans="1:25" x14ac:dyDescent="0.25">
      <c r="A2987" t="str">
        <f t="shared" si="46"/>
        <v>Portsmouth city, Virginia</v>
      </c>
      <c r="B2987" t="s">
        <v>2915</v>
      </c>
      <c r="C2987" t="s">
        <v>2914</v>
      </c>
      <c r="E2987" t="s">
        <v>3577</v>
      </c>
      <c r="F2987" t="s">
        <v>3037</v>
      </c>
      <c r="G2987" s="7">
        <v>46.682263870163212</v>
      </c>
      <c r="H2987" s="8">
        <v>95535</v>
      </c>
      <c r="I2987" s="9">
        <v>0.71673145391240767</v>
      </c>
      <c r="J2987" s="9">
        <v>1</v>
      </c>
      <c r="K2987" s="9">
        <v>4.8624525198951281E-4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16">
        <v>95535</v>
      </c>
      <c r="V2987" s="16">
        <v>0</v>
      </c>
      <c r="W2987" s="16">
        <v>0</v>
      </c>
      <c r="X2987" s="1" t="s">
        <v>3346</v>
      </c>
      <c r="Y2987" s="1" t="s">
        <v>3346</v>
      </c>
    </row>
    <row r="2988" spans="1:25" x14ac:dyDescent="0.25">
      <c r="A2988" t="str">
        <f t="shared" si="46"/>
        <v>Shenandoah , Virginia</v>
      </c>
      <c r="B2988" t="s">
        <v>2915</v>
      </c>
      <c r="C2988" t="s">
        <v>2914</v>
      </c>
      <c r="E2988" t="s">
        <v>5230</v>
      </c>
      <c r="F2988" t="s">
        <v>2996</v>
      </c>
      <c r="G2988" s="7">
        <v>511.83107962325391</v>
      </c>
      <c r="H2988" s="8">
        <v>41989</v>
      </c>
      <c r="I2988" s="9">
        <v>0</v>
      </c>
      <c r="J2988" s="9">
        <v>0</v>
      </c>
      <c r="K2988" s="9">
        <v>0</v>
      </c>
      <c r="L2988" s="9">
        <v>0</v>
      </c>
      <c r="M2988" s="9">
        <v>7.4752195921329893E-3</v>
      </c>
      <c r="N2988" s="9">
        <v>0.16706756531472527</v>
      </c>
      <c r="O2988" s="9">
        <v>1.0134100120520302E-2</v>
      </c>
      <c r="P2988" s="9">
        <v>0.16711519683726692</v>
      </c>
      <c r="Q2988" s="9">
        <v>0</v>
      </c>
      <c r="R2988" s="9">
        <v>0</v>
      </c>
      <c r="S2988" s="9">
        <v>0.98239068028734522</v>
      </c>
      <c r="T2988" s="9">
        <v>0.66581723784800784</v>
      </c>
      <c r="U2988" s="16">
        <v>0</v>
      </c>
      <c r="V2988" s="16">
        <v>7015</v>
      </c>
      <c r="W2988" s="16">
        <v>34974</v>
      </c>
      <c r="X2988" s="1" t="s">
        <v>3345</v>
      </c>
      <c r="Y2988" s="1" t="s">
        <v>3345</v>
      </c>
    </row>
    <row r="2989" spans="1:25" x14ac:dyDescent="0.25">
      <c r="A2989" t="str">
        <f t="shared" si="46"/>
        <v>Lexington city, Virginia</v>
      </c>
      <c r="B2989" t="s">
        <v>2915</v>
      </c>
      <c r="C2989" t="s">
        <v>2914</v>
      </c>
      <c r="E2989" t="s">
        <v>3578</v>
      </c>
      <c r="F2989" t="s">
        <v>3027</v>
      </c>
      <c r="G2989" s="7">
        <v>2.5254108409379814</v>
      </c>
      <c r="H2989" s="8">
        <v>7042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0</v>
      </c>
      <c r="O2989" s="9">
        <v>0.99551499826292011</v>
      </c>
      <c r="P2989" s="9">
        <v>1</v>
      </c>
      <c r="Q2989" s="9">
        <v>0</v>
      </c>
      <c r="R2989" s="9">
        <v>0</v>
      </c>
      <c r="S2989" s="9">
        <v>4.4850017370798821E-3</v>
      </c>
      <c r="T2989" s="9">
        <v>0</v>
      </c>
      <c r="U2989" s="16">
        <v>0</v>
      </c>
      <c r="V2989" s="16">
        <v>0</v>
      </c>
      <c r="W2989" s="16">
        <v>7042</v>
      </c>
      <c r="X2989" s="1" t="s">
        <v>3345</v>
      </c>
      <c r="Y2989" s="1" t="s">
        <v>3345</v>
      </c>
    </row>
    <row r="2990" spans="1:25" x14ac:dyDescent="0.25">
      <c r="A2990" t="str">
        <f t="shared" si="46"/>
        <v>Accomack , Virginia</v>
      </c>
      <c r="B2990" t="s">
        <v>2915</v>
      </c>
      <c r="C2990" t="s">
        <v>2914</v>
      </c>
      <c r="E2990" t="s">
        <v>5231</v>
      </c>
      <c r="F2990" t="s">
        <v>2913</v>
      </c>
      <c r="G2990" s="7">
        <v>1310.0392418267902</v>
      </c>
      <c r="H2990" s="8">
        <v>33164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0.34977199915745028</v>
      </c>
      <c r="T2990" s="9">
        <v>1</v>
      </c>
      <c r="U2990" s="16">
        <v>0</v>
      </c>
      <c r="V2990" s="16">
        <v>0</v>
      </c>
      <c r="W2990" s="16">
        <v>33164</v>
      </c>
      <c r="X2990" s="1" t="s">
        <v>3345</v>
      </c>
      <c r="Y2990" s="1" t="s">
        <v>3345</v>
      </c>
    </row>
    <row r="2991" spans="1:25" x14ac:dyDescent="0.25">
      <c r="A2991" t="str">
        <f t="shared" si="46"/>
        <v>Albemarle , Virginia</v>
      </c>
      <c r="B2991" t="s">
        <v>2915</v>
      </c>
      <c r="C2991" t="s">
        <v>2914</v>
      </c>
      <c r="E2991" t="s">
        <v>5232</v>
      </c>
      <c r="F2991" t="s">
        <v>2916</v>
      </c>
      <c r="G2991" s="7">
        <v>725.96394434888475</v>
      </c>
      <c r="H2991" s="8">
        <v>98924</v>
      </c>
      <c r="I2991" s="9">
        <v>6.6489760339880595E-5</v>
      </c>
      <c r="J2991" s="9">
        <v>0</v>
      </c>
      <c r="K2991" s="9">
        <v>3.3908242111541011E-2</v>
      </c>
      <c r="L2991" s="9">
        <v>0.49415713072661843</v>
      </c>
      <c r="M2991" s="9">
        <v>4.8644211595298692E-3</v>
      </c>
      <c r="N2991" s="9">
        <v>5.5871173830415267E-2</v>
      </c>
      <c r="O2991" s="9">
        <v>0</v>
      </c>
      <c r="P2991" s="9">
        <v>0</v>
      </c>
      <c r="Q2991" s="9">
        <v>0</v>
      </c>
      <c r="R2991" s="9">
        <v>0</v>
      </c>
      <c r="S2991" s="9">
        <v>0.96116084660722956</v>
      </c>
      <c r="T2991" s="9">
        <v>0.44997169544296634</v>
      </c>
      <c r="U2991" s="16">
        <v>0</v>
      </c>
      <c r="V2991" s="16">
        <v>54411</v>
      </c>
      <c r="W2991" s="16">
        <v>44513</v>
      </c>
      <c r="X2991" s="1" t="s">
        <v>3345</v>
      </c>
      <c r="Y2991" s="1" t="s">
        <v>3347</v>
      </c>
    </row>
    <row r="2992" spans="1:25" x14ac:dyDescent="0.25">
      <c r="A2992" t="str">
        <f t="shared" si="46"/>
        <v>Clarke , Virginia</v>
      </c>
      <c r="B2992" t="s">
        <v>2915</v>
      </c>
      <c r="C2992" t="s">
        <v>2914</v>
      </c>
      <c r="E2992" t="s">
        <v>3639</v>
      </c>
      <c r="F2992" t="s">
        <v>2936</v>
      </c>
      <c r="G2992" s="7">
        <v>178.13006426942005</v>
      </c>
      <c r="H2992" s="8">
        <v>14023</v>
      </c>
      <c r="I2992" s="9">
        <v>0</v>
      </c>
      <c r="J2992" s="9">
        <v>0</v>
      </c>
      <c r="K2992" s="9">
        <v>9.8519092636902885E-6</v>
      </c>
      <c r="L2992" s="9">
        <v>0</v>
      </c>
      <c r="M2992" s="9">
        <v>1.1077305303823034E-2</v>
      </c>
      <c r="N2992" s="9">
        <v>0.30499893032874564</v>
      </c>
      <c r="O2992" s="9">
        <v>0</v>
      </c>
      <c r="P2992" s="9">
        <v>0</v>
      </c>
      <c r="Q2992" s="9">
        <v>0</v>
      </c>
      <c r="R2992" s="9">
        <v>0</v>
      </c>
      <c r="S2992" s="9">
        <v>0.98891284278243086</v>
      </c>
      <c r="T2992" s="9">
        <v>0.69500106967125441</v>
      </c>
      <c r="U2992" s="16">
        <v>0</v>
      </c>
      <c r="V2992" s="16">
        <v>4277</v>
      </c>
      <c r="W2992" s="16">
        <v>9746</v>
      </c>
      <c r="X2992" s="1" t="s">
        <v>3345</v>
      </c>
      <c r="Y2992" s="1" t="s">
        <v>3345</v>
      </c>
    </row>
    <row r="2993" spans="1:25" x14ac:dyDescent="0.25">
      <c r="A2993" t="str">
        <f t="shared" si="46"/>
        <v>Greensville , Virginia</v>
      </c>
      <c r="B2993" t="s">
        <v>2915</v>
      </c>
      <c r="C2993" t="s">
        <v>2914</v>
      </c>
      <c r="E2993" t="s">
        <v>5233</v>
      </c>
      <c r="F2993" t="s">
        <v>2954</v>
      </c>
      <c r="G2993" s="7">
        <v>296.80471649694744</v>
      </c>
      <c r="H2993" s="8">
        <v>12243</v>
      </c>
      <c r="I2993" s="9">
        <v>0</v>
      </c>
      <c r="J2993" s="9">
        <v>0</v>
      </c>
      <c r="K2993" s="9">
        <v>0</v>
      </c>
      <c r="L2993" s="9">
        <v>0</v>
      </c>
      <c r="M2993" s="9">
        <v>0</v>
      </c>
      <c r="N2993" s="9">
        <v>0</v>
      </c>
      <c r="O2993" s="9">
        <v>5.5368325595157863E-3</v>
      </c>
      <c r="P2993" s="9">
        <v>0.12987012987012986</v>
      </c>
      <c r="Q2993" s="9">
        <v>0</v>
      </c>
      <c r="R2993" s="9">
        <v>0</v>
      </c>
      <c r="S2993" s="9">
        <v>0.99446316744048424</v>
      </c>
      <c r="T2993" s="9">
        <v>0.87012987012987009</v>
      </c>
      <c r="U2993" s="16">
        <v>0</v>
      </c>
      <c r="V2993" s="16">
        <v>0</v>
      </c>
      <c r="W2993" s="16">
        <v>12243</v>
      </c>
      <c r="X2993" s="1" t="s">
        <v>3345</v>
      </c>
      <c r="Y2993" s="1" t="s">
        <v>3345</v>
      </c>
    </row>
    <row r="2994" spans="1:25" x14ac:dyDescent="0.25">
      <c r="A2994" t="str">
        <f t="shared" si="46"/>
        <v>Dinwiddie , Virginia</v>
      </c>
      <c r="B2994" t="s">
        <v>2915</v>
      </c>
      <c r="C2994" t="s">
        <v>2914</v>
      </c>
      <c r="E2994" t="s">
        <v>5234</v>
      </c>
      <c r="F2994" t="s">
        <v>2941</v>
      </c>
      <c r="G2994" s="7">
        <v>507.35607272208978</v>
      </c>
      <c r="H2994" s="8">
        <v>28011</v>
      </c>
      <c r="I2994" s="9">
        <v>0</v>
      </c>
      <c r="J2994" s="9">
        <v>0</v>
      </c>
      <c r="K2994" s="9">
        <v>1.581889703320246E-2</v>
      </c>
      <c r="L2994" s="9">
        <v>0.28781550105315767</v>
      </c>
      <c r="M2994" s="9">
        <v>0</v>
      </c>
      <c r="N2994" s="9">
        <v>0</v>
      </c>
      <c r="O2994" s="9">
        <v>0</v>
      </c>
      <c r="P2994" s="9">
        <v>0</v>
      </c>
      <c r="Q2994" s="9">
        <v>0</v>
      </c>
      <c r="R2994" s="9">
        <v>0</v>
      </c>
      <c r="S2994" s="9">
        <v>0.98418110296679762</v>
      </c>
      <c r="T2994" s="9">
        <v>0.71218449894684233</v>
      </c>
      <c r="U2994" s="16">
        <v>0</v>
      </c>
      <c r="V2994" s="16">
        <v>8062</v>
      </c>
      <c r="W2994" s="16">
        <v>19949</v>
      </c>
      <c r="X2994" s="1" t="s">
        <v>3345</v>
      </c>
      <c r="Y2994" s="1" t="s">
        <v>3345</v>
      </c>
    </row>
    <row r="2995" spans="1:25" x14ac:dyDescent="0.25">
      <c r="A2995" t="str">
        <f t="shared" si="46"/>
        <v>Norfolk city, Virginia</v>
      </c>
      <c r="B2995" t="s">
        <v>2915</v>
      </c>
      <c r="C2995" t="s">
        <v>2914</v>
      </c>
      <c r="E2995" t="s">
        <v>3579</v>
      </c>
      <c r="F2995" t="s">
        <v>3033</v>
      </c>
      <c r="G2995" s="7">
        <v>96.403144765076021</v>
      </c>
      <c r="H2995" s="8">
        <v>242803</v>
      </c>
      <c r="I2995" s="9">
        <v>0.5749452258916109</v>
      </c>
      <c r="J2995" s="9">
        <v>1</v>
      </c>
      <c r="K2995" s="9">
        <v>3.8969928287272902E-5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1.5049126364579014E-5</v>
      </c>
      <c r="T2995" s="9">
        <v>0</v>
      </c>
      <c r="U2995" s="16">
        <v>242803</v>
      </c>
      <c r="V2995" s="16">
        <v>0</v>
      </c>
      <c r="W2995" s="16">
        <v>0</v>
      </c>
      <c r="X2995" s="1" t="s">
        <v>3346</v>
      </c>
      <c r="Y2995" s="1" t="s">
        <v>3346</v>
      </c>
    </row>
    <row r="2996" spans="1:25" x14ac:dyDescent="0.25">
      <c r="A2996" t="str">
        <f t="shared" si="46"/>
        <v>Pulaski , Virginia</v>
      </c>
      <c r="B2996" t="s">
        <v>2915</v>
      </c>
      <c r="C2996" t="s">
        <v>2914</v>
      </c>
      <c r="E2996" t="s">
        <v>3718</v>
      </c>
      <c r="F2996" t="s">
        <v>2988</v>
      </c>
      <c r="G2996" s="7">
        <v>329.44360150529843</v>
      </c>
      <c r="H2996" s="8">
        <v>34872</v>
      </c>
      <c r="I2996" s="9">
        <v>0</v>
      </c>
      <c r="J2996" s="9">
        <v>0</v>
      </c>
      <c r="K2996" s="9">
        <v>7.1212519986735079E-3</v>
      </c>
      <c r="L2996" s="9">
        <v>7.0256939665060789E-2</v>
      </c>
      <c r="M2996" s="9">
        <v>3.6727648713660979E-2</v>
      </c>
      <c r="N2996" s="9">
        <v>0.46071346639137417</v>
      </c>
      <c r="O2996" s="9">
        <v>0</v>
      </c>
      <c r="P2996" s="9">
        <v>0</v>
      </c>
      <c r="Q2996" s="9">
        <v>0</v>
      </c>
      <c r="R2996" s="9">
        <v>0</v>
      </c>
      <c r="S2996" s="9">
        <v>0.95615109928766562</v>
      </c>
      <c r="T2996" s="9">
        <v>0.46902959394356503</v>
      </c>
      <c r="U2996" s="16">
        <v>0</v>
      </c>
      <c r="V2996" s="16">
        <v>18516</v>
      </c>
      <c r="W2996" s="16">
        <v>16356</v>
      </c>
      <c r="X2996" s="1" t="s">
        <v>3345</v>
      </c>
      <c r="Y2996" s="1" t="s">
        <v>3347</v>
      </c>
    </row>
    <row r="2997" spans="1:25" x14ac:dyDescent="0.25">
      <c r="A2997" t="str">
        <f t="shared" si="46"/>
        <v>Dickenson , Virginia</v>
      </c>
      <c r="B2997" t="s">
        <v>2915</v>
      </c>
      <c r="C2997" t="s">
        <v>2914</v>
      </c>
      <c r="E2997" t="s">
        <v>5235</v>
      </c>
      <c r="F2997" t="s">
        <v>2940</v>
      </c>
      <c r="G2997" s="7">
        <v>333.57017034540149</v>
      </c>
      <c r="H2997" s="8">
        <v>15913</v>
      </c>
      <c r="I2997" s="9">
        <v>0</v>
      </c>
      <c r="J2997" s="9">
        <v>0</v>
      </c>
      <c r="K2997" s="9">
        <v>0</v>
      </c>
      <c r="L2997" s="9">
        <v>0</v>
      </c>
      <c r="M2997" s="9">
        <v>0</v>
      </c>
      <c r="N2997" s="9">
        <v>0</v>
      </c>
      <c r="O2997" s="9">
        <v>0</v>
      </c>
      <c r="P2997" s="9">
        <v>0</v>
      </c>
      <c r="Q2997" s="9">
        <v>0</v>
      </c>
      <c r="R2997" s="9">
        <v>0</v>
      </c>
      <c r="S2997" s="9">
        <v>0.99999999999948963</v>
      </c>
      <c r="T2997" s="9">
        <v>1</v>
      </c>
      <c r="U2997" s="16">
        <v>0</v>
      </c>
      <c r="V2997" s="16">
        <v>0</v>
      </c>
      <c r="W2997" s="16">
        <v>15913</v>
      </c>
      <c r="X2997" s="1" t="s">
        <v>3345</v>
      </c>
      <c r="Y2997" s="1" t="s">
        <v>3345</v>
      </c>
    </row>
    <row r="2998" spans="1:25" x14ac:dyDescent="0.25">
      <c r="A2998" t="str">
        <f t="shared" si="46"/>
        <v>Amelia , Virginia</v>
      </c>
      <c r="B2998" t="s">
        <v>2915</v>
      </c>
      <c r="C2998" t="s">
        <v>2914</v>
      </c>
      <c r="E2998" t="s">
        <v>5236</v>
      </c>
      <c r="F2998" t="s">
        <v>2918</v>
      </c>
      <c r="G2998" s="7">
        <v>358.52195044933632</v>
      </c>
      <c r="H2998" s="8">
        <v>12690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0.99999999999990741</v>
      </c>
      <c r="T2998" s="9">
        <v>1</v>
      </c>
      <c r="U2998" s="16">
        <v>0</v>
      </c>
      <c r="V2998" s="16">
        <v>0</v>
      </c>
      <c r="W2998" s="16">
        <v>12690</v>
      </c>
      <c r="X2998" s="1" t="s">
        <v>3345</v>
      </c>
      <c r="Y2998" s="1" t="s">
        <v>3345</v>
      </c>
    </row>
    <row r="2999" spans="1:25" x14ac:dyDescent="0.25">
      <c r="A2999" t="str">
        <f t="shared" si="46"/>
        <v>Bristol city, Virginia</v>
      </c>
      <c r="B2999" t="s">
        <v>2915</v>
      </c>
      <c r="C2999" t="s">
        <v>2914</v>
      </c>
      <c r="E2999" t="s">
        <v>3580</v>
      </c>
      <c r="F2999" t="s">
        <v>3011</v>
      </c>
      <c r="G2999" s="7">
        <v>13.028091388263995</v>
      </c>
      <c r="H2999" s="8">
        <v>17758</v>
      </c>
      <c r="I2999" s="9">
        <v>0.958366911557055</v>
      </c>
      <c r="J2999" s="9">
        <v>0.99960581146525507</v>
      </c>
      <c r="K2999" s="9">
        <v>6.8228396614913398E-3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0</v>
      </c>
      <c r="S2999" s="9">
        <v>3.4810242814562888E-2</v>
      </c>
      <c r="T2999" s="9">
        <v>3.941885347449037E-4</v>
      </c>
      <c r="U2999" s="16">
        <v>17751</v>
      </c>
      <c r="V2999" s="16">
        <v>0</v>
      </c>
      <c r="W2999" s="16">
        <v>7</v>
      </c>
      <c r="X2999" s="1" t="s">
        <v>3346</v>
      </c>
      <c r="Y2999" s="1" t="s">
        <v>3346</v>
      </c>
    </row>
    <row r="3000" spans="1:25" x14ac:dyDescent="0.25">
      <c r="A3000" t="str">
        <f t="shared" si="46"/>
        <v>Botetourt , Virginia</v>
      </c>
      <c r="B3000" t="s">
        <v>2915</v>
      </c>
      <c r="C3000" t="s">
        <v>2914</v>
      </c>
      <c r="E3000" t="s">
        <v>5237</v>
      </c>
      <c r="F3000" t="s">
        <v>2926</v>
      </c>
      <c r="G3000" s="7">
        <v>545.95822621266927</v>
      </c>
      <c r="H3000" s="8">
        <v>33148</v>
      </c>
      <c r="I3000" s="9">
        <v>0</v>
      </c>
      <c r="J3000" s="9">
        <v>0</v>
      </c>
      <c r="K3000" s="9">
        <v>2.6019399637423613E-2</v>
      </c>
      <c r="L3000" s="9">
        <v>0.35769880535778931</v>
      </c>
      <c r="M3000" s="9">
        <v>0</v>
      </c>
      <c r="N3000" s="9">
        <v>0</v>
      </c>
      <c r="O3000" s="9">
        <v>8.1050532965752536E-5</v>
      </c>
      <c r="P3000" s="9">
        <v>1.3273802341016048E-3</v>
      </c>
      <c r="Q3000" s="9">
        <v>0</v>
      </c>
      <c r="R3000" s="9">
        <v>0</v>
      </c>
      <c r="S3000" s="9">
        <v>0.97389954982961058</v>
      </c>
      <c r="T3000" s="9">
        <v>0.64097381440810908</v>
      </c>
      <c r="U3000" s="16">
        <v>0</v>
      </c>
      <c r="V3000" s="16">
        <v>11857</v>
      </c>
      <c r="W3000" s="16">
        <v>21291</v>
      </c>
      <c r="X3000" s="1" t="s">
        <v>3345</v>
      </c>
      <c r="Y3000" s="1" t="s">
        <v>3345</v>
      </c>
    </row>
    <row r="3001" spans="1:25" x14ac:dyDescent="0.25">
      <c r="A3001" t="str">
        <f t="shared" si="46"/>
        <v>Norton city, Virginia</v>
      </c>
      <c r="B3001" t="s">
        <v>2915</v>
      </c>
      <c r="C3001" t="s">
        <v>2914</v>
      </c>
      <c r="E3001" t="s">
        <v>3581</v>
      </c>
      <c r="F3001" t="s">
        <v>3034</v>
      </c>
      <c r="G3001" s="7">
        <v>7.511828615858386</v>
      </c>
      <c r="H3001" s="8">
        <v>3958</v>
      </c>
      <c r="I3001" s="9">
        <v>0</v>
      </c>
      <c r="J3001" s="9">
        <v>0</v>
      </c>
      <c r="K3001" s="9">
        <v>0</v>
      </c>
      <c r="L3001" s="9">
        <v>0</v>
      </c>
      <c r="M3001" s="9">
        <v>0</v>
      </c>
      <c r="N3001" s="9">
        <v>0</v>
      </c>
      <c r="O3001" s="9">
        <v>0.57217133862818137</v>
      </c>
      <c r="P3001" s="9">
        <v>0.97422940879231934</v>
      </c>
      <c r="Q3001" s="9">
        <v>0</v>
      </c>
      <c r="R3001" s="9">
        <v>0</v>
      </c>
      <c r="S3001" s="9">
        <v>0.42782864964178074</v>
      </c>
      <c r="T3001" s="9">
        <v>2.5770591207680646E-2</v>
      </c>
      <c r="U3001" s="16">
        <v>0</v>
      </c>
      <c r="V3001" s="16">
        <v>0</v>
      </c>
      <c r="W3001" s="16">
        <v>3958</v>
      </c>
      <c r="X3001" s="1" t="s">
        <v>3345</v>
      </c>
      <c r="Y3001" s="1" t="s">
        <v>3345</v>
      </c>
    </row>
    <row r="3002" spans="1:25" x14ac:dyDescent="0.25">
      <c r="A3002" t="str">
        <f t="shared" si="46"/>
        <v>Staunton city, Virginia</v>
      </c>
      <c r="B3002" t="s">
        <v>2915</v>
      </c>
      <c r="C3002" t="s">
        <v>2914</v>
      </c>
      <c r="E3002" t="s">
        <v>3582</v>
      </c>
      <c r="F3002" t="s">
        <v>3042</v>
      </c>
      <c r="G3002" s="7">
        <v>19.977509471144632</v>
      </c>
      <c r="H3002" s="8">
        <v>23746</v>
      </c>
      <c r="I3002" s="9">
        <v>0.65551732976582222</v>
      </c>
      <c r="J3002" s="9">
        <v>0.96306746399393584</v>
      </c>
      <c r="K3002" s="9">
        <v>2.9068143805255128E-3</v>
      </c>
      <c r="L3002" s="9">
        <v>0</v>
      </c>
      <c r="M3002" s="9">
        <v>0</v>
      </c>
      <c r="N3002" s="9">
        <v>0</v>
      </c>
      <c r="O3002" s="9">
        <v>0</v>
      </c>
      <c r="P3002" s="9">
        <v>0</v>
      </c>
      <c r="Q3002" s="9">
        <v>0</v>
      </c>
      <c r="R3002" s="9">
        <v>0</v>
      </c>
      <c r="S3002" s="9">
        <v>0.34157585574898669</v>
      </c>
      <c r="T3002" s="9">
        <v>3.6932536006064179E-2</v>
      </c>
      <c r="U3002" s="16">
        <v>22869</v>
      </c>
      <c r="V3002" s="16">
        <v>0</v>
      </c>
      <c r="W3002" s="16">
        <v>877</v>
      </c>
      <c r="X3002" s="1" t="s">
        <v>3346</v>
      </c>
      <c r="Y3002" s="1" t="s">
        <v>3346</v>
      </c>
    </row>
    <row r="3003" spans="1:25" x14ac:dyDescent="0.25">
      <c r="A3003" t="str">
        <f t="shared" si="46"/>
        <v>Williamsburg city, Virginia</v>
      </c>
      <c r="B3003" t="s">
        <v>2915</v>
      </c>
      <c r="C3003" t="s">
        <v>2914</v>
      </c>
      <c r="E3003" t="s">
        <v>3583</v>
      </c>
      <c r="F3003" t="s">
        <v>3046</v>
      </c>
      <c r="G3003" s="7">
        <v>9.1012844395761192</v>
      </c>
      <c r="H3003" s="8">
        <v>13414</v>
      </c>
      <c r="I3003" s="9">
        <v>0</v>
      </c>
      <c r="J3003" s="9">
        <v>0</v>
      </c>
      <c r="K3003" s="9">
        <v>0.99522807154151138</v>
      </c>
      <c r="L3003" s="9">
        <v>1</v>
      </c>
      <c r="M3003" s="9">
        <v>0</v>
      </c>
      <c r="N3003" s="9">
        <v>0</v>
      </c>
      <c r="O3003" s="9">
        <v>0</v>
      </c>
      <c r="P3003" s="9">
        <v>0</v>
      </c>
      <c r="Q3003" s="9">
        <v>0</v>
      </c>
      <c r="R3003" s="9">
        <v>0</v>
      </c>
      <c r="S3003" s="9">
        <v>1.2396454299260313E-3</v>
      </c>
      <c r="T3003" s="9">
        <v>0</v>
      </c>
      <c r="U3003" s="16">
        <v>0</v>
      </c>
      <c r="V3003" s="16">
        <v>13414</v>
      </c>
      <c r="W3003" s="16">
        <v>0</v>
      </c>
      <c r="X3003" s="1" t="s">
        <v>3347</v>
      </c>
      <c r="Y3003" s="1" t="s">
        <v>3347</v>
      </c>
    </row>
    <row r="3004" spans="1:25" x14ac:dyDescent="0.25">
      <c r="A3004" t="str">
        <f t="shared" si="46"/>
        <v>Page , Virginia</v>
      </c>
      <c r="B3004" t="s">
        <v>2915</v>
      </c>
      <c r="C3004" t="s">
        <v>2914</v>
      </c>
      <c r="E3004" t="s">
        <v>4171</v>
      </c>
      <c r="F3004" t="s">
        <v>2981</v>
      </c>
      <c r="G3004" s="7">
        <v>313.25229133569371</v>
      </c>
      <c r="H3004" s="8">
        <v>24042</v>
      </c>
      <c r="I3004" s="9">
        <v>0</v>
      </c>
      <c r="J3004" s="9">
        <v>0</v>
      </c>
      <c r="K3004" s="9">
        <v>0</v>
      </c>
      <c r="L3004" s="9">
        <v>0</v>
      </c>
      <c r="M3004" s="9">
        <v>0</v>
      </c>
      <c r="N3004" s="9">
        <v>0</v>
      </c>
      <c r="O3004" s="9">
        <v>1.2512066395956683E-2</v>
      </c>
      <c r="P3004" s="9">
        <v>0.19840279510856001</v>
      </c>
      <c r="Q3004" s="9">
        <v>0</v>
      </c>
      <c r="R3004" s="9">
        <v>0</v>
      </c>
      <c r="S3004" s="9">
        <v>0.98748793360376697</v>
      </c>
      <c r="T3004" s="9">
        <v>0.80159720489143993</v>
      </c>
      <c r="U3004" s="16">
        <v>0</v>
      </c>
      <c r="V3004" s="16">
        <v>0</v>
      </c>
      <c r="W3004" s="16">
        <v>24042</v>
      </c>
      <c r="X3004" s="1" t="s">
        <v>3345</v>
      </c>
      <c r="Y3004" s="1" t="s">
        <v>3345</v>
      </c>
    </row>
    <row r="3005" spans="1:25" x14ac:dyDescent="0.25">
      <c r="A3005" t="str">
        <f t="shared" si="46"/>
        <v>Westmoreland , Virginia</v>
      </c>
      <c r="B3005" t="s">
        <v>2915</v>
      </c>
      <c r="C3005" t="s">
        <v>2914</v>
      </c>
      <c r="E3005" t="s">
        <v>4927</v>
      </c>
      <c r="F3005" t="s">
        <v>3006</v>
      </c>
      <c r="G3005" s="7">
        <v>252.95895283817774</v>
      </c>
      <c r="H3005" s="8">
        <v>17454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6.7944753210003456E-3</v>
      </c>
      <c r="P3005" s="9">
        <v>0.21158473702303196</v>
      </c>
      <c r="Q3005" s="9">
        <v>0</v>
      </c>
      <c r="R3005" s="9">
        <v>0</v>
      </c>
      <c r="S3005" s="9">
        <v>0.90914534850998652</v>
      </c>
      <c r="T3005" s="9">
        <v>0.78841526297696796</v>
      </c>
      <c r="U3005" s="16">
        <v>0</v>
      </c>
      <c r="V3005" s="16">
        <v>0</v>
      </c>
      <c r="W3005" s="16">
        <v>17454</v>
      </c>
      <c r="X3005" s="1" t="s">
        <v>3345</v>
      </c>
      <c r="Y3005" s="1" t="s">
        <v>3345</v>
      </c>
    </row>
    <row r="3006" spans="1:25" x14ac:dyDescent="0.25">
      <c r="A3006" t="str">
        <f t="shared" si="46"/>
        <v>Rockbridge , Virginia</v>
      </c>
      <c r="B3006" t="s">
        <v>2915</v>
      </c>
      <c r="C3006" t="s">
        <v>2914</v>
      </c>
      <c r="E3006" t="s">
        <v>5238</v>
      </c>
      <c r="F3006" t="s">
        <v>2992</v>
      </c>
      <c r="G3006" s="7">
        <v>599.95496253999283</v>
      </c>
      <c r="H3006" s="8">
        <v>22313</v>
      </c>
      <c r="I3006" s="9">
        <v>0</v>
      </c>
      <c r="J3006" s="9">
        <v>0</v>
      </c>
      <c r="K3006" s="9">
        <v>0</v>
      </c>
      <c r="L3006" s="9">
        <v>0</v>
      </c>
      <c r="M3006" s="9">
        <v>0</v>
      </c>
      <c r="N3006" s="9">
        <v>0</v>
      </c>
      <c r="O3006" s="9">
        <v>5.9701680742028796E-3</v>
      </c>
      <c r="P3006" s="9">
        <v>8.3583561152691263E-2</v>
      </c>
      <c r="Q3006" s="9">
        <v>0</v>
      </c>
      <c r="R3006" s="9">
        <v>0</v>
      </c>
      <c r="S3006" s="9">
        <v>0.99402983192114291</v>
      </c>
      <c r="T3006" s="9">
        <v>0.91641643884730872</v>
      </c>
      <c r="U3006" s="16">
        <v>0</v>
      </c>
      <c r="V3006" s="16">
        <v>0</v>
      </c>
      <c r="W3006" s="16">
        <v>22313</v>
      </c>
      <c r="X3006" s="1" t="s">
        <v>3345</v>
      </c>
      <c r="Y3006" s="1" t="s">
        <v>3345</v>
      </c>
    </row>
    <row r="3007" spans="1:25" x14ac:dyDescent="0.25">
      <c r="A3007" t="str">
        <f t="shared" si="46"/>
        <v>Nelson , Virginia</v>
      </c>
      <c r="B3007" t="s">
        <v>2915</v>
      </c>
      <c r="C3007" t="s">
        <v>2914</v>
      </c>
      <c r="E3007" t="s">
        <v>4309</v>
      </c>
      <c r="F3007" t="s">
        <v>2975</v>
      </c>
      <c r="G3007" s="7">
        <v>474.22110636386367</v>
      </c>
      <c r="H3007" s="8">
        <v>15020</v>
      </c>
      <c r="I3007" s="9">
        <v>0</v>
      </c>
      <c r="J3007" s="9">
        <v>0</v>
      </c>
      <c r="K3007" s="9">
        <v>0</v>
      </c>
      <c r="L3007" s="9">
        <v>0</v>
      </c>
      <c r="M3007" s="9">
        <v>0</v>
      </c>
      <c r="N3007" s="9">
        <v>0</v>
      </c>
      <c r="O3007" s="9">
        <v>0</v>
      </c>
      <c r="P3007" s="9">
        <v>0</v>
      </c>
      <c r="Q3007" s="9">
        <v>0</v>
      </c>
      <c r="R3007" s="9">
        <v>0</v>
      </c>
      <c r="S3007" s="9">
        <v>1</v>
      </c>
      <c r="T3007" s="9">
        <v>1</v>
      </c>
      <c r="U3007" s="16">
        <v>0</v>
      </c>
      <c r="V3007" s="16">
        <v>0</v>
      </c>
      <c r="W3007" s="16">
        <v>15020</v>
      </c>
      <c r="X3007" s="1" t="s">
        <v>3345</v>
      </c>
      <c r="Y3007" s="1" t="s">
        <v>3345</v>
      </c>
    </row>
    <row r="3008" spans="1:25" x14ac:dyDescent="0.25">
      <c r="A3008" t="str">
        <f t="shared" si="46"/>
        <v>Nottoway , Virginia</v>
      </c>
      <c r="B3008" t="s">
        <v>2915</v>
      </c>
      <c r="C3008" t="s">
        <v>2914</v>
      </c>
      <c r="E3008" t="s">
        <v>5239</v>
      </c>
      <c r="F3008" t="s">
        <v>2979</v>
      </c>
      <c r="G3008" s="7">
        <v>316.04911700592157</v>
      </c>
      <c r="H3008" s="8">
        <v>15853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1.4151091041357266E-2</v>
      </c>
      <c r="P3008" s="9">
        <v>0.47656594966252447</v>
      </c>
      <c r="Q3008" s="9">
        <v>0</v>
      </c>
      <c r="R3008" s="9">
        <v>0</v>
      </c>
      <c r="S3008" s="9">
        <v>0.98584890895831079</v>
      </c>
      <c r="T3008" s="9">
        <v>0.52343405033747559</v>
      </c>
      <c r="U3008" s="16">
        <v>0</v>
      </c>
      <c r="V3008" s="16">
        <v>0</v>
      </c>
      <c r="W3008" s="16">
        <v>15853</v>
      </c>
      <c r="X3008" s="1" t="s">
        <v>3345</v>
      </c>
      <c r="Y3008" s="1" t="s">
        <v>3345</v>
      </c>
    </row>
    <row r="3009" spans="1:25" x14ac:dyDescent="0.25">
      <c r="A3009" t="str">
        <f t="shared" si="46"/>
        <v>Martinsville city, Virginia</v>
      </c>
      <c r="B3009" t="s">
        <v>2915</v>
      </c>
      <c r="C3009" t="s">
        <v>2914</v>
      </c>
      <c r="E3009" t="s">
        <v>3584</v>
      </c>
      <c r="F3009" t="s">
        <v>3031</v>
      </c>
      <c r="G3009" s="7">
        <v>11.007855647086991</v>
      </c>
      <c r="H3009" s="8">
        <v>13821</v>
      </c>
      <c r="I3009" s="9">
        <v>0</v>
      </c>
      <c r="J3009" s="9">
        <v>0</v>
      </c>
      <c r="K3009" s="9">
        <v>0</v>
      </c>
      <c r="L3009" s="9">
        <v>0</v>
      </c>
      <c r="M3009" s="9">
        <v>0</v>
      </c>
      <c r="N3009" s="9">
        <v>0</v>
      </c>
      <c r="O3009" s="9">
        <v>1</v>
      </c>
      <c r="P3009" s="9">
        <v>1</v>
      </c>
      <c r="Q3009" s="9">
        <v>0</v>
      </c>
      <c r="R3009" s="9">
        <v>0</v>
      </c>
      <c r="S3009" s="9">
        <v>0</v>
      </c>
      <c r="T3009" s="9">
        <v>0</v>
      </c>
      <c r="U3009" s="16">
        <v>0</v>
      </c>
      <c r="V3009" s="16">
        <v>0</v>
      </c>
      <c r="W3009" s="16">
        <v>13821</v>
      </c>
      <c r="X3009" s="1" t="s">
        <v>3345</v>
      </c>
      <c r="Y3009" s="1" t="s">
        <v>3345</v>
      </c>
    </row>
    <row r="3010" spans="1:25" x14ac:dyDescent="0.25">
      <c r="A3010" t="str">
        <f t="shared" si="46"/>
        <v>Appomattox , Virginia</v>
      </c>
      <c r="B3010" t="s">
        <v>2915</v>
      </c>
      <c r="C3010" t="s">
        <v>2914</v>
      </c>
      <c r="E3010" t="s">
        <v>5240</v>
      </c>
      <c r="F3010" t="s">
        <v>2920</v>
      </c>
      <c r="G3010" s="7">
        <v>335.46751970588514</v>
      </c>
      <c r="H3010" s="8">
        <v>15017</v>
      </c>
      <c r="I3010" s="9">
        <v>0</v>
      </c>
      <c r="J3010" s="9">
        <v>0</v>
      </c>
      <c r="K3010" s="9">
        <v>0</v>
      </c>
      <c r="L3010" s="9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0</v>
      </c>
      <c r="R3010" s="9">
        <v>0</v>
      </c>
      <c r="S3010" s="9">
        <v>0.99999999999982614</v>
      </c>
      <c r="T3010" s="9">
        <v>1</v>
      </c>
      <c r="U3010" s="16">
        <v>0</v>
      </c>
      <c r="V3010" s="16">
        <v>0</v>
      </c>
      <c r="W3010" s="16">
        <v>15017</v>
      </c>
      <c r="X3010" s="1" t="s">
        <v>3345</v>
      </c>
      <c r="Y3010" s="1" t="s">
        <v>3345</v>
      </c>
    </row>
    <row r="3011" spans="1:25" x14ac:dyDescent="0.25">
      <c r="A3011" t="str">
        <f t="shared" si="46"/>
        <v>Fluvanna , Virginia</v>
      </c>
      <c r="B3011" t="s">
        <v>2915</v>
      </c>
      <c r="C3011" t="s">
        <v>2914</v>
      </c>
      <c r="E3011" t="s">
        <v>5241</v>
      </c>
      <c r="F3011" t="s">
        <v>2946</v>
      </c>
      <c r="G3011" s="7">
        <v>291.26641204266224</v>
      </c>
      <c r="H3011" s="8">
        <v>25732</v>
      </c>
      <c r="I3011" s="9">
        <v>0</v>
      </c>
      <c r="J3011" s="9">
        <v>0</v>
      </c>
      <c r="K3011" s="9">
        <v>0</v>
      </c>
      <c r="L3011" s="9">
        <v>0</v>
      </c>
      <c r="M3011" s="9">
        <v>2.1239247820316821E-2</v>
      </c>
      <c r="N3011" s="9">
        <v>0.37027825275921034</v>
      </c>
      <c r="O3011" s="9">
        <v>0</v>
      </c>
      <c r="P3011" s="9">
        <v>0</v>
      </c>
      <c r="Q3011" s="9">
        <v>0</v>
      </c>
      <c r="R3011" s="9">
        <v>0</v>
      </c>
      <c r="S3011" s="9">
        <v>0.97876075217968328</v>
      </c>
      <c r="T3011" s="9">
        <v>0.62972174724078966</v>
      </c>
      <c r="U3011" s="16">
        <v>0</v>
      </c>
      <c r="V3011" s="16">
        <v>9528</v>
      </c>
      <c r="W3011" s="16">
        <v>16204</v>
      </c>
      <c r="X3011" s="1" t="s">
        <v>3345</v>
      </c>
      <c r="Y3011" s="1" t="s">
        <v>3345</v>
      </c>
    </row>
    <row r="3012" spans="1:25" x14ac:dyDescent="0.25">
      <c r="A3012" t="str">
        <f t="shared" si="46"/>
        <v>Wise , Virginia</v>
      </c>
      <c r="B3012" t="s">
        <v>2915</v>
      </c>
      <c r="C3012" t="s">
        <v>2914</v>
      </c>
      <c r="E3012" t="s">
        <v>5097</v>
      </c>
      <c r="F3012" t="s">
        <v>3007</v>
      </c>
      <c r="G3012" s="7">
        <v>405.47242727663252</v>
      </c>
      <c r="H3012" s="8">
        <v>41444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9">
        <v>3.9268356427870667E-2</v>
      </c>
      <c r="P3012" s="9">
        <v>0.43337998262715954</v>
      </c>
      <c r="Q3012" s="9">
        <v>0</v>
      </c>
      <c r="R3012" s="9">
        <v>0</v>
      </c>
      <c r="S3012" s="9">
        <v>0.96073164357212937</v>
      </c>
      <c r="T3012" s="9">
        <v>0.56662001737284051</v>
      </c>
      <c r="U3012" s="16">
        <v>0</v>
      </c>
      <c r="V3012" s="16">
        <v>0</v>
      </c>
      <c r="W3012" s="16">
        <v>41444</v>
      </c>
      <c r="X3012" s="1" t="s">
        <v>3345</v>
      </c>
      <c r="Y3012" s="1" t="s">
        <v>3345</v>
      </c>
    </row>
    <row r="3013" spans="1:25" x14ac:dyDescent="0.25">
      <c r="A3013" t="str">
        <f t="shared" ref="A3013:A3076" si="47">E3013&amp;", "&amp;B3013</f>
        <v>Fredericksburg city, Virginia</v>
      </c>
      <c r="B3013" t="s">
        <v>2915</v>
      </c>
      <c r="C3013" t="s">
        <v>2914</v>
      </c>
      <c r="E3013" t="s">
        <v>3585</v>
      </c>
      <c r="F3013" t="s">
        <v>3022</v>
      </c>
      <c r="G3013" s="7">
        <v>10.519818278755695</v>
      </c>
      <c r="H3013" s="8">
        <v>24286</v>
      </c>
      <c r="I3013" s="9">
        <v>0</v>
      </c>
      <c r="J3013" s="9">
        <v>0</v>
      </c>
      <c r="K3013" s="9">
        <v>0.85867394332149105</v>
      </c>
      <c r="L3013" s="9">
        <v>0.98834719591534215</v>
      </c>
      <c r="M3013" s="9">
        <v>0</v>
      </c>
      <c r="N3013" s="9">
        <v>0</v>
      </c>
      <c r="O3013" s="9">
        <v>0</v>
      </c>
      <c r="P3013" s="9">
        <v>0</v>
      </c>
      <c r="Q3013" s="9">
        <v>0</v>
      </c>
      <c r="R3013" s="9">
        <v>0</v>
      </c>
      <c r="S3013" s="9">
        <v>0.14132605667850906</v>
      </c>
      <c r="T3013" s="9">
        <v>1.1652804084657827E-2</v>
      </c>
      <c r="U3013" s="16">
        <v>0</v>
      </c>
      <c r="V3013" s="16">
        <v>24003</v>
      </c>
      <c r="W3013" s="16">
        <v>283</v>
      </c>
      <c r="X3013" s="1" t="s">
        <v>3347</v>
      </c>
      <c r="Y3013" s="1" t="s">
        <v>3347</v>
      </c>
    </row>
    <row r="3014" spans="1:25" x14ac:dyDescent="0.25">
      <c r="A3014" t="str">
        <f t="shared" si="47"/>
        <v>Mathews , Virginia</v>
      </c>
      <c r="B3014" t="s">
        <v>2915</v>
      </c>
      <c r="C3014" t="s">
        <v>2914</v>
      </c>
      <c r="E3014" t="s">
        <v>5242</v>
      </c>
      <c r="F3014" t="s">
        <v>2971</v>
      </c>
      <c r="G3014" s="7">
        <v>251.96250240370964</v>
      </c>
      <c r="H3014" s="8">
        <v>8978</v>
      </c>
      <c r="I3014" s="9">
        <v>0</v>
      </c>
      <c r="J3014" s="9">
        <v>0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0</v>
      </c>
      <c r="S3014" s="9">
        <v>0.34154945750548138</v>
      </c>
      <c r="T3014" s="9">
        <v>1</v>
      </c>
      <c r="U3014" s="16">
        <v>0</v>
      </c>
      <c r="V3014" s="16">
        <v>0</v>
      </c>
      <c r="W3014" s="16">
        <v>8978</v>
      </c>
      <c r="X3014" s="1" t="s">
        <v>3345</v>
      </c>
      <c r="Y3014" s="1" t="s">
        <v>3345</v>
      </c>
    </row>
    <row r="3015" spans="1:25" x14ac:dyDescent="0.25">
      <c r="A3015" t="str">
        <f t="shared" si="47"/>
        <v>King George , Virginia</v>
      </c>
      <c r="B3015" t="s">
        <v>2915</v>
      </c>
      <c r="C3015" t="s">
        <v>2914</v>
      </c>
      <c r="E3015" t="s">
        <v>5243</v>
      </c>
      <c r="F3015" t="s">
        <v>2963</v>
      </c>
      <c r="G3015" s="7">
        <v>187.73114712643346</v>
      </c>
      <c r="H3015" s="8">
        <v>23584</v>
      </c>
      <c r="I3015" s="9">
        <v>0</v>
      </c>
      <c r="J3015" s="9">
        <v>0</v>
      </c>
      <c r="K3015" s="9">
        <v>0</v>
      </c>
      <c r="L3015" s="9">
        <v>0</v>
      </c>
      <c r="M3015" s="9">
        <v>0</v>
      </c>
      <c r="N3015" s="9">
        <v>0</v>
      </c>
      <c r="O3015" s="9">
        <v>4.9238340933593264E-2</v>
      </c>
      <c r="P3015" s="9">
        <v>0.26810549525101762</v>
      </c>
      <c r="Q3015" s="9">
        <v>0</v>
      </c>
      <c r="R3015" s="9">
        <v>0</v>
      </c>
      <c r="S3015" s="9">
        <v>0.91539550831673899</v>
      </c>
      <c r="T3015" s="9">
        <v>0.73189450474898232</v>
      </c>
      <c r="U3015" s="16">
        <v>0</v>
      </c>
      <c r="V3015" s="16">
        <v>0</v>
      </c>
      <c r="W3015" s="16">
        <v>23584</v>
      </c>
      <c r="X3015" s="1" t="s">
        <v>3345</v>
      </c>
      <c r="Y3015" s="1" t="s">
        <v>3345</v>
      </c>
    </row>
    <row r="3016" spans="1:25" x14ac:dyDescent="0.25">
      <c r="A3016" t="str">
        <f t="shared" si="47"/>
        <v>Prince Edward , Virginia</v>
      </c>
      <c r="B3016" t="s">
        <v>2915</v>
      </c>
      <c r="C3016" t="s">
        <v>2914</v>
      </c>
      <c r="E3016" t="s">
        <v>5244</v>
      </c>
      <c r="F3016" t="s">
        <v>2985</v>
      </c>
      <c r="G3016" s="7">
        <v>353.8379589749822</v>
      </c>
      <c r="H3016" s="8">
        <v>23368</v>
      </c>
      <c r="I3016" s="9">
        <v>0</v>
      </c>
      <c r="J3016" s="9">
        <v>0</v>
      </c>
      <c r="K3016" s="9">
        <v>0</v>
      </c>
      <c r="L3016" s="9">
        <v>0</v>
      </c>
      <c r="M3016" s="9">
        <v>0</v>
      </c>
      <c r="N3016" s="9">
        <v>0</v>
      </c>
      <c r="O3016" s="9">
        <v>0</v>
      </c>
      <c r="P3016" s="9">
        <v>0</v>
      </c>
      <c r="Q3016" s="9">
        <v>1.9061936139610179E-2</v>
      </c>
      <c r="R3016" s="9">
        <v>0.36789626840123246</v>
      </c>
      <c r="S3016" s="9">
        <v>0.98093806386038984</v>
      </c>
      <c r="T3016" s="9">
        <v>0.63210373159876754</v>
      </c>
      <c r="U3016" s="16">
        <v>0</v>
      </c>
      <c r="V3016" s="16">
        <v>0</v>
      </c>
      <c r="W3016" s="16">
        <v>23368</v>
      </c>
      <c r="X3016" s="1" t="s">
        <v>3345</v>
      </c>
      <c r="Y3016" s="1" t="s">
        <v>3345</v>
      </c>
    </row>
    <row r="3017" spans="1:25" x14ac:dyDescent="0.25">
      <c r="A3017" t="str">
        <f t="shared" si="47"/>
        <v>Galax city, Virginia</v>
      </c>
      <c r="B3017" t="s">
        <v>2915</v>
      </c>
      <c r="C3017" t="s">
        <v>2914</v>
      </c>
      <c r="E3017" t="s">
        <v>3586</v>
      </c>
      <c r="F3017" t="s">
        <v>3023</v>
      </c>
      <c r="G3017" s="7">
        <v>8.2770142757243566</v>
      </c>
      <c r="H3017" s="8">
        <v>7042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0.59358739227103507</v>
      </c>
      <c r="R3017" s="9">
        <v>0.86282306163021871</v>
      </c>
      <c r="S3017" s="9">
        <v>0.40641260772896493</v>
      </c>
      <c r="T3017" s="9">
        <v>0.13717693836978131</v>
      </c>
      <c r="U3017" s="16">
        <v>0</v>
      </c>
      <c r="V3017" s="16">
        <v>0</v>
      </c>
      <c r="W3017" s="16">
        <v>7042</v>
      </c>
      <c r="X3017" s="1" t="s">
        <v>3345</v>
      </c>
      <c r="Y3017" s="1" t="s">
        <v>3345</v>
      </c>
    </row>
    <row r="3018" spans="1:25" x14ac:dyDescent="0.25">
      <c r="A3018" t="str">
        <f t="shared" si="47"/>
        <v>Campbell , Virginia</v>
      </c>
      <c r="B3018" t="s">
        <v>2915</v>
      </c>
      <c r="C3018" t="s">
        <v>2914</v>
      </c>
      <c r="E3018" t="s">
        <v>4287</v>
      </c>
      <c r="F3018" t="s">
        <v>2930</v>
      </c>
      <c r="G3018" s="7">
        <v>506.64148544646861</v>
      </c>
      <c r="H3018" s="8">
        <v>54810</v>
      </c>
      <c r="I3018" s="9">
        <v>1.5621170243515492E-9</v>
      </c>
      <c r="J3018" s="9">
        <v>0</v>
      </c>
      <c r="K3018" s="9">
        <v>3.1224208878815617E-2</v>
      </c>
      <c r="L3018" s="9">
        <v>0.3240102171136654</v>
      </c>
      <c r="M3018" s="9">
        <v>0</v>
      </c>
      <c r="N3018" s="9">
        <v>0</v>
      </c>
      <c r="O3018" s="9">
        <v>7.935907026140266E-3</v>
      </c>
      <c r="P3018" s="9">
        <v>6.5298303229337717E-2</v>
      </c>
      <c r="Q3018" s="9">
        <v>0</v>
      </c>
      <c r="R3018" s="9">
        <v>0</v>
      </c>
      <c r="S3018" s="9">
        <v>0.96083988252509689</v>
      </c>
      <c r="T3018" s="9">
        <v>0.61069147965699688</v>
      </c>
      <c r="U3018" s="16">
        <v>0</v>
      </c>
      <c r="V3018" s="16">
        <v>17759</v>
      </c>
      <c r="W3018" s="16">
        <v>37051</v>
      </c>
      <c r="X3018" s="1" t="s">
        <v>3345</v>
      </c>
      <c r="Y3018" s="1" t="s">
        <v>3345</v>
      </c>
    </row>
    <row r="3019" spans="1:25" x14ac:dyDescent="0.25">
      <c r="A3019" t="str">
        <f t="shared" si="47"/>
        <v>Lynchburg city, Virginia</v>
      </c>
      <c r="B3019" t="s">
        <v>2915</v>
      </c>
      <c r="C3019" t="s">
        <v>2914</v>
      </c>
      <c r="E3019" t="s">
        <v>3587</v>
      </c>
      <c r="F3019" t="s">
        <v>3028</v>
      </c>
      <c r="G3019" s="7">
        <v>49.525833668910536</v>
      </c>
      <c r="H3019" s="8">
        <v>75566</v>
      </c>
      <c r="I3019" s="9">
        <v>0.78084746893519719</v>
      </c>
      <c r="J3019" s="9">
        <v>0.97308313262578405</v>
      </c>
      <c r="K3019" s="9">
        <v>1.6212704655846652E-3</v>
      </c>
      <c r="L3019" s="9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0</v>
      </c>
      <c r="R3019" s="9">
        <v>0</v>
      </c>
      <c r="S3019" s="9">
        <v>0.21753126059921815</v>
      </c>
      <c r="T3019" s="9">
        <v>2.6916867374215916E-2</v>
      </c>
      <c r="U3019" s="16">
        <v>73532</v>
      </c>
      <c r="V3019" s="16">
        <v>0</v>
      </c>
      <c r="W3019" s="16">
        <v>2034</v>
      </c>
      <c r="X3019" s="1" t="s">
        <v>3346</v>
      </c>
      <c r="Y3019" s="1" t="s">
        <v>3346</v>
      </c>
    </row>
    <row r="3020" spans="1:25" x14ac:dyDescent="0.25">
      <c r="A3020" t="str">
        <f t="shared" si="47"/>
        <v>Louisa , Virginia</v>
      </c>
      <c r="B3020" t="s">
        <v>2915</v>
      </c>
      <c r="C3020" t="s">
        <v>2914</v>
      </c>
      <c r="E3020" t="s">
        <v>4181</v>
      </c>
      <c r="F3020" t="s">
        <v>2968</v>
      </c>
      <c r="G3020" s="7">
        <v>510.72224115817176</v>
      </c>
      <c r="H3020" s="8">
        <v>33157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0</v>
      </c>
      <c r="R3020" s="9">
        <v>0</v>
      </c>
      <c r="S3020" s="9">
        <v>1</v>
      </c>
      <c r="T3020" s="9">
        <v>1</v>
      </c>
      <c r="U3020" s="16">
        <v>0</v>
      </c>
      <c r="V3020" s="16">
        <v>0</v>
      </c>
      <c r="W3020" s="16">
        <v>33157</v>
      </c>
      <c r="X3020" s="1" t="s">
        <v>3345</v>
      </c>
      <c r="Y3020" s="1" t="s">
        <v>3345</v>
      </c>
    </row>
    <row r="3021" spans="1:25" x14ac:dyDescent="0.25">
      <c r="A3021" t="str">
        <f t="shared" si="47"/>
        <v>Bland , Virginia</v>
      </c>
      <c r="B3021" t="s">
        <v>2915</v>
      </c>
      <c r="C3021" t="s">
        <v>2914</v>
      </c>
      <c r="E3021" t="s">
        <v>5245</v>
      </c>
      <c r="F3021" t="s">
        <v>2925</v>
      </c>
      <c r="G3021" s="7">
        <v>358.63433144571968</v>
      </c>
      <c r="H3021" s="8">
        <v>6824</v>
      </c>
      <c r="I3021" s="9">
        <v>0</v>
      </c>
      <c r="J3021" s="9">
        <v>0</v>
      </c>
      <c r="K3021" s="9">
        <v>0</v>
      </c>
      <c r="L3021" s="9">
        <v>0</v>
      </c>
      <c r="M3021" s="9">
        <v>0</v>
      </c>
      <c r="N3021" s="9">
        <v>0</v>
      </c>
      <c r="O3021" s="9">
        <v>0</v>
      </c>
      <c r="P3021" s="9">
        <v>0</v>
      </c>
      <c r="Q3021" s="9">
        <v>0</v>
      </c>
      <c r="R3021" s="9">
        <v>0</v>
      </c>
      <c r="S3021" s="9">
        <v>1</v>
      </c>
      <c r="T3021" s="9">
        <v>1</v>
      </c>
      <c r="U3021" s="16">
        <v>0</v>
      </c>
      <c r="V3021" s="16">
        <v>0</v>
      </c>
      <c r="W3021" s="16">
        <v>6824</v>
      </c>
      <c r="X3021" s="1" t="s">
        <v>3345</v>
      </c>
      <c r="Y3021" s="1" t="s">
        <v>3345</v>
      </c>
    </row>
    <row r="3022" spans="1:25" x14ac:dyDescent="0.25">
      <c r="A3022" t="str">
        <f t="shared" si="47"/>
        <v>Petersburg city, Virginia</v>
      </c>
      <c r="B3022" t="s">
        <v>2915</v>
      </c>
      <c r="C3022" t="s">
        <v>2914</v>
      </c>
      <c r="E3022" t="s">
        <v>3588</v>
      </c>
      <c r="F3022" t="s">
        <v>3035</v>
      </c>
      <c r="G3022" s="7">
        <v>22.943506223059845</v>
      </c>
      <c r="H3022" s="8">
        <v>32410</v>
      </c>
      <c r="I3022" s="9">
        <v>0</v>
      </c>
      <c r="J3022" s="9">
        <v>0</v>
      </c>
      <c r="K3022" s="9">
        <v>0.74389600148124879</v>
      </c>
      <c r="L3022" s="9">
        <v>0.97923480407281704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0</v>
      </c>
      <c r="S3022" s="9">
        <v>0.25610399851875121</v>
      </c>
      <c r="T3022" s="9">
        <v>2.0765195927182969E-2</v>
      </c>
      <c r="U3022" s="16">
        <v>0</v>
      </c>
      <c r="V3022" s="16">
        <v>31737</v>
      </c>
      <c r="W3022" s="16">
        <v>673</v>
      </c>
      <c r="X3022" s="1" t="s">
        <v>3347</v>
      </c>
      <c r="Y3022" s="1" t="s">
        <v>3347</v>
      </c>
    </row>
    <row r="3023" spans="1:25" x14ac:dyDescent="0.25">
      <c r="A3023" t="str">
        <f t="shared" si="47"/>
        <v>Southampton , Virginia</v>
      </c>
      <c r="B3023" t="s">
        <v>2915</v>
      </c>
      <c r="C3023" t="s">
        <v>2914</v>
      </c>
      <c r="E3023" t="s">
        <v>5246</v>
      </c>
      <c r="F3023" t="s">
        <v>2998</v>
      </c>
      <c r="G3023" s="7">
        <v>602.31938848703908</v>
      </c>
      <c r="H3023" s="8">
        <v>18570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7.9031776365402718E-4</v>
      </c>
      <c r="P3023" s="9">
        <v>2.0355411954765753E-2</v>
      </c>
      <c r="Q3023" s="9">
        <v>0</v>
      </c>
      <c r="R3023" s="9">
        <v>0</v>
      </c>
      <c r="S3023" s="9">
        <v>0.99920968223634599</v>
      </c>
      <c r="T3023" s="9">
        <v>0.97964458804523424</v>
      </c>
      <c r="U3023" s="16">
        <v>0</v>
      </c>
      <c r="V3023" s="16">
        <v>0</v>
      </c>
      <c r="W3023" s="16">
        <v>18570</v>
      </c>
      <c r="X3023" s="1" t="s">
        <v>3345</v>
      </c>
      <c r="Y3023" s="1" t="s">
        <v>3345</v>
      </c>
    </row>
    <row r="3024" spans="1:25" x14ac:dyDescent="0.25">
      <c r="A3024" t="str">
        <f t="shared" si="47"/>
        <v>Suffolk city, Virginia</v>
      </c>
      <c r="B3024" t="s">
        <v>2915</v>
      </c>
      <c r="C3024" t="s">
        <v>2914</v>
      </c>
      <c r="E3024" t="s">
        <v>3589</v>
      </c>
      <c r="F3024" t="s">
        <v>3043</v>
      </c>
      <c r="G3024" s="7">
        <v>428.90725946321089</v>
      </c>
      <c r="H3024" s="8">
        <v>84585</v>
      </c>
      <c r="I3024" s="9">
        <v>2.7340518037529919E-5</v>
      </c>
      <c r="J3024" s="9">
        <v>0</v>
      </c>
      <c r="K3024" s="9">
        <v>0.10888510307125755</v>
      </c>
      <c r="L3024" s="9">
        <v>0.78367322811373175</v>
      </c>
      <c r="M3024" s="9">
        <v>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0.83669400208792954</v>
      </c>
      <c r="T3024" s="9">
        <v>0.21632677188626825</v>
      </c>
      <c r="U3024" s="16">
        <v>0</v>
      </c>
      <c r="V3024" s="16">
        <v>66287</v>
      </c>
      <c r="W3024" s="16">
        <v>18298</v>
      </c>
      <c r="X3024" s="1" t="s">
        <v>3345</v>
      </c>
      <c r="Y3024" s="1" t="s">
        <v>3347</v>
      </c>
    </row>
    <row r="3025" spans="1:25" x14ac:dyDescent="0.25">
      <c r="A3025" t="str">
        <f t="shared" si="47"/>
        <v>Fairfax , Virginia</v>
      </c>
      <c r="B3025" t="s">
        <v>2915</v>
      </c>
      <c r="C3025" t="s">
        <v>2914</v>
      </c>
      <c r="E3025" t="s">
        <v>5247</v>
      </c>
      <c r="F3025" t="s">
        <v>2943</v>
      </c>
      <c r="G3025" s="7">
        <v>406.49521243988107</v>
      </c>
      <c r="H3025" s="8">
        <v>1081724</v>
      </c>
      <c r="I3025" s="9">
        <v>3.8772903898104095E-2</v>
      </c>
      <c r="J3025" s="9">
        <v>5.3991591200712938E-2</v>
      </c>
      <c r="K3025" s="9">
        <v>0.74287164319511356</v>
      </c>
      <c r="L3025" s="9">
        <v>0.93206862378943245</v>
      </c>
      <c r="M3025" s="9">
        <v>0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0.19533837412931951</v>
      </c>
      <c r="T3025" s="9">
        <v>1.3939785009854639E-2</v>
      </c>
      <c r="U3025" s="16">
        <v>58404</v>
      </c>
      <c r="V3025" s="16">
        <v>1008241</v>
      </c>
      <c r="W3025" s="16">
        <v>15079</v>
      </c>
      <c r="X3025" s="1" t="s">
        <v>3347</v>
      </c>
      <c r="Y3025" s="1" t="s">
        <v>3347</v>
      </c>
    </row>
    <row r="3026" spans="1:25" x14ac:dyDescent="0.25">
      <c r="A3026" t="str">
        <f t="shared" si="47"/>
        <v>Lee , Virginia</v>
      </c>
      <c r="B3026" t="s">
        <v>2915</v>
      </c>
      <c r="C3026" t="s">
        <v>2914</v>
      </c>
      <c r="E3026" t="s">
        <v>3604</v>
      </c>
      <c r="F3026" t="s">
        <v>2966</v>
      </c>
      <c r="G3026" s="7">
        <v>437.26817067139189</v>
      </c>
      <c r="H3026" s="8">
        <v>25587</v>
      </c>
      <c r="I3026" s="9">
        <v>0</v>
      </c>
      <c r="J3026" s="9">
        <v>0</v>
      </c>
      <c r="K3026" s="9">
        <v>0</v>
      </c>
      <c r="L3026" s="9">
        <v>0</v>
      </c>
      <c r="M3026" s="9">
        <v>0</v>
      </c>
      <c r="N3026" s="9">
        <v>0</v>
      </c>
      <c r="O3026" s="9">
        <v>2.9733431019455717E-4</v>
      </c>
      <c r="P3026" s="9">
        <v>4.37722280845742E-3</v>
      </c>
      <c r="Q3026" s="9">
        <v>0</v>
      </c>
      <c r="R3026" s="9">
        <v>0</v>
      </c>
      <c r="S3026" s="9">
        <v>0.99970266567962729</v>
      </c>
      <c r="T3026" s="9">
        <v>0.99562277719154257</v>
      </c>
      <c r="U3026" s="16">
        <v>0</v>
      </c>
      <c r="V3026" s="16">
        <v>0</v>
      </c>
      <c r="W3026" s="16">
        <v>25587</v>
      </c>
      <c r="X3026" s="1" t="s">
        <v>3345</v>
      </c>
      <c r="Y3026" s="1" t="s">
        <v>3345</v>
      </c>
    </row>
    <row r="3027" spans="1:25" x14ac:dyDescent="0.25">
      <c r="A3027" t="str">
        <f t="shared" si="47"/>
        <v>Tazewell , Virginia</v>
      </c>
      <c r="B3027" t="s">
        <v>2915</v>
      </c>
      <c r="C3027" t="s">
        <v>2914</v>
      </c>
      <c r="E3027" t="s">
        <v>4089</v>
      </c>
      <c r="F3027" t="s">
        <v>3003</v>
      </c>
      <c r="G3027" s="7">
        <v>519.91879401814447</v>
      </c>
      <c r="H3027" s="8">
        <v>45080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4.6598404165752505E-2</v>
      </c>
      <c r="P3027" s="9">
        <v>0.48110026619343388</v>
      </c>
      <c r="Q3027" s="9">
        <v>0</v>
      </c>
      <c r="R3027" s="9">
        <v>0</v>
      </c>
      <c r="S3027" s="9">
        <v>0.95340159583424744</v>
      </c>
      <c r="T3027" s="9">
        <v>0.51889973380656607</v>
      </c>
      <c r="U3027" s="16">
        <v>0</v>
      </c>
      <c r="V3027" s="16">
        <v>0</v>
      </c>
      <c r="W3027" s="16">
        <v>45080</v>
      </c>
      <c r="X3027" s="1" t="s">
        <v>3345</v>
      </c>
      <c r="Y3027" s="1" t="s">
        <v>3345</v>
      </c>
    </row>
    <row r="3028" spans="1:25" x14ac:dyDescent="0.25">
      <c r="A3028" t="str">
        <f t="shared" si="47"/>
        <v>Loudoun , Virginia</v>
      </c>
      <c r="B3028" t="s">
        <v>2915</v>
      </c>
      <c r="C3028" t="s">
        <v>2914</v>
      </c>
      <c r="E3028" t="s">
        <v>5248</v>
      </c>
      <c r="F3028" t="s">
        <v>2967</v>
      </c>
      <c r="G3028" s="7">
        <v>521.33429411941563</v>
      </c>
      <c r="H3028" s="8">
        <v>312314</v>
      </c>
      <c r="I3028" s="9">
        <v>0</v>
      </c>
      <c r="J3028" s="9">
        <v>0</v>
      </c>
      <c r="K3028" s="9">
        <v>0.18783560778630098</v>
      </c>
      <c r="L3028" s="9">
        <v>0.83003323578193744</v>
      </c>
      <c r="M3028" s="9">
        <v>1.6009670339902748E-2</v>
      </c>
      <c r="N3028" s="9">
        <v>4.3949358658273402E-2</v>
      </c>
      <c r="O3028" s="9">
        <v>0</v>
      </c>
      <c r="P3028" s="9">
        <v>0</v>
      </c>
      <c r="Q3028" s="9">
        <v>0</v>
      </c>
      <c r="R3028" s="9">
        <v>0</v>
      </c>
      <c r="S3028" s="9">
        <v>0.79615472187379632</v>
      </c>
      <c r="T3028" s="9">
        <v>0.12601740555978919</v>
      </c>
      <c r="U3028" s="16">
        <v>0</v>
      </c>
      <c r="V3028" s="16">
        <v>272957</v>
      </c>
      <c r="W3028" s="16">
        <v>39357</v>
      </c>
      <c r="X3028" s="1" t="s">
        <v>3345</v>
      </c>
      <c r="Y3028" s="1" t="s">
        <v>3347</v>
      </c>
    </row>
    <row r="3029" spans="1:25" x14ac:dyDescent="0.25">
      <c r="A3029" t="str">
        <f t="shared" si="47"/>
        <v>York , Virginia</v>
      </c>
      <c r="B3029" t="s">
        <v>2915</v>
      </c>
      <c r="C3029" t="s">
        <v>2914</v>
      </c>
      <c r="E3029" t="s">
        <v>4316</v>
      </c>
      <c r="F3029" t="s">
        <v>3009</v>
      </c>
      <c r="G3029" s="7">
        <v>214.85207559056826</v>
      </c>
      <c r="H3029" s="8">
        <v>65614</v>
      </c>
      <c r="I3029" s="9">
        <v>1.1696189553542837E-4</v>
      </c>
      <c r="J3029" s="9">
        <v>0</v>
      </c>
      <c r="K3029" s="9">
        <v>0.18502970588134224</v>
      </c>
      <c r="L3029" s="9">
        <v>0.93914408510378877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0.31461947829658926</v>
      </c>
      <c r="T3029" s="9">
        <v>6.0855914896211172E-2</v>
      </c>
      <c r="U3029" s="16">
        <v>0</v>
      </c>
      <c r="V3029" s="16">
        <v>61621</v>
      </c>
      <c r="W3029" s="16">
        <v>3993</v>
      </c>
      <c r="X3029" s="1" t="s">
        <v>3345</v>
      </c>
      <c r="Y3029" s="1" t="s">
        <v>3347</v>
      </c>
    </row>
    <row r="3030" spans="1:25" x14ac:dyDescent="0.25">
      <c r="A3030" t="str">
        <f t="shared" si="47"/>
        <v>Culpeper , Virginia</v>
      </c>
      <c r="B3030" t="s">
        <v>2915</v>
      </c>
      <c r="C3030" t="s">
        <v>2914</v>
      </c>
      <c r="E3030" t="s">
        <v>5249</v>
      </c>
      <c r="F3030" t="s">
        <v>2938</v>
      </c>
      <c r="G3030" s="7">
        <v>382.66365342969198</v>
      </c>
      <c r="H3030" s="8">
        <v>46689</v>
      </c>
      <c r="I3030" s="9">
        <v>0</v>
      </c>
      <c r="J3030" s="9">
        <v>0</v>
      </c>
      <c r="K3030" s="9">
        <v>0</v>
      </c>
      <c r="L3030" s="9">
        <v>0</v>
      </c>
      <c r="M3030" s="9">
        <v>7.7775561057384173E-6</v>
      </c>
      <c r="N3030" s="9">
        <v>0</v>
      </c>
      <c r="O3030" s="9">
        <v>1.9897188115847075E-2</v>
      </c>
      <c r="P3030" s="9">
        <v>0.38077491486217313</v>
      </c>
      <c r="Q3030" s="9">
        <v>0</v>
      </c>
      <c r="R3030" s="9">
        <v>0</v>
      </c>
      <c r="S3030" s="9">
        <v>0.98009503432012324</v>
      </c>
      <c r="T3030" s="9">
        <v>0.61922508513782692</v>
      </c>
      <c r="U3030" s="16">
        <v>0</v>
      </c>
      <c r="V3030" s="16">
        <v>0</v>
      </c>
      <c r="W3030" s="16">
        <v>46689</v>
      </c>
      <c r="X3030" s="1" t="s">
        <v>3345</v>
      </c>
      <c r="Y3030" s="1" t="s">
        <v>3345</v>
      </c>
    </row>
    <row r="3031" spans="1:25" x14ac:dyDescent="0.25">
      <c r="A3031" t="str">
        <f t="shared" si="47"/>
        <v>Rockingham , Virginia</v>
      </c>
      <c r="B3031" t="s">
        <v>2915</v>
      </c>
      <c r="C3031" t="s">
        <v>2914</v>
      </c>
      <c r="E3031" t="s">
        <v>4638</v>
      </c>
      <c r="F3031" t="s">
        <v>2993</v>
      </c>
      <c r="G3031" s="7">
        <v>853.90022537156347</v>
      </c>
      <c r="H3031" s="8">
        <v>76318</v>
      </c>
      <c r="I3031" s="9">
        <v>4.7680265066562661E-7</v>
      </c>
      <c r="J3031" s="9">
        <v>0</v>
      </c>
      <c r="K3031" s="9">
        <v>1.7845036933845374E-2</v>
      </c>
      <c r="L3031" s="9">
        <v>0.23415183836054404</v>
      </c>
      <c r="M3031" s="9">
        <v>6.2029047375980169E-3</v>
      </c>
      <c r="N3031" s="9">
        <v>9.0895987840352216E-2</v>
      </c>
      <c r="O3031" s="9">
        <v>4.2689240231046357E-3</v>
      </c>
      <c r="P3031" s="9">
        <v>8.1605912104614903E-2</v>
      </c>
      <c r="Q3031" s="9">
        <v>0</v>
      </c>
      <c r="R3031" s="9">
        <v>0</v>
      </c>
      <c r="S3031" s="9">
        <v>0.97168265750280136</v>
      </c>
      <c r="T3031" s="9">
        <v>0.5933462616944889</v>
      </c>
      <c r="U3031" s="16">
        <v>0</v>
      </c>
      <c r="V3031" s="16">
        <v>24807</v>
      </c>
      <c r="W3031" s="16">
        <v>51511</v>
      </c>
      <c r="X3031" s="1" t="s">
        <v>3345</v>
      </c>
      <c r="Y3031" s="1" t="s">
        <v>3345</v>
      </c>
    </row>
    <row r="3032" spans="1:25" x14ac:dyDescent="0.25">
      <c r="A3032" t="str">
        <f t="shared" si="47"/>
        <v>Warren , Virginia</v>
      </c>
      <c r="B3032" t="s">
        <v>2915</v>
      </c>
      <c r="C3032" t="s">
        <v>2914</v>
      </c>
      <c r="E3032" t="s">
        <v>3983</v>
      </c>
      <c r="F3032" t="s">
        <v>3004</v>
      </c>
      <c r="G3032" s="7">
        <v>217.84636000672666</v>
      </c>
      <c r="H3032" s="8">
        <v>37434</v>
      </c>
      <c r="I3032" s="9">
        <v>0</v>
      </c>
      <c r="J3032" s="9">
        <v>0</v>
      </c>
      <c r="K3032" s="9">
        <v>0</v>
      </c>
      <c r="L3032" s="9">
        <v>0</v>
      </c>
      <c r="M3032" s="9">
        <v>7.9980721005057445E-2</v>
      </c>
      <c r="N3032" s="9">
        <v>0.49735534540791793</v>
      </c>
      <c r="O3032" s="9">
        <v>0</v>
      </c>
      <c r="P3032" s="9">
        <v>0</v>
      </c>
      <c r="Q3032" s="9">
        <v>0</v>
      </c>
      <c r="R3032" s="9">
        <v>0</v>
      </c>
      <c r="S3032" s="9">
        <v>0.92001927899494251</v>
      </c>
      <c r="T3032" s="9">
        <v>0.50264465459208207</v>
      </c>
      <c r="U3032" s="16">
        <v>0</v>
      </c>
      <c r="V3032" s="16">
        <v>18618</v>
      </c>
      <c r="W3032" s="16">
        <v>18816</v>
      </c>
      <c r="X3032" s="1" t="s">
        <v>3345</v>
      </c>
      <c r="Y3032" s="1" t="s">
        <v>3345</v>
      </c>
    </row>
    <row r="3033" spans="1:25" x14ac:dyDescent="0.25">
      <c r="A3033" t="str">
        <f t="shared" si="47"/>
        <v>Manassas city, Virginia</v>
      </c>
      <c r="B3033" t="s">
        <v>2915</v>
      </c>
      <c r="C3033" t="s">
        <v>2914</v>
      </c>
      <c r="E3033" t="s">
        <v>3590</v>
      </c>
      <c r="F3033" t="s">
        <v>3029</v>
      </c>
      <c r="G3033" s="7">
        <v>9.9057401206329203</v>
      </c>
      <c r="H3033" s="8">
        <v>37811</v>
      </c>
      <c r="I3033" s="9">
        <v>0</v>
      </c>
      <c r="J3033" s="9">
        <v>0</v>
      </c>
      <c r="K3033" s="9">
        <v>0.96821445095390501</v>
      </c>
      <c r="L3033" s="9">
        <v>1</v>
      </c>
      <c r="M3033" s="9">
        <v>0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3.1785549046094923E-2</v>
      </c>
      <c r="T3033" s="9">
        <v>0</v>
      </c>
      <c r="U3033" s="16">
        <v>0</v>
      </c>
      <c r="V3033" s="16">
        <v>37811</v>
      </c>
      <c r="W3033" s="16">
        <v>0</v>
      </c>
      <c r="X3033" s="1" t="s">
        <v>3347</v>
      </c>
      <c r="Y3033" s="1" t="s">
        <v>3347</v>
      </c>
    </row>
    <row r="3034" spans="1:25" x14ac:dyDescent="0.25">
      <c r="A3034" t="str">
        <f t="shared" si="47"/>
        <v>Northampton , Virginia</v>
      </c>
      <c r="B3034" t="s">
        <v>2915</v>
      </c>
      <c r="C3034" t="s">
        <v>2914</v>
      </c>
      <c r="E3034" t="s">
        <v>4712</v>
      </c>
      <c r="F3034" t="s">
        <v>2977</v>
      </c>
      <c r="G3034" s="7">
        <v>795.25460784147867</v>
      </c>
      <c r="H3034" s="8">
        <v>12389</v>
      </c>
      <c r="I3034" s="9">
        <v>0</v>
      </c>
      <c r="J3034" s="9">
        <v>0</v>
      </c>
      <c r="K3034" s="9">
        <v>0</v>
      </c>
      <c r="L3034" s="9">
        <v>0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0.26191928193254044</v>
      </c>
      <c r="T3034" s="9">
        <v>1</v>
      </c>
      <c r="U3034" s="16">
        <v>0</v>
      </c>
      <c r="V3034" s="16">
        <v>0</v>
      </c>
      <c r="W3034" s="16">
        <v>12389</v>
      </c>
      <c r="X3034" s="1" t="s">
        <v>3345</v>
      </c>
      <c r="Y3034" s="1" t="s">
        <v>3345</v>
      </c>
    </row>
    <row r="3035" spans="1:25" x14ac:dyDescent="0.25">
      <c r="A3035" t="str">
        <f t="shared" si="47"/>
        <v>Highland , Virginia</v>
      </c>
      <c r="B3035" t="s">
        <v>2915</v>
      </c>
      <c r="C3035" t="s">
        <v>2914</v>
      </c>
      <c r="E3035" t="s">
        <v>4817</v>
      </c>
      <c r="F3035" t="s">
        <v>2959</v>
      </c>
      <c r="G3035" s="7">
        <v>415.85477388618801</v>
      </c>
      <c r="H3035" s="8">
        <v>2321</v>
      </c>
      <c r="I3035" s="9">
        <v>0</v>
      </c>
      <c r="J3035" s="9">
        <v>0</v>
      </c>
      <c r="K3035" s="9">
        <v>0</v>
      </c>
      <c r="L3035" s="9">
        <v>0</v>
      </c>
      <c r="M3035" s="9">
        <v>0</v>
      </c>
      <c r="N3035" s="9">
        <v>0</v>
      </c>
      <c r="O3035" s="9">
        <v>0</v>
      </c>
      <c r="P3035" s="9">
        <v>0</v>
      </c>
      <c r="Q3035" s="9">
        <v>0</v>
      </c>
      <c r="R3035" s="9">
        <v>0</v>
      </c>
      <c r="S3035" s="9">
        <v>0.99999999999942446</v>
      </c>
      <c r="T3035" s="9">
        <v>1</v>
      </c>
      <c r="U3035" s="16">
        <v>0</v>
      </c>
      <c r="V3035" s="16">
        <v>0</v>
      </c>
      <c r="W3035" s="16">
        <v>2321</v>
      </c>
      <c r="X3035" s="1" t="s">
        <v>3345</v>
      </c>
      <c r="Y3035" s="1" t="s">
        <v>3345</v>
      </c>
    </row>
    <row r="3036" spans="1:25" x14ac:dyDescent="0.25">
      <c r="A3036" t="str">
        <f t="shared" si="47"/>
        <v>Spotsylvania , Virginia</v>
      </c>
      <c r="B3036" t="s">
        <v>2915</v>
      </c>
      <c r="C3036" t="s">
        <v>2914</v>
      </c>
      <c r="E3036" t="s">
        <v>5250</v>
      </c>
      <c r="F3036" t="s">
        <v>2999</v>
      </c>
      <c r="G3036" s="7">
        <v>414.28871625940104</v>
      </c>
      <c r="H3036" s="8">
        <v>122333</v>
      </c>
      <c r="I3036" s="9">
        <v>0</v>
      </c>
      <c r="J3036" s="9">
        <v>0</v>
      </c>
      <c r="K3036" s="9">
        <v>0.11465243587746142</v>
      </c>
      <c r="L3036" s="9">
        <v>0.67707813917749093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0.88531602671863341</v>
      </c>
      <c r="T3036" s="9">
        <v>0.32292186082250907</v>
      </c>
      <c r="U3036" s="16">
        <v>0</v>
      </c>
      <c r="V3036" s="16">
        <v>82829</v>
      </c>
      <c r="W3036" s="16">
        <v>39504</v>
      </c>
      <c r="X3036" s="1" t="s">
        <v>3345</v>
      </c>
      <c r="Y3036" s="1" t="s">
        <v>3347</v>
      </c>
    </row>
    <row r="3037" spans="1:25" x14ac:dyDescent="0.25">
      <c r="A3037" t="str">
        <f t="shared" si="47"/>
        <v>Chesterfield , Virginia</v>
      </c>
      <c r="B3037" t="s">
        <v>2915</v>
      </c>
      <c r="C3037" t="s">
        <v>2914</v>
      </c>
      <c r="E3037" t="s">
        <v>4956</v>
      </c>
      <c r="F3037" t="s">
        <v>2935</v>
      </c>
      <c r="G3037" s="7">
        <v>436.95007656285981</v>
      </c>
      <c r="H3037" s="8">
        <v>316236</v>
      </c>
      <c r="I3037" s="9">
        <v>2.0310547435609374E-4</v>
      </c>
      <c r="J3037" s="9">
        <v>1.2648781289922716E-5</v>
      </c>
      <c r="K3037" s="9">
        <v>0.46450991841721734</v>
      </c>
      <c r="L3037" s="9">
        <v>0.94069935111751979</v>
      </c>
      <c r="M3037" s="9">
        <v>0</v>
      </c>
      <c r="N3037" s="9">
        <v>0</v>
      </c>
      <c r="O3037" s="9">
        <v>0</v>
      </c>
      <c r="P3037" s="9">
        <v>0</v>
      </c>
      <c r="Q3037" s="9">
        <v>0</v>
      </c>
      <c r="R3037" s="9">
        <v>0</v>
      </c>
      <c r="S3037" s="9">
        <v>0.53528697610842668</v>
      </c>
      <c r="T3037" s="9">
        <v>5.9288000101190251E-2</v>
      </c>
      <c r="U3037" s="16">
        <v>4</v>
      </c>
      <c r="V3037" s="16">
        <v>297483</v>
      </c>
      <c r="W3037" s="16">
        <v>18749</v>
      </c>
      <c r="X3037" s="1" t="s">
        <v>3345</v>
      </c>
      <c r="Y3037" s="1" t="s">
        <v>3347</v>
      </c>
    </row>
    <row r="3038" spans="1:25" x14ac:dyDescent="0.25">
      <c r="A3038" t="str">
        <f t="shared" si="47"/>
        <v>Brunswick , Virginia</v>
      </c>
      <c r="B3038" t="s">
        <v>2915</v>
      </c>
      <c r="C3038" t="s">
        <v>2914</v>
      </c>
      <c r="E3038" t="s">
        <v>4765</v>
      </c>
      <c r="F3038" t="s">
        <v>2927</v>
      </c>
      <c r="G3038" s="7">
        <v>569.46849987840892</v>
      </c>
      <c r="H3038" s="8">
        <v>17438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9">
        <v>4.5653748825495921E-3</v>
      </c>
      <c r="P3038" s="9">
        <v>0.23121917651106777</v>
      </c>
      <c r="Q3038" s="9">
        <v>4.788110680230645E-4</v>
      </c>
      <c r="R3038" s="9">
        <v>1.3648354169056085E-2</v>
      </c>
      <c r="S3038" s="9">
        <v>0.99495581403326383</v>
      </c>
      <c r="T3038" s="9">
        <v>0.7551324693198761</v>
      </c>
      <c r="U3038" s="16">
        <v>0</v>
      </c>
      <c r="V3038" s="16">
        <v>0</v>
      </c>
      <c r="W3038" s="16">
        <v>17438</v>
      </c>
      <c r="X3038" s="1" t="s">
        <v>3345</v>
      </c>
      <c r="Y3038" s="1" t="s">
        <v>3345</v>
      </c>
    </row>
    <row r="3039" spans="1:25" x14ac:dyDescent="0.25">
      <c r="A3039" t="str">
        <f t="shared" si="47"/>
        <v>Prince George , Virginia</v>
      </c>
      <c r="B3039" t="s">
        <v>2915</v>
      </c>
      <c r="C3039" t="s">
        <v>2914</v>
      </c>
      <c r="E3039" t="s">
        <v>5251</v>
      </c>
      <c r="F3039" t="s">
        <v>2986</v>
      </c>
      <c r="G3039" s="7">
        <v>281.90329670500552</v>
      </c>
      <c r="H3039" s="8">
        <v>35725</v>
      </c>
      <c r="I3039" s="9">
        <v>0</v>
      </c>
      <c r="J3039" s="9">
        <v>0</v>
      </c>
      <c r="K3039" s="9">
        <v>5.1693993323226196E-2</v>
      </c>
      <c r="L3039" s="9">
        <v>0.46597620713785864</v>
      </c>
      <c r="M3039" s="9">
        <v>0</v>
      </c>
      <c r="N3039" s="9">
        <v>0</v>
      </c>
      <c r="O3039" s="9">
        <v>0</v>
      </c>
      <c r="P3039" s="9">
        <v>0</v>
      </c>
      <c r="Q3039" s="9">
        <v>0</v>
      </c>
      <c r="R3039" s="9">
        <v>0</v>
      </c>
      <c r="S3039" s="9">
        <v>0.90243889969691538</v>
      </c>
      <c r="T3039" s="9">
        <v>0.53402379286214141</v>
      </c>
      <c r="U3039" s="16">
        <v>0</v>
      </c>
      <c r="V3039" s="16">
        <v>16647</v>
      </c>
      <c r="W3039" s="16">
        <v>19078</v>
      </c>
      <c r="X3039" s="1" t="s">
        <v>3345</v>
      </c>
      <c r="Y3039" s="1" t="s">
        <v>3345</v>
      </c>
    </row>
    <row r="3040" spans="1:25" x14ac:dyDescent="0.25">
      <c r="A3040" t="str">
        <f t="shared" si="47"/>
        <v>Hampton city, Virginia</v>
      </c>
      <c r="B3040" t="s">
        <v>2915</v>
      </c>
      <c r="C3040" t="s">
        <v>2914</v>
      </c>
      <c r="E3040" t="s">
        <v>3591</v>
      </c>
      <c r="F3040" t="s">
        <v>3024</v>
      </c>
      <c r="G3040" s="7">
        <v>136.25547638134705</v>
      </c>
      <c r="H3040" s="8">
        <v>137468</v>
      </c>
      <c r="I3040" s="9">
        <v>0.3634478736444971</v>
      </c>
      <c r="J3040" s="9">
        <v>0.99751214828178192</v>
      </c>
      <c r="K3040" s="9">
        <v>0</v>
      </c>
      <c r="L3040" s="9">
        <v>0</v>
      </c>
      <c r="M3040" s="9">
        <v>0</v>
      </c>
      <c r="N3040" s="9">
        <v>0</v>
      </c>
      <c r="O3040" s="9">
        <v>0</v>
      </c>
      <c r="P3040" s="9">
        <v>0</v>
      </c>
      <c r="Q3040" s="9">
        <v>0</v>
      </c>
      <c r="R3040" s="9">
        <v>0</v>
      </c>
      <c r="S3040" s="9">
        <v>2.1313525201844388E-2</v>
      </c>
      <c r="T3040" s="9">
        <v>2.4878517182180581E-3</v>
      </c>
      <c r="U3040" s="16">
        <v>137126</v>
      </c>
      <c r="V3040" s="16">
        <v>0</v>
      </c>
      <c r="W3040" s="16">
        <v>342</v>
      </c>
      <c r="X3040" s="1" t="s">
        <v>3346</v>
      </c>
      <c r="Y3040" s="1" t="s">
        <v>3346</v>
      </c>
    </row>
    <row r="3041" spans="1:25" x14ac:dyDescent="0.25">
      <c r="A3041" t="str">
        <f t="shared" si="47"/>
        <v>Frederick , Virginia</v>
      </c>
      <c r="B3041" t="s">
        <v>2915</v>
      </c>
      <c r="C3041" t="s">
        <v>2914</v>
      </c>
      <c r="E3041" t="s">
        <v>4330</v>
      </c>
      <c r="F3041" t="s">
        <v>2948</v>
      </c>
      <c r="G3041" s="7">
        <v>415.46013040732771</v>
      </c>
      <c r="H3041" s="8">
        <v>78305</v>
      </c>
      <c r="I3041" s="9">
        <v>2.2371977272491741E-4</v>
      </c>
      <c r="J3041" s="9">
        <v>0</v>
      </c>
      <c r="K3041" s="9">
        <v>6.7445233797147744E-2</v>
      </c>
      <c r="L3041" s="9">
        <v>0.55227635527744079</v>
      </c>
      <c r="M3041" s="9">
        <v>0</v>
      </c>
      <c r="N3041" s="9">
        <v>0</v>
      </c>
      <c r="O3041" s="9">
        <v>0</v>
      </c>
      <c r="P3041" s="9">
        <v>0</v>
      </c>
      <c r="Q3041" s="9">
        <v>0</v>
      </c>
      <c r="R3041" s="9">
        <v>0</v>
      </c>
      <c r="S3041" s="9">
        <v>0.93233104643012732</v>
      </c>
      <c r="T3041" s="9">
        <v>0.44772364472255921</v>
      </c>
      <c r="U3041" s="16">
        <v>0</v>
      </c>
      <c r="V3041" s="16">
        <v>43246</v>
      </c>
      <c r="W3041" s="16">
        <v>35059</v>
      </c>
      <c r="X3041" s="1" t="s">
        <v>3345</v>
      </c>
      <c r="Y3041" s="1" t="s">
        <v>3347</v>
      </c>
    </row>
    <row r="3042" spans="1:25" x14ac:dyDescent="0.25">
      <c r="A3042" t="str">
        <f t="shared" si="47"/>
        <v>Caroline , Virginia</v>
      </c>
      <c r="B3042" t="s">
        <v>2915</v>
      </c>
      <c r="C3042" t="s">
        <v>2914</v>
      </c>
      <c r="E3042" t="s">
        <v>4338</v>
      </c>
      <c r="F3042" t="s">
        <v>2931</v>
      </c>
      <c r="G3042" s="7">
        <v>537.2304569506706</v>
      </c>
      <c r="H3042" s="8">
        <v>28545</v>
      </c>
      <c r="I3042" s="9">
        <v>0</v>
      </c>
      <c r="J3042" s="9">
        <v>0</v>
      </c>
      <c r="K3042" s="9">
        <v>0</v>
      </c>
      <c r="L3042" s="9">
        <v>0</v>
      </c>
      <c r="M3042" s="9">
        <v>0</v>
      </c>
      <c r="N3042" s="9">
        <v>0</v>
      </c>
      <c r="O3042" s="9">
        <v>1.0118715326298123E-2</v>
      </c>
      <c r="P3042" s="9">
        <v>0.2159747766684183</v>
      </c>
      <c r="Q3042" s="9">
        <v>0</v>
      </c>
      <c r="R3042" s="9">
        <v>0</v>
      </c>
      <c r="S3042" s="9">
        <v>0.98407994259309628</v>
      </c>
      <c r="T3042" s="9">
        <v>0.78402522333158176</v>
      </c>
      <c r="U3042" s="16">
        <v>0</v>
      </c>
      <c r="V3042" s="16">
        <v>0</v>
      </c>
      <c r="W3042" s="16">
        <v>28545</v>
      </c>
      <c r="X3042" s="1" t="s">
        <v>3345</v>
      </c>
      <c r="Y3042" s="1" t="s">
        <v>3345</v>
      </c>
    </row>
    <row r="3043" spans="1:25" x14ac:dyDescent="0.25">
      <c r="A3043" t="str">
        <f t="shared" si="47"/>
        <v>Colonial Heights city, Virginia</v>
      </c>
      <c r="B3043" t="s">
        <v>2915</v>
      </c>
      <c r="C3043" t="s">
        <v>2914</v>
      </c>
      <c r="E3043" t="s">
        <v>3592</v>
      </c>
      <c r="F3043" t="s">
        <v>3015</v>
      </c>
      <c r="G3043" s="7">
        <v>7.8155323286800806</v>
      </c>
      <c r="H3043" s="8">
        <v>17411</v>
      </c>
      <c r="I3043" s="9">
        <v>0</v>
      </c>
      <c r="J3043" s="9">
        <v>0</v>
      </c>
      <c r="K3043" s="9">
        <v>0.98211642398224264</v>
      </c>
      <c r="L3043" s="9">
        <v>1</v>
      </c>
      <c r="M3043" s="9">
        <v>0</v>
      </c>
      <c r="N3043" s="9">
        <v>0</v>
      </c>
      <c r="O3043" s="9">
        <v>0</v>
      </c>
      <c r="P3043" s="9">
        <v>0</v>
      </c>
      <c r="Q3043" s="9">
        <v>0</v>
      </c>
      <c r="R3043" s="9">
        <v>0</v>
      </c>
      <c r="S3043" s="9">
        <v>1.7883576017757311E-2</v>
      </c>
      <c r="T3043" s="9">
        <v>0</v>
      </c>
      <c r="U3043" s="16">
        <v>0</v>
      </c>
      <c r="V3043" s="16">
        <v>17411</v>
      </c>
      <c r="W3043" s="16">
        <v>0</v>
      </c>
      <c r="X3043" s="1" t="s">
        <v>3347</v>
      </c>
      <c r="Y3043" s="1" t="s">
        <v>3347</v>
      </c>
    </row>
    <row r="3044" spans="1:25" x14ac:dyDescent="0.25">
      <c r="A3044" t="str">
        <f t="shared" si="47"/>
        <v>Virginia Beach city, Virginia</v>
      </c>
      <c r="B3044" t="s">
        <v>2915</v>
      </c>
      <c r="C3044" t="s">
        <v>2914</v>
      </c>
      <c r="E3044" t="s">
        <v>3593</v>
      </c>
      <c r="F3044" t="s">
        <v>3044</v>
      </c>
      <c r="G3044" s="7">
        <v>497.4988477413591</v>
      </c>
      <c r="H3044" s="8">
        <v>438004</v>
      </c>
      <c r="I3044" s="9">
        <v>0.27632504291346688</v>
      </c>
      <c r="J3044" s="9">
        <v>0.9846325604332381</v>
      </c>
      <c r="K3044" s="9">
        <v>3.023298132445007E-5</v>
      </c>
      <c r="L3044" s="9">
        <v>2.2830841727472807E-5</v>
      </c>
      <c r="M3044" s="9">
        <v>0</v>
      </c>
      <c r="N3044" s="9">
        <v>0</v>
      </c>
      <c r="O3044" s="9">
        <v>0</v>
      </c>
      <c r="P3044" s="9">
        <v>0</v>
      </c>
      <c r="Q3044" s="9">
        <v>0</v>
      </c>
      <c r="R3044" s="9">
        <v>0</v>
      </c>
      <c r="S3044" s="9">
        <v>0.23056199947744585</v>
      </c>
      <c r="T3044" s="9">
        <v>1.5344608725034474E-2</v>
      </c>
      <c r="U3044" s="16">
        <v>431273</v>
      </c>
      <c r="V3044" s="16">
        <v>10</v>
      </c>
      <c r="W3044" s="16">
        <v>6721</v>
      </c>
      <c r="X3044" s="1" t="s">
        <v>3346</v>
      </c>
      <c r="Y3044" s="1" t="s">
        <v>3346</v>
      </c>
    </row>
    <row r="3045" spans="1:25" x14ac:dyDescent="0.25">
      <c r="A3045" t="str">
        <f t="shared" si="47"/>
        <v>Lancaster , Virginia</v>
      </c>
      <c r="B3045" t="s">
        <v>2915</v>
      </c>
      <c r="C3045" t="s">
        <v>2914</v>
      </c>
      <c r="E3045" t="s">
        <v>4585</v>
      </c>
      <c r="F3045" t="s">
        <v>2965</v>
      </c>
      <c r="G3045" s="7">
        <v>231.41157046890692</v>
      </c>
      <c r="H3045" s="8">
        <v>11387</v>
      </c>
      <c r="I3045" s="9">
        <v>0</v>
      </c>
      <c r="J3045" s="9">
        <v>0</v>
      </c>
      <c r="K3045" s="9">
        <v>0</v>
      </c>
      <c r="L3045" s="9">
        <v>0</v>
      </c>
      <c r="M3045" s="9">
        <v>0</v>
      </c>
      <c r="N3045" s="9">
        <v>0</v>
      </c>
      <c r="O3045" s="9">
        <v>0</v>
      </c>
      <c r="P3045" s="9">
        <v>0</v>
      </c>
      <c r="Q3045" s="9">
        <v>0</v>
      </c>
      <c r="R3045" s="9">
        <v>0</v>
      </c>
      <c r="S3045" s="9">
        <v>0.58416368437933364</v>
      </c>
      <c r="T3045" s="9">
        <v>1</v>
      </c>
      <c r="U3045" s="16">
        <v>0</v>
      </c>
      <c r="V3045" s="16">
        <v>0</v>
      </c>
      <c r="W3045" s="16">
        <v>11387</v>
      </c>
      <c r="X3045" s="1" t="s">
        <v>3345</v>
      </c>
      <c r="Y3045" s="1" t="s">
        <v>3345</v>
      </c>
    </row>
    <row r="3046" spans="1:25" x14ac:dyDescent="0.25">
      <c r="A3046" t="str">
        <f t="shared" si="47"/>
        <v>Richmond , Virginia</v>
      </c>
      <c r="B3046" t="s">
        <v>2915</v>
      </c>
      <c r="C3046" t="s">
        <v>2914</v>
      </c>
      <c r="E3046" t="s">
        <v>3963</v>
      </c>
      <c r="F3046" t="s">
        <v>2990</v>
      </c>
      <c r="G3046" s="7">
        <v>216.36549828340148</v>
      </c>
      <c r="H3046" s="8">
        <v>9254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0</v>
      </c>
      <c r="S3046" s="9">
        <v>0.89053119457277419</v>
      </c>
      <c r="T3046" s="9">
        <v>1</v>
      </c>
      <c r="U3046" s="16">
        <v>0</v>
      </c>
      <c r="V3046" s="16">
        <v>0</v>
      </c>
      <c r="W3046" s="16">
        <v>9254</v>
      </c>
      <c r="X3046" s="1" t="s">
        <v>3345</v>
      </c>
      <c r="Y3046" s="1" t="s">
        <v>3345</v>
      </c>
    </row>
    <row r="3047" spans="1:25" x14ac:dyDescent="0.25">
      <c r="A3047" t="str">
        <f t="shared" si="47"/>
        <v>Mecklenburg , Virginia</v>
      </c>
      <c r="B3047" t="s">
        <v>2915</v>
      </c>
      <c r="C3047" t="s">
        <v>2914</v>
      </c>
      <c r="E3047" t="s">
        <v>4754</v>
      </c>
      <c r="F3047" t="s">
        <v>2972</v>
      </c>
      <c r="G3047" s="7">
        <v>679.23115280196293</v>
      </c>
      <c r="H3047" s="8">
        <v>32727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9.5926823707584603E-3</v>
      </c>
      <c r="R3047" s="9">
        <v>0.22189629358022428</v>
      </c>
      <c r="S3047" s="9">
        <v>0.9904073176292415</v>
      </c>
      <c r="T3047" s="9">
        <v>0.77810370641977578</v>
      </c>
      <c r="U3047" s="16">
        <v>0</v>
      </c>
      <c r="V3047" s="16">
        <v>0</v>
      </c>
      <c r="W3047" s="16">
        <v>32727</v>
      </c>
      <c r="X3047" s="1" t="s">
        <v>3345</v>
      </c>
      <c r="Y3047" s="1" t="s">
        <v>3345</v>
      </c>
    </row>
    <row r="3048" spans="1:25" x14ac:dyDescent="0.25">
      <c r="A3048" t="str">
        <f t="shared" si="47"/>
        <v>Wahkiakum , Washington</v>
      </c>
      <c r="B3048" t="s">
        <v>67</v>
      </c>
      <c r="C3048" t="s">
        <v>3049</v>
      </c>
      <c r="E3048" t="s">
        <v>5252</v>
      </c>
      <c r="F3048" t="s">
        <v>3083</v>
      </c>
      <c r="G3048" s="7">
        <v>286.69834671192348</v>
      </c>
      <c r="H3048" s="8">
        <v>3978</v>
      </c>
      <c r="I3048" s="9">
        <v>0</v>
      </c>
      <c r="J3048" s="9">
        <v>0</v>
      </c>
      <c r="K3048" s="9">
        <v>0</v>
      </c>
      <c r="L3048" s="9">
        <v>0</v>
      </c>
      <c r="M3048" s="9">
        <v>0</v>
      </c>
      <c r="N3048" s="9">
        <v>0</v>
      </c>
      <c r="O3048" s="9">
        <v>0</v>
      </c>
      <c r="P3048" s="9">
        <v>0</v>
      </c>
      <c r="Q3048" s="9">
        <v>0</v>
      </c>
      <c r="R3048" s="9">
        <v>0</v>
      </c>
      <c r="S3048" s="9">
        <v>0.92018680305696987</v>
      </c>
      <c r="T3048" s="9">
        <v>1</v>
      </c>
      <c r="U3048" s="16">
        <v>0</v>
      </c>
      <c r="V3048" s="16">
        <v>0</v>
      </c>
      <c r="W3048" s="16">
        <v>3978</v>
      </c>
      <c r="X3048" s="1" t="s">
        <v>3345</v>
      </c>
      <c r="Y3048" s="1" t="s">
        <v>3345</v>
      </c>
    </row>
    <row r="3049" spans="1:25" x14ac:dyDescent="0.25">
      <c r="A3049" t="str">
        <f t="shared" si="47"/>
        <v>Lewis , Washington</v>
      </c>
      <c r="B3049" t="s">
        <v>67</v>
      </c>
      <c r="C3049" t="s">
        <v>3049</v>
      </c>
      <c r="E3049" t="s">
        <v>4040</v>
      </c>
      <c r="F3049" t="s">
        <v>3069</v>
      </c>
      <c r="G3049" s="7">
        <v>2436.3453512467922</v>
      </c>
      <c r="H3049" s="8">
        <v>75455</v>
      </c>
      <c r="I3049" s="9">
        <v>0</v>
      </c>
      <c r="J3049" s="9">
        <v>0</v>
      </c>
      <c r="K3049" s="9">
        <v>0</v>
      </c>
      <c r="L3049" s="9">
        <v>0</v>
      </c>
      <c r="M3049" s="9">
        <v>0</v>
      </c>
      <c r="N3049" s="9">
        <v>0</v>
      </c>
      <c r="O3049" s="9">
        <v>8.5398435306972519E-3</v>
      </c>
      <c r="P3049" s="9">
        <v>0.39345305148764165</v>
      </c>
      <c r="Q3049" s="9">
        <v>0</v>
      </c>
      <c r="R3049" s="9">
        <v>0</v>
      </c>
      <c r="S3049" s="9">
        <v>0.9914601564690062</v>
      </c>
      <c r="T3049" s="9">
        <v>0.60654694851235835</v>
      </c>
      <c r="U3049" s="16">
        <v>0</v>
      </c>
      <c r="V3049" s="16">
        <v>0</v>
      </c>
      <c r="W3049" s="16">
        <v>75455</v>
      </c>
      <c r="X3049" s="1" t="s">
        <v>3345</v>
      </c>
      <c r="Y3049" s="1" t="s">
        <v>3345</v>
      </c>
    </row>
    <row r="3050" spans="1:25" x14ac:dyDescent="0.25">
      <c r="A3050" t="str">
        <f t="shared" si="47"/>
        <v>Jefferson , Washington</v>
      </c>
      <c r="B3050" t="s">
        <v>67</v>
      </c>
      <c r="C3050" t="s">
        <v>3049</v>
      </c>
      <c r="E3050" t="s">
        <v>3652</v>
      </c>
      <c r="F3050" t="s">
        <v>3064</v>
      </c>
      <c r="G3050" s="7">
        <v>2187.8966212621162</v>
      </c>
      <c r="H3050" s="8">
        <v>29872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3.9803896415501871E-3</v>
      </c>
      <c r="P3050" s="9">
        <v>0.42531467595072309</v>
      </c>
      <c r="Q3050" s="9">
        <v>0</v>
      </c>
      <c r="R3050" s="9">
        <v>0</v>
      </c>
      <c r="S3050" s="9">
        <v>0.82661216714645991</v>
      </c>
      <c r="T3050" s="9">
        <v>0.57468532404927686</v>
      </c>
      <c r="U3050" s="16">
        <v>0</v>
      </c>
      <c r="V3050" s="16">
        <v>0</v>
      </c>
      <c r="W3050" s="16">
        <v>29872</v>
      </c>
      <c r="X3050" s="1" t="s">
        <v>3345</v>
      </c>
      <c r="Y3050" s="1" t="s">
        <v>3345</v>
      </c>
    </row>
    <row r="3051" spans="1:25" x14ac:dyDescent="0.25">
      <c r="A3051" t="str">
        <f t="shared" si="47"/>
        <v>Columbia , Washington</v>
      </c>
      <c r="B3051" t="s">
        <v>67</v>
      </c>
      <c r="C3051" t="s">
        <v>3049</v>
      </c>
      <c r="E3051" t="s">
        <v>3697</v>
      </c>
      <c r="F3051" t="s">
        <v>3055</v>
      </c>
      <c r="G3051" s="7">
        <v>873.43519703133154</v>
      </c>
      <c r="H3051" s="8">
        <v>4078</v>
      </c>
      <c r="I3051" s="9">
        <v>0</v>
      </c>
      <c r="J3051" s="9">
        <v>0</v>
      </c>
      <c r="K3051" s="9">
        <v>0</v>
      </c>
      <c r="L3051" s="9">
        <v>0</v>
      </c>
      <c r="M3051" s="9">
        <v>0</v>
      </c>
      <c r="N3051" s="9">
        <v>0</v>
      </c>
      <c r="O3051" s="9">
        <v>1.6462329094098995E-3</v>
      </c>
      <c r="P3051" s="9">
        <v>0.65743011280039232</v>
      </c>
      <c r="Q3051" s="9">
        <v>0</v>
      </c>
      <c r="R3051" s="9">
        <v>0</v>
      </c>
      <c r="S3051" s="9">
        <v>0.99835376709059021</v>
      </c>
      <c r="T3051" s="9">
        <v>0.34256988719960763</v>
      </c>
      <c r="U3051" s="16">
        <v>0</v>
      </c>
      <c r="V3051" s="16">
        <v>0</v>
      </c>
      <c r="W3051" s="16">
        <v>4078</v>
      </c>
      <c r="X3051" s="1" t="s">
        <v>3345</v>
      </c>
      <c r="Y3051" s="1" t="s">
        <v>3345</v>
      </c>
    </row>
    <row r="3052" spans="1:25" x14ac:dyDescent="0.25">
      <c r="A3052" t="str">
        <f t="shared" si="47"/>
        <v>Kittitas , Washington</v>
      </c>
      <c r="B3052" t="s">
        <v>67</v>
      </c>
      <c r="C3052" t="s">
        <v>3049</v>
      </c>
      <c r="E3052" t="s">
        <v>5253</v>
      </c>
      <c r="F3052" t="s">
        <v>3067</v>
      </c>
      <c r="G3052" s="7">
        <v>2332.9890736586917</v>
      </c>
      <c r="H3052" s="8">
        <v>40911</v>
      </c>
      <c r="I3052" s="9">
        <v>0</v>
      </c>
      <c r="J3052" s="9">
        <v>0</v>
      </c>
      <c r="K3052" s="9">
        <v>0</v>
      </c>
      <c r="L3052" s="9">
        <v>0</v>
      </c>
      <c r="M3052" s="9">
        <v>0</v>
      </c>
      <c r="N3052" s="9">
        <v>0</v>
      </c>
      <c r="O3052" s="9">
        <v>5.0854240687881113E-3</v>
      </c>
      <c r="P3052" s="9">
        <v>0.59949646794260714</v>
      </c>
      <c r="Q3052" s="9">
        <v>0</v>
      </c>
      <c r="R3052" s="9">
        <v>0</v>
      </c>
      <c r="S3052" s="9">
        <v>0.99491457593044597</v>
      </c>
      <c r="T3052" s="9">
        <v>0.40050353205739286</v>
      </c>
      <c r="U3052" s="16">
        <v>0</v>
      </c>
      <c r="V3052" s="16">
        <v>0</v>
      </c>
      <c r="W3052" s="16">
        <v>40911</v>
      </c>
      <c r="X3052" s="1" t="s">
        <v>3345</v>
      </c>
      <c r="Y3052" s="1" t="s">
        <v>3345</v>
      </c>
    </row>
    <row r="3053" spans="1:25" x14ac:dyDescent="0.25">
      <c r="A3053" t="str">
        <f t="shared" si="47"/>
        <v>Snohomish , Washington</v>
      </c>
      <c r="B3053" t="s">
        <v>67</v>
      </c>
      <c r="C3053" t="s">
        <v>3049</v>
      </c>
      <c r="E3053" t="s">
        <v>5254</v>
      </c>
      <c r="F3053" t="s">
        <v>3079</v>
      </c>
      <c r="G3053" s="7">
        <v>2195.7518549400343</v>
      </c>
      <c r="H3053" s="8">
        <v>713335</v>
      </c>
      <c r="I3053" s="9">
        <v>1.2512037956541563E-2</v>
      </c>
      <c r="J3053" s="9">
        <v>0.14440480279251683</v>
      </c>
      <c r="K3053" s="9">
        <v>9.3853524980753847E-2</v>
      </c>
      <c r="L3053" s="9">
        <v>0.7188025261623221</v>
      </c>
      <c r="M3053" s="9">
        <v>5.3704172475259179E-3</v>
      </c>
      <c r="N3053" s="9">
        <v>2.8598064023214898E-2</v>
      </c>
      <c r="O3053" s="9">
        <v>0</v>
      </c>
      <c r="P3053" s="9">
        <v>0</v>
      </c>
      <c r="Q3053" s="9">
        <v>0</v>
      </c>
      <c r="R3053" s="9">
        <v>0</v>
      </c>
      <c r="S3053" s="9">
        <v>0.84751350685056048</v>
      </c>
      <c r="T3053" s="9">
        <v>0.10819460702194621</v>
      </c>
      <c r="U3053" s="16">
        <v>103009</v>
      </c>
      <c r="V3053" s="16">
        <v>533147</v>
      </c>
      <c r="W3053" s="16">
        <v>77179</v>
      </c>
      <c r="X3053" s="1" t="s">
        <v>3345</v>
      </c>
      <c r="Y3053" s="1" t="s">
        <v>3347</v>
      </c>
    </row>
    <row r="3054" spans="1:25" x14ac:dyDescent="0.25">
      <c r="A3054" t="str">
        <f t="shared" si="47"/>
        <v>Yakima , Washington</v>
      </c>
      <c r="B3054" t="s">
        <v>67</v>
      </c>
      <c r="C3054" t="s">
        <v>3049</v>
      </c>
      <c r="E3054" t="s">
        <v>5255</v>
      </c>
      <c r="F3054" t="s">
        <v>3087</v>
      </c>
      <c r="G3054" s="7">
        <v>4310.4161977204694</v>
      </c>
      <c r="H3054" s="8">
        <v>243239</v>
      </c>
      <c r="I3054" s="9">
        <v>6.1198485359223384E-3</v>
      </c>
      <c r="J3054" s="9">
        <v>0.37465209115314568</v>
      </c>
      <c r="K3054" s="9">
        <v>7.8110029152360693E-3</v>
      </c>
      <c r="L3054" s="9">
        <v>0.15788586534231763</v>
      </c>
      <c r="M3054" s="9">
        <v>6.1746524262743083E-4</v>
      </c>
      <c r="N3054" s="9">
        <v>3.1273767775726755E-2</v>
      </c>
      <c r="O3054" s="9">
        <v>5.0796324505360839E-3</v>
      </c>
      <c r="P3054" s="9">
        <v>0.20099983966386969</v>
      </c>
      <c r="Q3054" s="9">
        <v>0</v>
      </c>
      <c r="R3054" s="9">
        <v>0</v>
      </c>
      <c r="S3054" s="9">
        <v>0.98037205085476986</v>
      </c>
      <c r="T3054" s="9">
        <v>0.23518843606494025</v>
      </c>
      <c r="U3054" s="16">
        <v>91130</v>
      </c>
      <c r="V3054" s="16">
        <v>46011</v>
      </c>
      <c r="W3054" s="16">
        <v>106098</v>
      </c>
      <c r="X3054" s="1" t="s">
        <v>3345</v>
      </c>
      <c r="Y3054" s="1" t="s">
        <v>3345</v>
      </c>
    </row>
    <row r="3055" spans="1:25" x14ac:dyDescent="0.25">
      <c r="A3055" t="str">
        <f t="shared" si="47"/>
        <v>Okanogan , Washington</v>
      </c>
      <c r="B3055" t="s">
        <v>67</v>
      </c>
      <c r="C3055" t="s">
        <v>3049</v>
      </c>
      <c r="E3055" t="s">
        <v>5256</v>
      </c>
      <c r="F3055" t="s">
        <v>3072</v>
      </c>
      <c r="G3055" s="7">
        <v>5312.6743207916707</v>
      </c>
      <c r="H3055" s="8">
        <v>41120</v>
      </c>
      <c r="I3055" s="9">
        <v>0</v>
      </c>
      <c r="J3055" s="9">
        <v>0</v>
      </c>
      <c r="K3055" s="9">
        <v>0</v>
      </c>
      <c r="L3055" s="9">
        <v>0</v>
      </c>
      <c r="M3055" s="9">
        <v>0</v>
      </c>
      <c r="N3055" s="9">
        <v>0</v>
      </c>
      <c r="O3055" s="9">
        <v>0</v>
      </c>
      <c r="P3055" s="9">
        <v>0</v>
      </c>
      <c r="Q3055" s="9">
        <v>9.0908382554619779E-4</v>
      </c>
      <c r="R3055" s="9">
        <v>0.20012159533073931</v>
      </c>
      <c r="S3055" s="9">
        <v>0.99908646216711694</v>
      </c>
      <c r="T3055" s="9">
        <v>0.79987840466926075</v>
      </c>
      <c r="U3055" s="16">
        <v>0</v>
      </c>
      <c r="V3055" s="16">
        <v>0</v>
      </c>
      <c r="W3055" s="16">
        <v>41120</v>
      </c>
      <c r="X3055" s="1" t="s">
        <v>3345</v>
      </c>
      <c r="Y3055" s="1" t="s">
        <v>3345</v>
      </c>
    </row>
    <row r="3056" spans="1:25" x14ac:dyDescent="0.25">
      <c r="A3056" t="str">
        <f t="shared" si="47"/>
        <v>Spokane , Washington</v>
      </c>
      <c r="B3056" t="s">
        <v>67</v>
      </c>
      <c r="C3056" t="s">
        <v>3049</v>
      </c>
      <c r="E3056" t="s">
        <v>5257</v>
      </c>
      <c r="F3056" t="s">
        <v>3080</v>
      </c>
      <c r="G3056" s="7">
        <v>1780.662173343927</v>
      </c>
      <c r="H3056" s="8">
        <v>471221</v>
      </c>
      <c r="I3056" s="9">
        <v>5.4873741617263098E-2</v>
      </c>
      <c r="J3056" s="9">
        <v>0.63397641446370179</v>
      </c>
      <c r="K3056" s="9">
        <v>3.8487870166905962E-2</v>
      </c>
      <c r="L3056" s="9">
        <v>0.18909174251571981</v>
      </c>
      <c r="M3056" s="9">
        <v>4.0585350508283479E-3</v>
      </c>
      <c r="N3056" s="9">
        <v>4.021467634082522E-2</v>
      </c>
      <c r="O3056" s="9">
        <v>0</v>
      </c>
      <c r="P3056" s="9">
        <v>0</v>
      </c>
      <c r="Q3056" s="9">
        <v>0</v>
      </c>
      <c r="R3056" s="9">
        <v>0</v>
      </c>
      <c r="S3056" s="9">
        <v>0.90257985316485112</v>
      </c>
      <c r="T3056" s="9">
        <v>0.13671716667975323</v>
      </c>
      <c r="U3056" s="16">
        <v>298743</v>
      </c>
      <c r="V3056" s="16">
        <v>108054</v>
      </c>
      <c r="W3056" s="16">
        <v>64424</v>
      </c>
      <c r="X3056" s="1" t="s">
        <v>3345</v>
      </c>
      <c r="Y3056" s="1" t="s">
        <v>3346</v>
      </c>
    </row>
    <row r="3057" spans="1:25" x14ac:dyDescent="0.25">
      <c r="A3057" t="str">
        <f t="shared" si="47"/>
        <v>Island , Washington</v>
      </c>
      <c r="B3057" t="s">
        <v>67</v>
      </c>
      <c r="C3057" t="s">
        <v>3049</v>
      </c>
      <c r="E3057" t="s">
        <v>5258</v>
      </c>
      <c r="F3057" t="s">
        <v>3063</v>
      </c>
      <c r="G3057" s="7">
        <v>517.32469642112119</v>
      </c>
      <c r="H3057" s="8">
        <v>78506</v>
      </c>
      <c r="I3057" s="9">
        <v>0</v>
      </c>
      <c r="J3057" s="9">
        <v>0</v>
      </c>
      <c r="K3057" s="9">
        <v>0</v>
      </c>
      <c r="L3057" s="9">
        <v>0</v>
      </c>
      <c r="M3057" s="9">
        <v>1.6748065858317909E-2</v>
      </c>
      <c r="N3057" s="9">
        <v>0.11064122487453189</v>
      </c>
      <c r="O3057" s="9">
        <v>5.8420984096192639E-2</v>
      </c>
      <c r="P3057" s="9">
        <v>0.42040098845948082</v>
      </c>
      <c r="Q3057" s="9">
        <v>0</v>
      </c>
      <c r="R3057" s="9">
        <v>0</v>
      </c>
      <c r="S3057" s="9">
        <v>0.33120198429229286</v>
      </c>
      <c r="T3057" s="9">
        <v>0.46895778666598731</v>
      </c>
      <c r="U3057" s="16">
        <v>0</v>
      </c>
      <c r="V3057" s="16">
        <v>8686</v>
      </c>
      <c r="W3057" s="16">
        <v>69820</v>
      </c>
      <c r="X3057" s="1" t="s">
        <v>3345</v>
      </c>
      <c r="Y3057" s="1" t="s">
        <v>3345</v>
      </c>
    </row>
    <row r="3058" spans="1:25" x14ac:dyDescent="0.25">
      <c r="A3058" t="str">
        <f t="shared" si="47"/>
        <v>Clallam , Washington</v>
      </c>
      <c r="B3058" t="s">
        <v>67</v>
      </c>
      <c r="C3058" t="s">
        <v>3049</v>
      </c>
      <c r="E3058" t="s">
        <v>5259</v>
      </c>
      <c r="F3058" t="s">
        <v>3053</v>
      </c>
      <c r="G3058" s="7">
        <v>2670.6762765170629</v>
      </c>
      <c r="H3058" s="8">
        <v>71404</v>
      </c>
      <c r="I3058" s="9">
        <v>0</v>
      </c>
      <c r="J3058" s="9">
        <v>0</v>
      </c>
      <c r="K3058" s="9">
        <v>0</v>
      </c>
      <c r="L3058" s="9">
        <v>0</v>
      </c>
      <c r="M3058" s="9">
        <v>0</v>
      </c>
      <c r="N3058" s="9">
        <v>0</v>
      </c>
      <c r="O3058" s="9">
        <v>9.1393180508397877E-3</v>
      </c>
      <c r="P3058" s="9">
        <v>0.27009691333818836</v>
      </c>
      <c r="Q3058" s="9">
        <v>6.7318345127574076E-3</v>
      </c>
      <c r="R3058" s="9">
        <v>0.37537112766791775</v>
      </c>
      <c r="S3058" s="9">
        <v>0.64495321361183489</v>
      </c>
      <c r="T3058" s="9">
        <v>0.35453195899389395</v>
      </c>
      <c r="U3058" s="16">
        <v>0</v>
      </c>
      <c r="V3058" s="16">
        <v>0</v>
      </c>
      <c r="W3058" s="16">
        <v>71404</v>
      </c>
      <c r="X3058" s="1" t="s">
        <v>3345</v>
      </c>
      <c r="Y3058" s="1" t="s">
        <v>3345</v>
      </c>
    </row>
    <row r="3059" spans="1:25" x14ac:dyDescent="0.25">
      <c r="A3059" t="str">
        <f t="shared" si="47"/>
        <v>Stevens , Washington</v>
      </c>
      <c r="B3059" t="s">
        <v>67</v>
      </c>
      <c r="C3059" t="s">
        <v>3049</v>
      </c>
      <c r="E3059" t="s">
        <v>4214</v>
      </c>
      <c r="F3059" t="s">
        <v>3081</v>
      </c>
      <c r="G3059" s="7">
        <v>2540.3293045207288</v>
      </c>
      <c r="H3059" s="8">
        <v>43531</v>
      </c>
      <c r="I3059" s="9">
        <v>0</v>
      </c>
      <c r="J3059" s="9">
        <v>0</v>
      </c>
      <c r="K3059" s="9">
        <v>0</v>
      </c>
      <c r="L3059" s="9">
        <v>0</v>
      </c>
      <c r="M3059" s="9">
        <v>1.7167232709830683E-3</v>
      </c>
      <c r="N3059" s="9">
        <v>9.3864142794789926E-2</v>
      </c>
      <c r="O3059" s="9">
        <v>0</v>
      </c>
      <c r="P3059" s="9">
        <v>0</v>
      </c>
      <c r="Q3059" s="9">
        <v>1.8101420342394169E-3</v>
      </c>
      <c r="R3059" s="9">
        <v>0.11407962141921849</v>
      </c>
      <c r="S3059" s="9">
        <v>0.99639630020178005</v>
      </c>
      <c r="T3059" s="9">
        <v>0.7920562357859916</v>
      </c>
      <c r="U3059" s="16">
        <v>0</v>
      </c>
      <c r="V3059" s="16">
        <v>4086</v>
      </c>
      <c r="W3059" s="16">
        <v>39445</v>
      </c>
      <c r="X3059" s="1" t="s">
        <v>3345</v>
      </c>
      <c r="Y3059" s="1" t="s">
        <v>3345</v>
      </c>
    </row>
    <row r="3060" spans="1:25" x14ac:dyDescent="0.25">
      <c r="A3060" t="str">
        <f t="shared" si="47"/>
        <v>Pend Oreille , Washington</v>
      </c>
      <c r="B3060" t="s">
        <v>67</v>
      </c>
      <c r="C3060" t="s">
        <v>3049</v>
      </c>
      <c r="E3060" t="s">
        <v>5260</v>
      </c>
      <c r="F3060" t="s">
        <v>3074</v>
      </c>
      <c r="G3060" s="7">
        <v>1425.4963992373416</v>
      </c>
      <c r="H3060" s="8">
        <v>13001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9">
        <v>7.7105603282515167E-4</v>
      </c>
      <c r="P3060" s="9">
        <v>0.16891008383970463</v>
      </c>
      <c r="Q3060" s="9">
        <v>0</v>
      </c>
      <c r="R3060" s="9">
        <v>0</v>
      </c>
      <c r="S3060" s="9">
        <v>0.99922232355984519</v>
      </c>
      <c r="T3060" s="9">
        <v>0.83108991616029537</v>
      </c>
      <c r="U3060" s="16">
        <v>0</v>
      </c>
      <c r="V3060" s="16">
        <v>0</v>
      </c>
      <c r="W3060" s="16">
        <v>13001</v>
      </c>
      <c r="X3060" s="1" t="s">
        <v>3345</v>
      </c>
      <c r="Y3060" s="1" t="s">
        <v>3345</v>
      </c>
    </row>
    <row r="3061" spans="1:25" x14ac:dyDescent="0.25">
      <c r="A3061" t="str">
        <f t="shared" si="47"/>
        <v>Whatcom , Washington</v>
      </c>
      <c r="B3061" t="s">
        <v>67</v>
      </c>
      <c r="C3061" t="s">
        <v>3049</v>
      </c>
      <c r="E3061" t="s">
        <v>5261</v>
      </c>
      <c r="F3061" t="s">
        <v>3085</v>
      </c>
      <c r="G3061" s="7">
        <v>2504.8694266738753</v>
      </c>
      <c r="H3061" s="8">
        <v>201140</v>
      </c>
      <c r="I3061" s="9">
        <v>9.8375470700615905E-3</v>
      </c>
      <c r="J3061" s="9">
        <v>0.40163070498160486</v>
      </c>
      <c r="K3061" s="9">
        <v>1.0724127971517776E-2</v>
      </c>
      <c r="L3061" s="9">
        <v>0.1674903052600179</v>
      </c>
      <c r="M3061" s="9">
        <v>1.0022516035497257E-2</v>
      </c>
      <c r="N3061" s="9">
        <v>0.15710450432534553</v>
      </c>
      <c r="O3061" s="9">
        <v>4.7759267680716456E-4</v>
      </c>
      <c r="P3061" s="9">
        <v>1.5039276126081337E-2</v>
      </c>
      <c r="Q3061" s="9">
        <v>0</v>
      </c>
      <c r="R3061" s="9">
        <v>0</v>
      </c>
      <c r="S3061" s="9">
        <v>0.83256007456105097</v>
      </c>
      <c r="T3061" s="9">
        <v>0.25873520930695038</v>
      </c>
      <c r="U3061" s="16">
        <v>80784</v>
      </c>
      <c r="V3061" s="16">
        <v>65289</v>
      </c>
      <c r="W3061" s="16">
        <v>55067</v>
      </c>
      <c r="X3061" s="1" t="s">
        <v>3345</v>
      </c>
      <c r="Y3061" s="1" t="s">
        <v>3346</v>
      </c>
    </row>
    <row r="3062" spans="1:25" x14ac:dyDescent="0.25">
      <c r="A3062" t="str">
        <f t="shared" si="47"/>
        <v>Chelan , Washington</v>
      </c>
      <c r="B3062" t="s">
        <v>67</v>
      </c>
      <c r="C3062" t="s">
        <v>3049</v>
      </c>
      <c r="E3062" t="s">
        <v>5262</v>
      </c>
      <c r="F3062" t="s">
        <v>3052</v>
      </c>
      <c r="G3062" s="7">
        <v>2994.4033500811465</v>
      </c>
      <c r="H3062" s="8">
        <v>72456</v>
      </c>
      <c r="I3062" s="9">
        <v>2.6499004623441744E-3</v>
      </c>
      <c r="J3062" s="9">
        <v>0.44265485260019877</v>
      </c>
      <c r="K3062" s="9">
        <v>2.8856490023554623E-3</v>
      </c>
      <c r="L3062" s="9">
        <v>9.5837473777188917E-2</v>
      </c>
      <c r="M3062" s="9">
        <v>9.5109225227686276E-4</v>
      </c>
      <c r="N3062" s="9">
        <v>6.5211990725405761E-2</v>
      </c>
      <c r="O3062" s="9">
        <v>2.9045065877211854E-3</v>
      </c>
      <c r="P3062" s="9">
        <v>0.12402009495417909</v>
      </c>
      <c r="Q3062" s="9">
        <v>0</v>
      </c>
      <c r="R3062" s="9">
        <v>0</v>
      </c>
      <c r="S3062" s="9">
        <v>0.99060885169530244</v>
      </c>
      <c r="T3062" s="9">
        <v>0.27227558794302748</v>
      </c>
      <c r="U3062" s="16">
        <v>32073</v>
      </c>
      <c r="V3062" s="16">
        <v>11669</v>
      </c>
      <c r="W3062" s="16">
        <v>28714</v>
      </c>
      <c r="X3062" s="1" t="s">
        <v>3345</v>
      </c>
      <c r="Y3062" s="1" t="s">
        <v>3346</v>
      </c>
    </row>
    <row r="3063" spans="1:25" x14ac:dyDescent="0.25">
      <c r="A3063" t="str">
        <f t="shared" si="47"/>
        <v>Asotin , Washington</v>
      </c>
      <c r="B3063" t="s">
        <v>67</v>
      </c>
      <c r="C3063" t="s">
        <v>3049</v>
      </c>
      <c r="E3063" t="s">
        <v>5263</v>
      </c>
      <c r="F3063" t="s">
        <v>3050</v>
      </c>
      <c r="G3063" s="7">
        <v>640.43536485619882</v>
      </c>
      <c r="H3063" s="8">
        <v>21623</v>
      </c>
      <c r="I3063" s="9">
        <v>2.9591800440621612E-6</v>
      </c>
      <c r="J3063" s="9">
        <v>0</v>
      </c>
      <c r="K3063" s="9">
        <v>1.9089735559685243E-2</v>
      </c>
      <c r="L3063" s="9">
        <v>0.93345049253110113</v>
      </c>
      <c r="M3063" s="9">
        <v>0</v>
      </c>
      <c r="N3063" s="9">
        <v>0</v>
      </c>
      <c r="O3063" s="9">
        <v>0</v>
      </c>
      <c r="P3063" s="9">
        <v>0</v>
      </c>
      <c r="Q3063" s="9">
        <v>0</v>
      </c>
      <c r="R3063" s="9">
        <v>0</v>
      </c>
      <c r="S3063" s="9">
        <v>0.98090730526027059</v>
      </c>
      <c r="T3063" s="9">
        <v>6.6549507468898858E-2</v>
      </c>
      <c r="U3063" s="16">
        <v>0</v>
      </c>
      <c r="V3063" s="16">
        <v>20184</v>
      </c>
      <c r="W3063" s="16">
        <v>1439</v>
      </c>
      <c r="X3063" s="1" t="s">
        <v>3345</v>
      </c>
      <c r="Y3063" s="1" t="s">
        <v>3347</v>
      </c>
    </row>
    <row r="3064" spans="1:25" x14ac:dyDescent="0.25">
      <c r="A3064" t="str">
        <f t="shared" si="47"/>
        <v>Ferry , Washington</v>
      </c>
      <c r="B3064" t="s">
        <v>67</v>
      </c>
      <c r="C3064" t="s">
        <v>3049</v>
      </c>
      <c r="E3064" t="s">
        <v>5264</v>
      </c>
      <c r="F3064" t="s">
        <v>3058</v>
      </c>
      <c r="G3064" s="7">
        <v>2257.4064251899604</v>
      </c>
      <c r="H3064" s="8">
        <v>7551</v>
      </c>
      <c r="I3064" s="9">
        <v>0</v>
      </c>
      <c r="J3064" s="9">
        <v>0</v>
      </c>
      <c r="K3064" s="9">
        <v>0</v>
      </c>
      <c r="L3064" s="9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0.99999999999936706</v>
      </c>
      <c r="T3064" s="9">
        <v>1</v>
      </c>
      <c r="U3064" s="16">
        <v>0</v>
      </c>
      <c r="V3064" s="16">
        <v>0</v>
      </c>
      <c r="W3064" s="16">
        <v>7551</v>
      </c>
      <c r="X3064" s="1" t="s">
        <v>3345</v>
      </c>
      <c r="Y3064" s="1" t="s">
        <v>3345</v>
      </c>
    </row>
    <row r="3065" spans="1:25" x14ac:dyDescent="0.25">
      <c r="A3065" t="str">
        <f t="shared" si="47"/>
        <v>Douglas , Washington</v>
      </c>
      <c r="B3065" t="s">
        <v>67</v>
      </c>
      <c r="C3065" t="s">
        <v>3049</v>
      </c>
      <c r="E3065" t="s">
        <v>3832</v>
      </c>
      <c r="F3065" t="s">
        <v>3057</v>
      </c>
      <c r="G3065" s="7">
        <v>1848.8029447593208</v>
      </c>
      <c r="H3065" s="8">
        <v>38431</v>
      </c>
      <c r="I3065" s="9">
        <v>1.3305551149195124E-11</v>
      </c>
      <c r="J3065" s="9">
        <v>0</v>
      </c>
      <c r="K3065" s="9">
        <v>9.0490919695634508E-3</v>
      </c>
      <c r="L3065" s="9">
        <v>0.73404283000702553</v>
      </c>
      <c r="M3065" s="9">
        <v>0</v>
      </c>
      <c r="N3065" s="9">
        <v>0</v>
      </c>
      <c r="O3065" s="9">
        <v>0</v>
      </c>
      <c r="P3065" s="9">
        <v>0</v>
      </c>
      <c r="Q3065" s="9">
        <v>0</v>
      </c>
      <c r="R3065" s="9">
        <v>0</v>
      </c>
      <c r="S3065" s="9">
        <v>0.9909509080135539</v>
      </c>
      <c r="T3065" s="9">
        <v>0.26595716999297442</v>
      </c>
      <c r="U3065" s="16">
        <v>0</v>
      </c>
      <c r="V3065" s="16">
        <v>28210</v>
      </c>
      <c r="W3065" s="16">
        <v>10221</v>
      </c>
      <c r="X3065" s="1" t="s">
        <v>3345</v>
      </c>
      <c r="Y3065" s="1" t="s">
        <v>3347</v>
      </c>
    </row>
    <row r="3066" spans="1:25" x14ac:dyDescent="0.25">
      <c r="A3066" t="str">
        <f t="shared" si="47"/>
        <v>Benton , Washington</v>
      </c>
      <c r="B3066" t="s">
        <v>67</v>
      </c>
      <c r="C3066" t="s">
        <v>3049</v>
      </c>
      <c r="E3066" t="s">
        <v>3720</v>
      </c>
      <c r="F3066" t="s">
        <v>3051</v>
      </c>
      <c r="G3066" s="7">
        <v>1759.7009699858779</v>
      </c>
      <c r="H3066" s="8">
        <v>175169</v>
      </c>
      <c r="I3066" s="9">
        <v>2.9663201446716549E-2</v>
      </c>
      <c r="J3066" s="9">
        <v>0.69177765472201136</v>
      </c>
      <c r="K3066" s="9">
        <v>1.2716319057757584E-2</v>
      </c>
      <c r="L3066" s="9">
        <v>0.13927692685349577</v>
      </c>
      <c r="M3066" s="9">
        <v>1.3940900493079765E-3</v>
      </c>
      <c r="N3066" s="9">
        <v>2.3634318857788765E-2</v>
      </c>
      <c r="O3066" s="9">
        <v>3.1253994727676163E-3</v>
      </c>
      <c r="P3066" s="9">
        <v>3.9601756018473586E-2</v>
      </c>
      <c r="Q3066" s="9">
        <v>0</v>
      </c>
      <c r="R3066" s="9">
        <v>0</v>
      </c>
      <c r="S3066" s="9">
        <v>0.95310098997318105</v>
      </c>
      <c r="T3066" s="9">
        <v>0.10570934354823057</v>
      </c>
      <c r="U3066" s="16">
        <v>121178</v>
      </c>
      <c r="V3066" s="16">
        <v>28537</v>
      </c>
      <c r="W3066" s="16">
        <v>25454</v>
      </c>
      <c r="X3066" s="1" t="s">
        <v>3345</v>
      </c>
      <c r="Y3066" s="1" t="s">
        <v>3346</v>
      </c>
    </row>
    <row r="3067" spans="1:25" x14ac:dyDescent="0.25">
      <c r="A3067" t="str">
        <f t="shared" si="47"/>
        <v>Garfield , Washington</v>
      </c>
      <c r="B3067" t="s">
        <v>67</v>
      </c>
      <c r="C3067" t="s">
        <v>3049</v>
      </c>
      <c r="E3067" t="s">
        <v>3815</v>
      </c>
      <c r="F3067" t="s">
        <v>3060</v>
      </c>
      <c r="G3067" s="7">
        <v>718.28521323320058</v>
      </c>
      <c r="H3067" s="8">
        <v>2266</v>
      </c>
      <c r="I3067" s="9">
        <v>0</v>
      </c>
      <c r="J3067" s="9">
        <v>0</v>
      </c>
      <c r="K3067" s="9">
        <v>0</v>
      </c>
      <c r="L3067" s="9">
        <v>0</v>
      </c>
      <c r="M3067" s="9">
        <v>0</v>
      </c>
      <c r="N3067" s="9">
        <v>0</v>
      </c>
      <c r="O3067" s="9">
        <v>0</v>
      </c>
      <c r="P3067" s="9">
        <v>0</v>
      </c>
      <c r="Q3067" s="9">
        <v>0</v>
      </c>
      <c r="R3067" s="9">
        <v>0</v>
      </c>
      <c r="S3067" s="9">
        <v>1</v>
      </c>
      <c r="T3067" s="9">
        <v>1</v>
      </c>
      <c r="U3067" s="16">
        <v>0</v>
      </c>
      <c r="V3067" s="16">
        <v>0</v>
      </c>
      <c r="W3067" s="16">
        <v>2266</v>
      </c>
      <c r="X3067" s="1" t="s">
        <v>3345</v>
      </c>
      <c r="Y3067" s="1" t="s">
        <v>3345</v>
      </c>
    </row>
    <row r="3068" spans="1:25" x14ac:dyDescent="0.25">
      <c r="A3068" t="str">
        <f t="shared" si="47"/>
        <v>King , Washington</v>
      </c>
      <c r="B3068" t="s">
        <v>67</v>
      </c>
      <c r="C3068" t="s">
        <v>3049</v>
      </c>
      <c r="E3068" t="s">
        <v>5154</v>
      </c>
      <c r="F3068" t="s">
        <v>3065</v>
      </c>
      <c r="G3068" s="7">
        <v>2307.4531435422236</v>
      </c>
      <c r="H3068" s="8">
        <v>1931228</v>
      </c>
      <c r="I3068" s="9">
        <v>9.3616443006776531E-2</v>
      </c>
      <c r="J3068" s="9">
        <v>0.55058491281195177</v>
      </c>
      <c r="K3068" s="9">
        <v>0.1351040235870688</v>
      </c>
      <c r="L3068" s="9">
        <v>0.40647919354938933</v>
      </c>
      <c r="M3068" s="9">
        <v>5.2369399021447976E-3</v>
      </c>
      <c r="N3068" s="9">
        <v>1.0662645736287999E-2</v>
      </c>
      <c r="O3068" s="9">
        <v>0</v>
      </c>
      <c r="P3068" s="9">
        <v>0</v>
      </c>
      <c r="Q3068" s="9">
        <v>0</v>
      </c>
      <c r="R3068" s="9">
        <v>0</v>
      </c>
      <c r="S3068" s="9">
        <v>0.69961702976772178</v>
      </c>
      <c r="T3068" s="9">
        <v>3.2273247902370926E-2</v>
      </c>
      <c r="U3068" s="16">
        <v>1063305</v>
      </c>
      <c r="V3068" s="16">
        <v>805596</v>
      </c>
      <c r="W3068" s="16">
        <v>62327</v>
      </c>
      <c r="X3068" s="1" t="s">
        <v>3345</v>
      </c>
      <c r="Y3068" s="1" t="s">
        <v>3346</v>
      </c>
    </row>
    <row r="3069" spans="1:25" x14ac:dyDescent="0.25">
      <c r="A3069" t="str">
        <f t="shared" si="47"/>
        <v>Pacific , Washington</v>
      </c>
      <c r="B3069" t="s">
        <v>67</v>
      </c>
      <c r="C3069" t="s">
        <v>3049</v>
      </c>
      <c r="E3069" t="s">
        <v>5265</v>
      </c>
      <c r="F3069" t="s">
        <v>3073</v>
      </c>
      <c r="G3069" s="7">
        <v>1226.5378003327769</v>
      </c>
      <c r="H3069" s="8">
        <v>20920</v>
      </c>
      <c r="I3069" s="9">
        <v>0</v>
      </c>
      <c r="J3069" s="9">
        <v>0</v>
      </c>
      <c r="K3069" s="9">
        <v>0</v>
      </c>
      <c r="L3069" s="9">
        <v>0</v>
      </c>
      <c r="M3069" s="9">
        <v>0</v>
      </c>
      <c r="N3069" s="9">
        <v>0</v>
      </c>
      <c r="O3069" s="9">
        <v>0</v>
      </c>
      <c r="P3069" s="9">
        <v>0</v>
      </c>
      <c r="Q3069" s="9">
        <v>6.2573481919789972E-3</v>
      </c>
      <c r="R3069" s="9">
        <v>0.35229445506692159</v>
      </c>
      <c r="S3069" s="9">
        <v>0.75502542945692264</v>
      </c>
      <c r="T3069" s="9">
        <v>0.64770554493307841</v>
      </c>
      <c r="U3069" s="16">
        <v>0</v>
      </c>
      <c r="V3069" s="16">
        <v>0</v>
      </c>
      <c r="W3069" s="16">
        <v>20920</v>
      </c>
      <c r="X3069" s="1" t="s">
        <v>3345</v>
      </c>
      <c r="Y3069" s="1" t="s">
        <v>3345</v>
      </c>
    </row>
    <row r="3070" spans="1:25" x14ac:dyDescent="0.25">
      <c r="A3070" t="str">
        <f t="shared" si="47"/>
        <v>Klickitat , Washington</v>
      </c>
      <c r="B3070" t="s">
        <v>67</v>
      </c>
      <c r="C3070" t="s">
        <v>3049</v>
      </c>
      <c r="E3070" t="s">
        <v>5266</v>
      </c>
      <c r="F3070" t="s">
        <v>3068</v>
      </c>
      <c r="G3070" s="7">
        <v>1904.4286286547224</v>
      </c>
      <c r="H3070" s="8">
        <v>20318</v>
      </c>
      <c r="I3070" s="9">
        <v>0</v>
      </c>
      <c r="J3070" s="9">
        <v>0</v>
      </c>
      <c r="K3070" s="9">
        <v>0</v>
      </c>
      <c r="L3070" s="9">
        <v>0</v>
      </c>
      <c r="M3070" s="9">
        <v>0</v>
      </c>
      <c r="N3070" s="9">
        <v>0</v>
      </c>
      <c r="O3070" s="9">
        <v>0</v>
      </c>
      <c r="P3070" s="9">
        <v>0</v>
      </c>
      <c r="Q3070" s="9">
        <v>3.8452471706299169E-3</v>
      </c>
      <c r="R3070" s="9">
        <v>0.39787380647701548</v>
      </c>
      <c r="S3070" s="9">
        <v>0.99615475282937016</v>
      </c>
      <c r="T3070" s="9">
        <v>0.60212619352298458</v>
      </c>
      <c r="U3070" s="16">
        <v>0</v>
      </c>
      <c r="V3070" s="16">
        <v>0</v>
      </c>
      <c r="W3070" s="16">
        <v>20318</v>
      </c>
      <c r="X3070" s="1" t="s">
        <v>3345</v>
      </c>
      <c r="Y3070" s="1" t="s">
        <v>3345</v>
      </c>
    </row>
    <row r="3071" spans="1:25" x14ac:dyDescent="0.25">
      <c r="A3071" t="str">
        <f t="shared" si="47"/>
        <v>San Juan , Washington</v>
      </c>
      <c r="B3071" t="s">
        <v>67</v>
      </c>
      <c r="C3071" t="s">
        <v>3049</v>
      </c>
      <c r="E3071" t="s">
        <v>3795</v>
      </c>
      <c r="F3071" t="s">
        <v>3076</v>
      </c>
      <c r="G3071" s="7">
        <v>620.79616620892534</v>
      </c>
      <c r="H3071" s="8">
        <v>15769</v>
      </c>
      <c r="I3071" s="9">
        <v>0</v>
      </c>
      <c r="J3071" s="9">
        <v>0</v>
      </c>
      <c r="K3071" s="9">
        <v>0</v>
      </c>
      <c r="L3071" s="9">
        <v>0</v>
      </c>
      <c r="M3071" s="9">
        <v>0</v>
      </c>
      <c r="N3071" s="9">
        <v>0</v>
      </c>
      <c r="O3071" s="9">
        <v>0</v>
      </c>
      <c r="P3071" s="9">
        <v>0</v>
      </c>
      <c r="Q3071" s="9">
        <v>0</v>
      </c>
      <c r="R3071" s="9">
        <v>0</v>
      </c>
      <c r="S3071" s="9">
        <v>0.28443741547314905</v>
      </c>
      <c r="T3071" s="9">
        <v>1</v>
      </c>
      <c r="U3071" s="16">
        <v>0</v>
      </c>
      <c r="V3071" s="16">
        <v>0</v>
      </c>
      <c r="W3071" s="16">
        <v>15769</v>
      </c>
      <c r="X3071" s="1" t="s">
        <v>3345</v>
      </c>
      <c r="Y3071" s="1" t="s">
        <v>3345</v>
      </c>
    </row>
    <row r="3072" spans="1:25" x14ac:dyDescent="0.25">
      <c r="A3072" t="str">
        <f t="shared" si="47"/>
        <v>Grays Harbor , Washington</v>
      </c>
      <c r="B3072" t="s">
        <v>67</v>
      </c>
      <c r="C3072" t="s">
        <v>3049</v>
      </c>
      <c r="E3072" t="s">
        <v>5267</v>
      </c>
      <c r="F3072" t="s">
        <v>3062</v>
      </c>
      <c r="G3072" s="7">
        <v>2223.6056159604477</v>
      </c>
      <c r="H3072" s="8">
        <v>72797</v>
      </c>
      <c r="I3072" s="9">
        <v>0</v>
      </c>
      <c r="J3072" s="9">
        <v>0</v>
      </c>
      <c r="K3072" s="9">
        <v>0</v>
      </c>
      <c r="L3072" s="9">
        <v>0</v>
      </c>
      <c r="M3072" s="9">
        <v>0</v>
      </c>
      <c r="N3072" s="9">
        <v>0</v>
      </c>
      <c r="O3072" s="9">
        <v>2.5004557981107146E-3</v>
      </c>
      <c r="P3072" s="9">
        <v>0.11706526367844829</v>
      </c>
      <c r="Q3072" s="9">
        <v>9.7808710952252027E-3</v>
      </c>
      <c r="R3072" s="9">
        <v>0.48180556891080678</v>
      </c>
      <c r="S3072" s="9">
        <v>0.85424694794691669</v>
      </c>
      <c r="T3072" s="9">
        <v>0.40112916741074495</v>
      </c>
      <c r="U3072" s="16">
        <v>0</v>
      </c>
      <c r="V3072" s="16">
        <v>0</v>
      </c>
      <c r="W3072" s="16">
        <v>72797</v>
      </c>
      <c r="X3072" s="1" t="s">
        <v>3345</v>
      </c>
      <c r="Y3072" s="1" t="s">
        <v>3345</v>
      </c>
    </row>
    <row r="3073" spans="1:25" x14ac:dyDescent="0.25">
      <c r="A3073" t="str">
        <f t="shared" si="47"/>
        <v>Cowlitz , Washington</v>
      </c>
      <c r="B3073" t="s">
        <v>67</v>
      </c>
      <c r="C3073" t="s">
        <v>3049</v>
      </c>
      <c r="E3073" t="s">
        <v>5268</v>
      </c>
      <c r="F3073" t="s">
        <v>3056</v>
      </c>
      <c r="G3073" s="7">
        <v>1166.4306746307018</v>
      </c>
      <c r="H3073" s="8">
        <v>102410</v>
      </c>
      <c r="I3073" s="9">
        <v>1.1821151607218829E-2</v>
      </c>
      <c r="J3073" s="9">
        <v>0.35892002734107997</v>
      </c>
      <c r="K3073" s="9">
        <v>1.4750648688001291E-2</v>
      </c>
      <c r="L3073" s="9">
        <v>0.24256420271457865</v>
      </c>
      <c r="M3073" s="9">
        <v>6.2367692609737622E-3</v>
      </c>
      <c r="N3073" s="9">
        <v>5.6869446343130556E-2</v>
      </c>
      <c r="O3073" s="9">
        <v>2.9027764211650331E-3</v>
      </c>
      <c r="P3073" s="9">
        <v>5.5131334830582954E-2</v>
      </c>
      <c r="Q3073" s="9">
        <v>0</v>
      </c>
      <c r="R3073" s="9">
        <v>0</v>
      </c>
      <c r="S3073" s="9">
        <v>0.95091130293682191</v>
      </c>
      <c r="T3073" s="9">
        <v>0.28651498877062787</v>
      </c>
      <c r="U3073" s="16">
        <v>36757</v>
      </c>
      <c r="V3073" s="16">
        <v>30665</v>
      </c>
      <c r="W3073" s="16">
        <v>34988</v>
      </c>
      <c r="X3073" s="1" t="s">
        <v>3345</v>
      </c>
      <c r="Y3073" s="1" t="s">
        <v>3346</v>
      </c>
    </row>
    <row r="3074" spans="1:25" x14ac:dyDescent="0.25">
      <c r="A3074" t="str">
        <f t="shared" si="47"/>
        <v>Walla Walla , Washington</v>
      </c>
      <c r="B3074" t="s">
        <v>67</v>
      </c>
      <c r="C3074" t="s">
        <v>3049</v>
      </c>
      <c r="E3074" t="s">
        <v>5269</v>
      </c>
      <c r="F3074" t="s">
        <v>3084</v>
      </c>
      <c r="G3074" s="7">
        <v>1298.9646814271632</v>
      </c>
      <c r="H3074" s="8">
        <v>58781</v>
      </c>
      <c r="I3074" s="9">
        <v>8.08587665941078E-3</v>
      </c>
      <c r="J3074" s="9">
        <v>0.53971521409979417</v>
      </c>
      <c r="K3074" s="9">
        <v>9.9547902424307992E-3</v>
      </c>
      <c r="L3074" s="9">
        <v>0.28903897517905447</v>
      </c>
      <c r="M3074" s="9">
        <v>0</v>
      </c>
      <c r="N3074" s="9">
        <v>0</v>
      </c>
      <c r="O3074" s="9">
        <v>0</v>
      </c>
      <c r="P3074" s="9">
        <v>0</v>
      </c>
      <c r="Q3074" s="9">
        <v>0</v>
      </c>
      <c r="R3074" s="9">
        <v>0</v>
      </c>
      <c r="S3074" s="9">
        <v>0.98195933309715011</v>
      </c>
      <c r="T3074" s="9">
        <v>0.17124581072115139</v>
      </c>
      <c r="U3074" s="16">
        <v>31725</v>
      </c>
      <c r="V3074" s="16">
        <v>16990</v>
      </c>
      <c r="W3074" s="16">
        <v>10066</v>
      </c>
      <c r="X3074" s="1" t="s">
        <v>3345</v>
      </c>
      <c r="Y3074" s="1" t="s">
        <v>3346</v>
      </c>
    </row>
    <row r="3075" spans="1:25" x14ac:dyDescent="0.25">
      <c r="A3075" t="str">
        <f t="shared" si="47"/>
        <v>Grant , Washington</v>
      </c>
      <c r="B3075" t="s">
        <v>67</v>
      </c>
      <c r="C3075" t="s">
        <v>3049</v>
      </c>
      <c r="E3075" t="s">
        <v>3719</v>
      </c>
      <c r="F3075" t="s">
        <v>3061</v>
      </c>
      <c r="G3075" s="7">
        <v>2791.4475875892285</v>
      </c>
      <c r="H3075" s="8">
        <v>89120</v>
      </c>
      <c r="I3075" s="9">
        <v>0</v>
      </c>
      <c r="J3075" s="9">
        <v>0</v>
      </c>
      <c r="K3075" s="9">
        <v>0</v>
      </c>
      <c r="L3075" s="9">
        <v>0</v>
      </c>
      <c r="M3075" s="9">
        <v>0</v>
      </c>
      <c r="N3075" s="9">
        <v>0</v>
      </c>
      <c r="O3075" s="9">
        <v>2.3199676262713122E-3</v>
      </c>
      <c r="P3075" s="9">
        <v>0.21241023339317774</v>
      </c>
      <c r="Q3075" s="9">
        <v>1.1670382492657998E-2</v>
      </c>
      <c r="R3075" s="9">
        <v>0.40010098743267503</v>
      </c>
      <c r="S3075" s="9">
        <v>0.98600964988063444</v>
      </c>
      <c r="T3075" s="9">
        <v>0.3874887791741472</v>
      </c>
      <c r="U3075" s="16">
        <v>0</v>
      </c>
      <c r="V3075" s="16">
        <v>0</v>
      </c>
      <c r="W3075" s="16">
        <v>89120</v>
      </c>
      <c r="X3075" s="1" t="s">
        <v>3345</v>
      </c>
      <c r="Y3075" s="1" t="s">
        <v>3345</v>
      </c>
    </row>
    <row r="3076" spans="1:25" x14ac:dyDescent="0.25">
      <c r="A3076" t="str">
        <f t="shared" si="47"/>
        <v>Adams , Washington</v>
      </c>
      <c r="B3076" t="s">
        <v>67</v>
      </c>
      <c r="C3076" t="s">
        <v>3049</v>
      </c>
      <c r="E3076" t="s">
        <v>3818</v>
      </c>
      <c r="F3076" t="s">
        <v>3048</v>
      </c>
      <c r="G3076" s="7">
        <v>1929.8019054737113</v>
      </c>
      <c r="H3076" s="8">
        <v>18728</v>
      </c>
      <c r="I3076" s="9">
        <v>0</v>
      </c>
      <c r="J3076" s="9">
        <v>0</v>
      </c>
      <c r="K3076" s="9">
        <v>0</v>
      </c>
      <c r="L3076" s="9">
        <v>0</v>
      </c>
      <c r="M3076" s="9">
        <v>0</v>
      </c>
      <c r="N3076" s="9">
        <v>0</v>
      </c>
      <c r="O3076" s="9">
        <v>4.0847090344804365E-3</v>
      </c>
      <c r="P3076" s="9">
        <v>0.59840879965826566</v>
      </c>
      <c r="Q3076" s="9">
        <v>0</v>
      </c>
      <c r="R3076" s="9">
        <v>0</v>
      </c>
      <c r="S3076" s="9">
        <v>0.99591529096551945</v>
      </c>
      <c r="T3076" s="9">
        <v>0.40159120034173429</v>
      </c>
      <c r="U3076" s="16">
        <v>0</v>
      </c>
      <c r="V3076" s="16">
        <v>0</v>
      </c>
      <c r="W3076" s="16">
        <v>18728</v>
      </c>
      <c r="X3076" s="1" t="s">
        <v>3345</v>
      </c>
      <c r="Y3076" s="1" t="s">
        <v>3345</v>
      </c>
    </row>
    <row r="3077" spans="1:25" x14ac:dyDescent="0.25">
      <c r="A3077" t="str">
        <f t="shared" ref="A3077:A3140" si="48">E3077&amp;", "&amp;B3077</f>
        <v>Clark , Washington</v>
      </c>
      <c r="B3077" t="s">
        <v>67</v>
      </c>
      <c r="C3077" t="s">
        <v>3049</v>
      </c>
      <c r="E3077" t="s">
        <v>3681</v>
      </c>
      <c r="F3077" t="s">
        <v>3054</v>
      </c>
      <c r="G3077" s="7">
        <v>655.59884522664856</v>
      </c>
      <c r="H3077" s="8">
        <v>425363</v>
      </c>
      <c r="I3077" s="9">
        <v>6.3175565286426066E-2</v>
      </c>
      <c r="J3077" s="9">
        <v>0.38040685250009992</v>
      </c>
      <c r="K3077" s="9">
        <v>0.12756695642207805</v>
      </c>
      <c r="L3077" s="9">
        <v>0.46489939181358042</v>
      </c>
      <c r="M3077" s="9">
        <v>4.9634769244137986E-3</v>
      </c>
      <c r="N3077" s="9">
        <v>1.6498849218197165E-2</v>
      </c>
      <c r="O3077" s="9">
        <v>1.8352759007676391E-4</v>
      </c>
      <c r="P3077" s="9">
        <v>5.1015250503687434E-4</v>
      </c>
      <c r="Q3077" s="9">
        <v>0</v>
      </c>
      <c r="R3077" s="9">
        <v>0</v>
      </c>
      <c r="S3077" s="9">
        <v>0.77098794972699791</v>
      </c>
      <c r="T3077" s="9">
        <v>0.13768475396308563</v>
      </c>
      <c r="U3077" s="16">
        <v>161811</v>
      </c>
      <c r="V3077" s="16">
        <v>204769</v>
      </c>
      <c r="W3077" s="16">
        <v>58783</v>
      </c>
      <c r="X3077" s="1" t="s">
        <v>3345</v>
      </c>
      <c r="Y3077" s="1" t="s">
        <v>3347</v>
      </c>
    </row>
    <row r="3078" spans="1:25" x14ac:dyDescent="0.25">
      <c r="A3078" t="str">
        <f t="shared" si="48"/>
        <v>Lincoln , Washington</v>
      </c>
      <c r="B3078" t="s">
        <v>67</v>
      </c>
      <c r="C3078" t="s">
        <v>3049</v>
      </c>
      <c r="E3078" t="s">
        <v>3692</v>
      </c>
      <c r="F3078" t="s">
        <v>3070</v>
      </c>
      <c r="G3078" s="7">
        <v>2339.6585281183907</v>
      </c>
      <c r="H3078" s="8">
        <v>10570</v>
      </c>
      <c r="I3078" s="9">
        <v>0</v>
      </c>
      <c r="J3078" s="9">
        <v>0</v>
      </c>
      <c r="K3078" s="9">
        <v>0</v>
      </c>
      <c r="L3078" s="9">
        <v>0</v>
      </c>
      <c r="M3078" s="9">
        <v>0</v>
      </c>
      <c r="N3078" s="9">
        <v>0</v>
      </c>
      <c r="O3078" s="9">
        <v>0</v>
      </c>
      <c r="P3078" s="9">
        <v>0</v>
      </c>
      <c r="Q3078" s="9">
        <v>0</v>
      </c>
      <c r="R3078" s="9">
        <v>0</v>
      </c>
      <c r="S3078" s="9">
        <v>0.99999999999929035</v>
      </c>
      <c r="T3078" s="9">
        <v>1</v>
      </c>
      <c r="U3078" s="16">
        <v>0</v>
      </c>
      <c r="V3078" s="16">
        <v>0</v>
      </c>
      <c r="W3078" s="16">
        <v>10570</v>
      </c>
      <c r="X3078" s="1" t="s">
        <v>3345</v>
      </c>
      <c r="Y3078" s="1" t="s">
        <v>3345</v>
      </c>
    </row>
    <row r="3079" spans="1:25" x14ac:dyDescent="0.25">
      <c r="A3079" t="str">
        <f t="shared" si="48"/>
        <v>Kitsap , Washington</v>
      </c>
      <c r="B3079" t="s">
        <v>67</v>
      </c>
      <c r="C3079" t="s">
        <v>3049</v>
      </c>
      <c r="E3079" t="s">
        <v>5270</v>
      </c>
      <c r="F3079" t="s">
        <v>3066</v>
      </c>
      <c r="G3079" s="7">
        <v>565.83112756538219</v>
      </c>
      <c r="H3079" s="8">
        <v>251133</v>
      </c>
      <c r="I3079" s="9">
        <v>4.00849744110406E-2</v>
      </c>
      <c r="J3079" s="9">
        <v>0.22527107150394413</v>
      </c>
      <c r="K3079" s="9">
        <v>0.20940962405858421</v>
      </c>
      <c r="L3079" s="9">
        <v>0.57570291439197552</v>
      </c>
      <c r="M3079" s="9">
        <v>1.7637970260383683E-2</v>
      </c>
      <c r="N3079" s="9">
        <v>3.1608749148857376E-2</v>
      </c>
      <c r="O3079" s="9">
        <v>0</v>
      </c>
      <c r="P3079" s="9">
        <v>0</v>
      </c>
      <c r="Q3079" s="9">
        <v>0</v>
      </c>
      <c r="R3079" s="9">
        <v>0</v>
      </c>
      <c r="S3079" s="9">
        <v>0.43723192157239149</v>
      </c>
      <c r="T3079" s="9">
        <v>0.16741726495522294</v>
      </c>
      <c r="U3079" s="16">
        <v>56573</v>
      </c>
      <c r="V3079" s="16">
        <v>152516</v>
      </c>
      <c r="W3079" s="16">
        <v>42044</v>
      </c>
      <c r="X3079" s="1" t="s">
        <v>3345</v>
      </c>
      <c r="Y3079" s="1" t="s">
        <v>3347</v>
      </c>
    </row>
    <row r="3080" spans="1:25" x14ac:dyDescent="0.25">
      <c r="A3080" t="str">
        <f t="shared" si="48"/>
        <v>Whitman , Washington</v>
      </c>
      <c r="B3080" t="s">
        <v>67</v>
      </c>
      <c r="C3080" t="s">
        <v>3049</v>
      </c>
      <c r="E3080" t="s">
        <v>5271</v>
      </c>
      <c r="F3080" t="s">
        <v>3086</v>
      </c>
      <c r="G3080" s="7">
        <v>2177.8905292797076</v>
      </c>
      <c r="H3080" s="8">
        <v>44776</v>
      </c>
      <c r="I3080" s="9">
        <v>0</v>
      </c>
      <c r="J3080" s="9">
        <v>0</v>
      </c>
      <c r="K3080" s="9">
        <v>0</v>
      </c>
      <c r="L3080" s="9">
        <v>0</v>
      </c>
      <c r="M3080" s="9">
        <v>0</v>
      </c>
      <c r="N3080" s="9">
        <v>0</v>
      </c>
      <c r="O3080" s="9">
        <v>3.7407732048539304E-3</v>
      </c>
      <c r="P3080" s="9">
        <v>0.72469626585670899</v>
      </c>
      <c r="Q3080" s="9">
        <v>0</v>
      </c>
      <c r="R3080" s="9">
        <v>0</v>
      </c>
      <c r="S3080" s="9">
        <v>0.996259226795146</v>
      </c>
      <c r="T3080" s="9">
        <v>0.27530373414329107</v>
      </c>
      <c r="U3080" s="16">
        <v>0</v>
      </c>
      <c r="V3080" s="16">
        <v>0</v>
      </c>
      <c r="W3080" s="16">
        <v>44776</v>
      </c>
      <c r="X3080" s="1" t="s">
        <v>3345</v>
      </c>
      <c r="Y3080" s="1" t="s">
        <v>3345</v>
      </c>
    </row>
    <row r="3081" spans="1:25" x14ac:dyDescent="0.25">
      <c r="A3081" t="str">
        <f t="shared" si="48"/>
        <v>Mason , Washington</v>
      </c>
      <c r="B3081" t="s">
        <v>67</v>
      </c>
      <c r="C3081" t="s">
        <v>3049</v>
      </c>
      <c r="E3081" t="s">
        <v>4076</v>
      </c>
      <c r="F3081" t="s">
        <v>3071</v>
      </c>
      <c r="G3081" s="7">
        <v>1051.0430507961094</v>
      </c>
      <c r="H3081" s="8">
        <v>60699</v>
      </c>
      <c r="I3081" s="9">
        <v>0</v>
      </c>
      <c r="J3081" s="9">
        <v>0</v>
      </c>
      <c r="K3081" s="9">
        <v>0</v>
      </c>
      <c r="L3081" s="9">
        <v>0</v>
      </c>
      <c r="M3081" s="9">
        <v>2.8435665466476725E-3</v>
      </c>
      <c r="N3081" s="9">
        <v>5.4877345590536912E-2</v>
      </c>
      <c r="O3081" s="9">
        <v>1.7793138166850318E-2</v>
      </c>
      <c r="P3081" s="9">
        <v>0.30815993673701381</v>
      </c>
      <c r="Q3081" s="9">
        <v>0</v>
      </c>
      <c r="R3081" s="9">
        <v>0</v>
      </c>
      <c r="S3081" s="9">
        <v>0.90570556973330085</v>
      </c>
      <c r="T3081" s="9">
        <v>0.63696271767244927</v>
      </c>
      <c r="U3081" s="16">
        <v>0</v>
      </c>
      <c r="V3081" s="16">
        <v>3331</v>
      </c>
      <c r="W3081" s="16">
        <v>57368</v>
      </c>
      <c r="X3081" s="1" t="s">
        <v>3345</v>
      </c>
      <c r="Y3081" s="1" t="s">
        <v>3345</v>
      </c>
    </row>
    <row r="3082" spans="1:25" x14ac:dyDescent="0.25">
      <c r="A3082" t="str">
        <f t="shared" si="48"/>
        <v>Skagit , Washington</v>
      </c>
      <c r="B3082" t="s">
        <v>67</v>
      </c>
      <c r="C3082" t="s">
        <v>3049</v>
      </c>
      <c r="E3082" t="s">
        <v>5272</v>
      </c>
      <c r="F3082" t="s">
        <v>3077</v>
      </c>
      <c r="G3082" s="7">
        <v>1917.0355456412265</v>
      </c>
      <c r="H3082" s="8">
        <v>116901</v>
      </c>
      <c r="I3082" s="9">
        <v>6.0075129649500517E-3</v>
      </c>
      <c r="J3082" s="9">
        <v>0.27138347832781584</v>
      </c>
      <c r="K3082" s="9">
        <v>1.2668301667581901E-2</v>
      </c>
      <c r="L3082" s="9">
        <v>0.26724322289800773</v>
      </c>
      <c r="M3082" s="9">
        <v>5.8194060575522634E-3</v>
      </c>
      <c r="N3082" s="9">
        <v>0.17116192333684058</v>
      </c>
      <c r="O3082" s="9">
        <v>0</v>
      </c>
      <c r="P3082" s="9">
        <v>0</v>
      </c>
      <c r="Q3082" s="9">
        <v>0</v>
      </c>
      <c r="R3082" s="9">
        <v>0</v>
      </c>
      <c r="S3082" s="9">
        <v>0.89016678654198578</v>
      </c>
      <c r="T3082" s="9">
        <v>0.29021137543733588</v>
      </c>
      <c r="U3082" s="16">
        <v>31725</v>
      </c>
      <c r="V3082" s="16">
        <v>51250</v>
      </c>
      <c r="W3082" s="16">
        <v>33926</v>
      </c>
      <c r="X3082" s="1" t="s">
        <v>3345</v>
      </c>
      <c r="Y3082" s="1" t="s">
        <v>3347</v>
      </c>
    </row>
    <row r="3083" spans="1:25" x14ac:dyDescent="0.25">
      <c r="A3083" t="str">
        <f t="shared" si="48"/>
        <v>Pierce , Washington</v>
      </c>
      <c r="B3083" t="s">
        <v>67</v>
      </c>
      <c r="C3083" t="s">
        <v>3049</v>
      </c>
      <c r="E3083" t="s">
        <v>3957</v>
      </c>
      <c r="F3083" t="s">
        <v>3075</v>
      </c>
      <c r="G3083" s="7">
        <v>1805.4571622603801</v>
      </c>
      <c r="H3083" s="8">
        <v>795247</v>
      </c>
      <c r="I3083" s="9">
        <v>3.8461135183732668E-2</v>
      </c>
      <c r="J3083" s="9">
        <v>0.33193963636455087</v>
      </c>
      <c r="K3083" s="9">
        <v>0.15323366135095731</v>
      </c>
      <c r="L3083" s="9">
        <v>0.59592428515920215</v>
      </c>
      <c r="M3083" s="9">
        <v>1.3818619864146486E-3</v>
      </c>
      <c r="N3083" s="9">
        <v>2.6746407091130177E-3</v>
      </c>
      <c r="O3083" s="9">
        <v>8.7414294326438398E-4</v>
      </c>
      <c r="P3083" s="9">
        <v>3.5221761289259816E-3</v>
      </c>
      <c r="Q3083" s="9">
        <v>0</v>
      </c>
      <c r="R3083" s="9">
        <v>0</v>
      </c>
      <c r="S3083" s="9">
        <v>0.74153582096799764</v>
      </c>
      <c r="T3083" s="9">
        <v>6.5939261638207999E-2</v>
      </c>
      <c r="U3083" s="16">
        <v>263974</v>
      </c>
      <c r="V3083" s="16">
        <v>476034</v>
      </c>
      <c r="W3083" s="16">
        <v>55239</v>
      </c>
      <c r="X3083" s="1" t="s">
        <v>3345</v>
      </c>
      <c r="Y3083" s="1" t="s">
        <v>3347</v>
      </c>
    </row>
    <row r="3084" spans="1:25" x14ac:dyDescent="0.25">
      <c r="A3084" t="str">
        <f t="shared" si="48"/>
        <v>Thurston , Washington</v>
      </c>
      <c r="B3084" t="s">
        <v>67</v>
      </c>
      <c r="C3084" t="s">
        <v>3049</v>
      </c>
      <c r="E3084" t="s">
        <v>4598</v>
      </c>
      <c r="F3084" t="s">
        <v>3082</v>
      </c>
      <c r="G3084" s="7">
        <v>774.09048154902973</v>
      </c>
      <c r="H3084" s="8">
        <v>252264</v>
      </c>
      <c r="I3084" s="9">
        <v>4.1066315987691525E-2</v>
      </c>
      <c r="J3084" s="9">
        <v>0.2547965623315257</v>
      </c>
      <c r="K3084" s="9">
        <v>9.9732502476335111E-2</v>
      </c>
      <c r="L3084" s="9">
        <v>0.44533108172390828</v>
      </c>
      <c r="M3084" s="9">
        <v>7.02807339971736E-3</v>
      </c>
      <c r="N3084" s="9">
        <v>4.0671677290457613E-2</v>
      </c>
      <c r="O3084" s="9">
        <v>1.6402070942498664E-2</v>
      </c>
      <c r="P3084" s="9">
        <v>4.9313417689404754E-2</v>
      </c>
      <c r="Q3084" s="9">
        <v>0</v>
      </c>
      <c r="R3084" s="9">
        <v>0</v>
      </c>
      <c r="S3084" s="9">
        <v>0.78668213279730281</v>
      </c>
      <c r="T3084" s="9">
        <v>0.20988726096470364</v>
      </c>
      <c r="U3084" s="16">
        <v>64276</v>
      </c>
      <c r="V3084" s="16">
        <v>122601</v>
      </c>
      <c r="W3084" s="16">
        <v>65387</v>
      </c>
      <c r="X3084" s="1" t="s">
        <v>3345</v>
      </c>
      <c r="Y3084" s="1" t="s">
        <v>3347</v>
      </c>
    </row>
    <row r="3085" spans="1:25" x14ac:dyDescent="0.25">
      <c r="A3085" t="str">
        <f t="shared" si="48"/>
        <v>Franklin , Washington</v>
      </c>
      <c r="B3085" t="s">
        <v>67</v>
      </c>
      <c r="C3085" t="s">
        <v>3049</v>
      </c>
      <c r="E3085" t="s">
        <v>3649</v>
      </c>
      <c r="F3085" t="s">
        <v>3059</v>
      </c>
      <c r="G3085" s="7">
        <v>1264.9585014256161</v>
      </c>
      <c r="H3085" s="8">
        <v>78163</v>
      </c>
      <c r="I3085" s="9">
        <v>3.4076427482763574E-5</v>
      </c>
      <c r="J3085" s="9">
        <v>0</v>
      </c>
      <c r="K3085" s="9">
        <v>2.6625885965275146E-2</v>
      </c>
      <c r="L3085" s="9">
        <v>0.81451581950539254</v>
      </c>
      <c r="M3085" s="9">
        <v>0</v>
      </c>
      <c r="N3085" s="9">
        <v>0</v>
      </c>
      <c r="O3085" s="9">
        <v>2.1424132220887451E-3</v>
      </c>
      <c r="P3085" s="9">
        <v>5.2147435487378942E-2</v>
      </c>
      <c r="Q3085" s="9">
        <v>0</v>
      </c>
      <c r="R3085" s="9">
        <v>0</v>
      </c>
      <c r="S3085" s="9">
        <v>0.97119762438515345</v>
      </c>
      <c r="T3085" s="9">
        <v>0.13333674500722847</v>
      </c>
      <c r="U3085" s="16">
        <v>0</v>
      </c>
      <c r="V3085" s="16">
        <v>63665</v>
      </c>
      <c r="W3085" s="16">
        <v>14498</v>
      </c>
      <c r="X3085" s="1" t="s">
        <v>3345</v>
      </c>
      <c r="Y3085" s="1" t="s">
        <v>3347</v>
      </c>
    </row>
    <row r="3086" spans="1:25" x14ac:dyDescent="0.25">
      <c r="A3086" t="str">
        <f t="shared" si="48"/>
        <v>Skamania , Washington</v>
      </c>
      <c r="B3086" t="s">
        <v>67</v>
      </c>
      <c r="C3086" t="s">
        <v>3049</v>
      </c>
      <c r="E3086" t="s">
        <v>5273</v>
      </c>
      <c r="F3086" t="s">
        <v>3078</v>
      </c>
      <c r="G3086" s="7">
        <v>1686.5796034507912</v>
      </c>
      <c r="H3086" s="8">
        <v>11066</v>
      </c>
      <c r="I3086" s="9">
        <v>0</v>
      </c>
      <c r="J3086" s="9">
        <v>0</v>
      </c>
      <c r="K3086" s="9">
        <v>0</v>
      </c>
      <c r="L3086" s="9">
        <v>0</v>
      </c>
      <c r="M3086" s="9">
        <v>0</v>
      </c>
      <c r="N3086" s="9">
        <v>0</v>
      </c>
      <c r="O3086" s="9">
        <v>0</v>
      </c>
      <c r="P3086" s="9">
        <v>0</v>
      </c>
      <c r="Q3086" s="9">
        <v>0</v>
      </c>
      <c r="R3086" s="9">
        <v>0</v>
      </c>
      <c r="S3086" s="9">
        <v>0.99944030955161511</v>
      </c>
      <c r="T3086" s="9">
        <v>1</v>
      </c>
      <c r="U3086" s="16">
        <v>0</v>
      </c>
      <c r="V3086" s="16">
        <v>0</v>
      </c>
      <c r="W3086" s="16">
        <v>11066</v>
      </c>
      <c r="X3086" s="1" t="s">
        <v>3345</v>
      </c>
      <c r="Y3086" s="1" t="s">
        <v>3345</v>
      </c>
    </row>
    <row r="3087" spans="1:25" x14ac:dyDescent="0.25">
      <c r="A3087" t="str">
        <f t="shared" si="48"/>
        <v>Pocahontas , West Virginia</v>
      </c>
      <c r="B3087" t="s">
        <v>3090</v>
      </c>
      <c r="C3087" t="s">
        <v>3089</v>
      </c>
      <c r="E3087" t="s">
        <v>4147</v>
      </c>
      <c r="F3087" t="s">
        <v>3127</v>
      </c>
      <c r="G3087" s="7">
        <v>941.81945133600391</v>
      </c>
      <c r="H3087" s="8">
        <v>8719</v>
      </c>
      <c r="I3087" s="9">
        <v>0</v>
      </c>
      <c r="J3087" s="9">
        <v>0</v>
      </c>
      <c r="K3087" s="9">
        <v>0</v>
      </c>
      <c r="L3087" s="9">
        <v>0</v>
      </c>
      <c r="M3087" s="9">
        <v>0</v>
      </c>
      <c r="N3087" s="9">
        <v>0</v>
      </c>
      <c r="O3087" s="9">
        <v>0</v>
      </c>
      <c r="P3087" s="9">
        <v>0</v>
      </c>
      <c r="Q3087" s="9">
        <v>0</v>
      </c>
      <c r="R3087" s="9">
        <v>0</v>
      </c>
      <c r="S3087" s="9">
        <v>1</v>
      </c>
      <c r="T3087" s="9">
        <v>1</v>
      </c>
      <c r="U3087" s="16">
        <v>0</v>
      </c>
      <c r="V3087" s="16">
        <v>0</v>
      </c>
      <c r="W3087" s="16">
        <v>8719</v>
      </c>
      <c r="X3087" s="1" t="s">
        <v>3345</v>
      </c>
      <c r="Y3087" s="1" t="s">
        <v>3345</v>
      </c>
    </row>
    <row r="3088" spans="1:25" x14ac:dyDescent="0.25">
      <c r="A3088" t="str">
        <f t="shared" si="48"/>
        <v>Putnam , West Virginia</v>
      </c>
      <c r="B3088" t="s">
        <v>3090</v>
      </c>
      <c r="C3088" t="s">
        <v>3089</v>
      </c>
      <c r="E3088" t="s">
        <v>3881</v>
      </c>
      <c r="F3088" t="s">
        <v>3129</v>
      </c>
      <c r="G3088" s="7">
        <v>350.39903101327434</v>
      </c>
      <c r="H3088" s="8">
        <v>55486</v>
      </c>
      <c r="I3088" s="9">
        <v>0</v>
      </c>
      <c r="J3088" s="9">
        <v>0</v>
      </c>
      <c r="K3088" s="9">
        <v>7.6730454819442281E-2</v>
      </c>
      <c r="L3088" s="9">
        <v>0.64216198680748293</v>
      </c>
      <c r="M3088" s="9">
        <v>0</v>
      </c>
      <c r="N3088" s="9">
        <v>0</v>
      </c>
      <c r="O3088" s="9">
        <v>0</v>
      </c>
      <c r="P3088" s="9">
        <v>0</v>
      </c>
      <c r="Q3088" s="9">
        <v>0</v>
      </c>
      <c r="R3088" s="9">
        <v>0</v>
      </c>
      <c r="S3088" s="9">
        <v>0.92326954518055759</v>
      </c>
      <c r="T3088" s="9">
        <v>0.35783801319251701</v>
      </c>
      <c r="U3088" s="16">
        <v>0</v>
      </c>
      <c r="V3088" s="16">
        <v>35631</v>
      </c>
      <c r="W3088" s="16">
        <v>19855</v>
      </c>
      <c r="X3088" s="1" t="s">
        <v>3345</v>
      </c>
      <c r="Y3088" s="1" t="s">
        <v>3347</v>
      </c>
    </row>
    <row r="3089" spans="1:25" x14ac:dyDescent="0.25">
      <c r="A3089" t="str">
        <f t="shared" si="48"/>
        <v>Wetzel , West Virginia</v>
      </c>
      <c r="B3089" t="s">
        <v>3090</v>
      </c>
      <c r="C3089" t="s">
        <v>3089</v>
      </c>
      <c r="E3089" t="s">
        <v>5274</v>
      </c>
      <c r="F3089" t="s">
        <v>3141</v>
      </c>
      <c r="G3089" s="7">
        <v>361.32949509603503</v>
      </c>
      <c r="H3089" s="8">
        <v>16583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9">
        <v>1.0384019006490771E-2</v>
      </c>
      <c r="P3089" s="9">
        <v>0.46143641078212627</v>
      </c>
      <c r="Q3089" s="9">
        <v>0</v>
      </c>
      <c r="R3089" s="9">
        <v>0</v>
      </c>
      <c r="S3089" s="9">
        <v>0.9896159809205971</v>
      </c>
      <c r="T3089" s="9">
        <v>0.53856358921787373</v>
      </c>
      <c r="U3089" s="16">
        <v>0</v>
      </c>
      <c r="V3089" s="16">
        <v>0</v>
      </c>
      <c r="W3089" s="16">
        <v>16583</v>
      </c>
      <c r="X3089" s="1" t="s">
        <v>3345</v>
      </c>
      <c r="Y3089" s="1" t="s">
        <v>3345</v>
      </c>
    </row>
    <row r="3090" spans="1:25" x14ac:dyDescent="0.25">
      <c r="A3090" t="str">
        <f t="shared" si="48"/>
        <v>Boone , West Virginia</v>
      </c>
      <c r="B3090" t="s">
        <v>3090</v>
      </c>
      <c r="C3090" t="s">
        <v>3089</v>
      </c>
      <c r="E3090" t="s">
        <v>3708</v>
      </c>
      <c r="F3090" t="s">
        <v>3092</v>
      </c>
      <c r="G3090" s="7">
        <v>503.19672712981856</v>
      </c>
      <c r="H3090" s="8">
        <v>24629</v>
      </c>
      <c r="I3090" s="9">
        <v>0</v>
      </c>
      <c r="J3090" s="9">
        <v>0</v>
      </c>
      <c r="K3090" s="9">
        <v>0</v>
      </c>
      <c r="L3090" s="9">
        <v>0</v>
      </c>
      <c r="M3090" s="9">
        <v>0</v>
      </c>
      <c r="N3090" s="9">
        <v>0</v>
      </c>
      <c r="O3090" s="9">
        <v>8.3637910151530912E-3</v>
      </c>
      <c r="P3090" s="9">
        <v>0.1859190385318121</v>
      </c>
      <c r="Q3090" s="9">
        <v>0</v>
      </c>
      <c r="R3090" s="9">
        <v>0</v>
      </c>
      <c r="S3090" s="9">
        <v>0.99163620898236882</v>
      </c>
      <c r="T3090" s="9">
        <v>0.81408096146818787</v>
      </c>
      <c r="U3090" s="16">
        <v>0</v>
      </c>
      <c r="V3090" s="16">
        <v>0</v>
      </c>
      <c r="W3090" s="16">
        <v>24629</v>
      </c>
      <c r="X3090" s="1" t="s">
        <v>3345</v>
      </c>
      <c r="Y3090" s="1" t="s">
        <v>3345</v>
      </c>
    </row>
    <row r="3091" spans="1:25" x14ac:dyDescent="0.25">
      <c r="A3091" t="str">
        <f t="shared" si="48"/>
        <v>Cabell , West Virginia</v>
      </c>
      <c r="B3091" t="s">
        <v>3090</v>
      </c>
      <c r="C3091" t="s">
        <v>3089</v>
      </c>
      <c r="E3091" t="s">
        <v>5275</v>
      </c>
      <c r="F3091" t="s">
        <v>3095</v>
      </c>
      <c r="G3091" s="7">
        <v>288.01682294009919</v>
      </c>
      <c r="H3091" s="8">
        <v>96319</v>
      </c>
      <c r="I3091" s="9">
        <v>5.6860187929723922E-2</v>
      </c>
      <c r="J3091" s="9">
        <v>0.46798658623947509</v>
      </c>
      <c r="K3091" s="9">
        <v>8.7994007791627402E-2</v>
      </c>
      <c r="L3091" s="9">
        <v>0.31642770377599433</v>
      </c>
      <c r="M3091" s="9">
        <v>0</v>
      </c>
      <c r="N3091" s="9">
        <v>0</v>
      </c>
      <c r="O3091" s="9">
        <v>0</v>
      </c>
      <c r="P3091" s="9">
        <v>0</v>
      </c>
      <c r="Q3091" s="9">
        <v>0</v>
      </c>
      <c r="R3091" s="9">
        <v>0</v>
      </c>
      <c r="S3091" s="9">
        <v>0.85514580427864884</v>
      </c>
      <c r="T3091" s="9">
        <v>0.21558570998453058</v>
      </c>
      <c r="U3091" s="16">
        <v>45076</v>
      </c>
      <c r="V3091" s="16">
        <v>30478</v>
      </c>
      <c r="W3091" s="16">
        <v>20765</v>
      </c>
      <c r="X3091" s="1" t="s">
        <v>3345</v>
      </c>
      <c r="Y3091" s="1" t="s">
        <v>3346</v>
      </c>
    </row>
    <row r="3092" spans="1:25" x14ac:dyDescent="0.25">
      <c r="A3092" t="str">
        <f t="shared" si="48"/>
        <v>Marshall , West Virginia</v>
      </c>
      <c r="B3092" t="s">
        <v>3090</v>
      </c>
      <c r="C3092" t="s">
        <v>3089</v>
      </c>
      <c r="E3092" t="s">
        <v>3610</v>
      </c>
      <c r="F3092" t="s">
        <v>3115</v>
      </c>
      <c r="G3092" s="7">
        <v>312.15396934003149</v>
      </c>
      <c r="H3092" s="8">
        <v>33107</v>
      </c>
      <c r="I3092" s="9">
        <v>5.8499143463228696E-4</v>
      </c>
      <c r="J3092" s="9">
        <v>8.3366055516960157E-3</v>
      </c>
      <c r="K3092" s="9">
        <v>2.6974714296503405E-2</v>
      </c>
      <c r="L3092" s="9">
        <v>0.50173679282326999</v>
      </c>
      <c r="M3092" s="9">
        <v>0</v>
      </c>
      <c r="N3092" s="9">
        <v>0</v>
      </c>
      <c r="O3092" s="9">
        <v>0</v>
      </c>
      <c r="P3092" s="9">
        <v>0</v>
      </c>
      <c r="Q3092" s="9">
        <v>0</v>
      </c>
      <c r="R3092" s="9">
        <v>0</v>
      </c>
      <c r="S3092" s="9">
        <v>0.97244029426886425</v>
      </c>
      <c r="T3092" s="9">
        <v>0.48992660162503399</v>
      </c>
      <c r="U3092" s="16">
        <v>276</v>
      </c>
      <c r="V3092" s="16">
        <v>16611</v>
      </c>
      <c r="W3092" s="16">
        <v>16220</v>
      </c>
      <c r="X3092" s="1" t="s">
        <v>3345</v>
      </c>
      <c r="Y3092" s="1" t="s">
        <v>3347</v>
      </c>
    </row>
    <row r="3093" spans="1:25" x14ac:dyDescent="0.25">
      <c r="A3093" t="str">
        <f t="shared" si="48"/>
        <v>Jackson , West Virginia</v>
      </c>
      <c r="B3093" t="s">
        <v>3090</v>
      </c>
      <c r="C3093" t="s">
        <v>3089</v>
      </c>
      <c r="E3093" t="s">
        <v>3622</v>
      </c>
      <c r="F3093" t="s">
        <v>3107</v>
      </c>
      <c r="G3093" s="7">
        <v>471.62921975246121</v>
      </c>
      <c r="H3093" s="8">
        <v>29211</v>
      </c>
      <c r="I3093" s="9">
        <v>0</v>
      </c>
      <c r="J3093" s="9">
        <v>0</v>
      </c>
      <c r="K3093" s="9">
        <v>0</v>
      </c>
      <c r="L3093" s="9">
        <v>0</v>
      </c>
      <c r="M3093" s="9">
        <v>0</v>
      </c>
      <c r="N3093" s="9">
        <v>0</v>
      </c>
      <c r="O3093" s="9">
        <v>1.2866033014467067E-2</v>
      </c>
      <c r="P3093" s="9">
        <v>0.28561158467700526</v>
      </c>
      <c r="Q3093" s="9">
        <v>0</v>
      </c>
      <c r="R3093" s="9">
        <v>0</v>
      </c>
      <c r="S3093" s="9">
        <v>0.98713396698553291</v>
      </c>
      <c r="T3093" s="9">
        <v>0.7143884153229948</v>
      </c>
      <c r="U3093" s="16">
        <v>0</v>
      </c>
      <c r="V3093" s="16">
        <v>0</v>
      </c>
      <c r="W3093" s="16">
        <v>29211</v>
      </c>
      <c r="X3093" s="1" t="s">
        <v>3345</v>
      </c>
      <c r="Y3093" s="1" t="s">
        <v>3345</v>
      </c>
    </row>
    <row r="3094" spans="1:25" x14ac:dyDescent="0.25">
      <c r="A3094" t="str">
        <f t="shared" si="48"/>
        <v>Monongalia , West Virginia</v>
      </c>
      <c r="B3094" t="s">
        <v>3090</v>
      </c>
      <c r="C3094" t="s">
        <v>3089</v>
      </c>
      <c r="E3094" t="s">
        <v>5276</v>
      </c>
      <c r="F3094" t="s">
        <v>3120</v>
      </c>
      <c r="G3094" s="7">
        <v>365.87984127590948</v>
      </c>
      <c r="H3094" s="8">
        <v>96189</v>
      </c>
      <c r="I3094" s="9">
        <v>2.5451205259054432E-2</v>
      </c>
      <c r="J3094" s="9">
        <v>0.30401605173148699</v>
      </c>
      <c r="K3094" s="9">
        <v>8.0474240846347703E-2</v>
      </c>
      <c r="L3094" s="9">
        <v>0.42735655844223353</v>
      </c>
      <c r="M3094" s="9">
        <v>0</v>
      </c>
      <c r="N3094" s="9">
        <v>0</v>
      </c>
      <c r="O3094" s="9">
        <v>0</v>
      </c>
      <c r="P3094" s="9">
        <v>0</v>
      </c>
      <c r="Q3094" s="9">
        <v>0</v>
      </c>
      <c r="R3094" s="9">
        <v>0</v>
      </c>
      <c r="S3094" s="9">
        <v>0.89407455389432977</v>
      </c>
      <c r="T3094" s="9">
        <v>0.26862738982627954</v>
      </c>
      <c r="U3094" s="16">
        <v>29243</v>
      </c>
      <c r="V3094" s="16">
        <v>41107</v>
      </c>
      <c r="W3094" s="16">
        <v>25839</v>
      </c>
      <c r="X3094" s="1" t="s">
        <v>3345</v>
      </c>
      <c r="Y3094" s="1" t="s">
        <v>3347</v>
      </c>
    </row>
    <row r="3095" spans="1:25" x14ac:dyDescent="0.25">
      <c r="A3095" t="str">
        <f t="shared" si="48"/>
        <v>Mineral , West Virginia</v>
      </c>
      <c r="B3095" t="s">
        <v>3090</v>
      </c>
      <c r="C3095" t="s">
        <v>3089</v>
      </c>
      <c r="E3095" t="s">
        <v>3819</v>
      </c>
      <c r="F3095" t="s">
        <v>3118</v>
      </c>
      <c r="G3095" s="7">
        <v>329.22009556742785</v>
      </c>
      <c r="H3095" s="8">
        <v>28212</v>
      </c>
      <c r="I3095" s="9">
        <v>0</v>
      </c>
      <c r="J3095" s="9">
        <v>0</v>
      </c>
      <c r="K3095" s="9">
        <v>4.5241871995826593E-3</v>
      </c>
      <c r="L3095" s="9">
        <v>7.9717850560045364E-2</v>
      </c>
      <c r="M3095" s="9">
        <v>1.5256225911878397E-3</v>
      </c>
      <c r="N3095" s="9">
        <v>3.3283709059974478E-2</v>
      </c>
      <c r="O3095" s="9">
        <v>1.0588670805806078E-2</v>
      </c>
      <c r="P3095" s="9">
        <v>0.24106763079540622</v>
      </c>
      <c r="Q3095" s="9">
        <v>0</v>
      </c>
      <c r="R3095" s="9">
        <v>0</v>
      </c>
      <c r="S3095" s="9">
        <v>0.98336151940342342</v>
      </c>
      <c r="T3095" s="9">
        <v>0.64593080958457394</v>
      </c>
      <c r="U3095" s="16">
        <v>0</v>
      </c>
      <c r="V3095" s="16">
        <v>3188</v>
      </c>
      <c r="W3095" s="16">
        <v>25024</v>
      </c>
      <c r="X3095" s="1" t="s">
        <v>3345</v>
      </c>
      <c r="Y3095" s="1" t="s">
        <v>3345</v>
      </c>
    </row>
    <row r="3096" spans="1:25" x14ac:dyDescent="0.25">
      <c r="A3096" t="str">
        <f t="shared" si="48"/>
        <v>Hancock , West Virginia</v>
      </c>
      <c r="B3096" t="s">
        <v>3090</v>
      </c>
      <c r="C3096" t="s">
        <v>3089</v>
      </c>
      <c r="E3096" t="s">
        <v>3927</v>
      </c>
      <c r="F3096" t="s">
        <v>3104</v>
      </c>
      <c r="G3096" s="7">
        <v>87.968160153776665</v>
      </c>
      <c r="H3096" s="8">
        <v>30676</v>
      </c>
      <c r="I3096" s="9">
        <v>0.13969425817053766</v>
      </c>
      <c r="J3096" s="9">
        <v>0.51268092319728775</v>
      </c>
      <c r="K3096" s="9">
        <v>2.2290849463883409E-2</v>
      </c>
      <c r="L3096" s="9">
        <v>3.3022558351805974E-2</v>
      </c>
      <c r="M3096" s="9">
        <v>3.7880514816177976E-2</v>
      </c>
      <c r="N3096" s="9">
        <v>0.15119311513887077</v>
      </c>
      <c r="O3096" s="9">
        <v>0</v>
      </c>
      <c r="P3096" s="9">
        <v>0</v>
      </c>
      <c r="Q3096" s="9">
        <v>0</v>
      </c>
      <c r="R3096" s="9">
        <v>0</v>
      </c>
      <c r="S3096" s="9">
        <v>0.80013437754940109</v>
      </c>
      <c r="T3096" s="9">
        <v>0.30310340331203545</v>
      </c>
      <c r="U3096" s="16">
        <v>15727</v>
      </c>
      <c r="V3096" s="16">
        <v>5651</v>
      </c>
      <c r="W3096" s="16">
        <v>9298</v>
      </c>
      <c r="X3096" s="1" t="s">
        <v>3345</v>
      </c>
      <c r="Y3096" s="1" t="s">
        <v>3346</v>
      </c>
    </row>
    <row r="3097" spans="1:25" x14ac:dyDescent="0.25">
      <c r="A3097" t="str">
        <f t="shared" si="48"/>
        <v>Preston , West Virginia</v>
      </c>
      <c r="B3097" t="s">
        <v>3090</v>
      </c>
      <c r="C3097" t="s">
        <v>3089</v>
      </c>
      <c r="E3097" t="s">
        <v>5277</v>
      </c>
      <c r="F3097" t="s">
        <v>3128</v>
      </c>
      <c r="G3097" s="7">
        <v>651.38853295266347</v>
      </c>
      <c r="H3097" s="8">
        <v>33520</v>
      </c>
      <c r="I3097" s="9">
        <v>0</v>
      </c>
      <c r="J3097" s="9">
        <v>0</v>
      </c>
      <c r="K3097" s="9">
        <v>0</v>
      </c>
      <c r="L3097" s="9">
        <v>0</v>
      </c>
      <c r="M3097" s="9">
        <v>0</v>
      </c>
      <c r="N3097" s="9">
        <v>0</v>
      </c>
      <c r="O3097" s="9">
        <v>3.5498136186613021E-3</v>
      </c>
      <c r="P3097" s="9">
        <v>9.5495226730310259E-2</v>
      </c>
      <c r="Q3097" s="9">
        <v>0</v>
      </c>
      <c r="R3097" s="9">
        <v>0</v>
      </c>
      <c r="S3097" s="9">
        <v>0.99645018637937388</v>
      </c>
      <c r="T3097" s="9">
        <v>0.9045047732696897</v>
      </c>
      <c r="U3097" s="16">
        <v>0</v>
      </c>
      <c r="V3097" s="16">
        <v>0</v>
      </c>
      <c r="W3097" s="16">
        <v>33520</v>
      </c>
      <c r="X3097" s="1" t="s">
        <v>3345</v>
      </c>
      <c r="Y3097" s="1" t="s">
        <v>3345</v>
      </c>
    </row>
    <row r="3098" spans="1:25" x14ac:dyDescent="0.25">
      <c r="A3098" t="str">
        <f t="shared" si="48"/>
        <v>Hardy , West Virginia</v>
      </c>
      <c r="B3098" t="s">
        <v>3090</v>
      </c>
      <c r="C3098" t="s">
        <v>3089</v>
      </c>
      <c r="E3098" t="s">
        <v>5278</v>
      </c>
      <c r="F3098" t="s">
        <v>3105</v>
      </c>
      <c r="G3098" s="7">
        <v>584.48610251047467</v>
      </c>
      <c r="H3098" s="8">
        <v>14025</v>
      </c>
      <c r="I3098" s="9">
        <v>0</v>
      </c>
      <c r="J3098" s="9">
        <v>0</v>
      </c>
      <c r="K3098" s="9">
        <v>0</v>
      </c>
      <c r="L3098" s="9">
        <v>0</v>
      </c>
      <c r="M3098" s="9">
        <v>0</v>
      </c>
      <c r="N3098" s="9">
        <v>0</v>
      </c>
      <c r="O3098" s="9">
        <v>0</v>
      </c>
      <c r="P3098" s="9">
        <v>0</v>
      </c>
      <c r="Q3098" s="9">
        <v>3.0696835170416631E-3</v>
      </c>
      <c r="R3098" s="9">
        <v>0.19479500891265597</v>
      </c>
      <c r="S3098" s="9">
        <v>0.99693031648127961</v>
      </c>
      <c r="T3098" s="9">
        <v>0.805204991087344</v>
      </c>
      <c r="U3098" s="16">
        <v>0</v>
      </c>
      <c r="V3098" s="16">
        <v>0</v>
      </c>
      <c r="W3098" s="16">
        <v>14025</v>
      </c>
      <c r="X3098" s="1" t="s">
        <v>3345</v>
      </c>
      <c r="Y3098" s="1" t="s">
        <v>3345</v>
      </c>
    </row>
    <row r="3099" spans="1:25" x14ac:dyDescent="0.25">
      <c r="A3099" t="str">
        <f t="shared" si="48"/>
        <v>Wood , West Virginia</v>
      </c>
      <c r="B3099" t="s">
        <v>3090</v>
      </c>
      <c r="C3099" t="s">
        <v>3089</v>
      </c>
      <c r="E3099" t="s">
        <v>4830</v>
      </c>
      <c r="F3099" t="s">
        <v>3143</v>
      </c>
      <c r="G3099" s="7">
        <v>376.76644196429748</v>
      </c>
      <c r="H3099" s="8">
        <v>86956</v>
      </c>
      <c r="I3099" s="9">
        <v>4.1107431673234614E-2</v>
      </c>
      <c r="J3099" s="9">
        <v>0.48531441188647134</v>
      </c>
      <c r="K3099" s="9">
        <v>6.0344759480215206E-2</v>
      </c>
      <c r="L3099" s="9">
        <v>0.20058420350522102</v>
      </c>
      <c r="M3099" s="9">
        <v>1.6798653428630701E-2</v>
      </c>
      <c r="N3099" s="9">
        <v>4.6356778140668846E-2</v>
      </c>
      <c r="O3099" s="9">
        <v>0</v>
      </c>
      <c r="P3099" s="9">
        <v>0</v>
      </c>
      <c r="Q3099" s="9">
        <v>0</v>
      </c>
      <c r="R3099" s="9">
        <v>0</v>
      </c>
      <c r="S3099" s="9">
        <v>0.8817491554146204</v>
      </c>
      <c r="T3099" s="9">
        <v>0.26774460646763881</v>
      </c>
      <c r="U3099" s="16">
        <v>42201</v>
      </c>
      <c r="V3099" s="16">
        <v>21473</v>
      </c>
      <c r="W3099" s="16">
        <v>23282</v>
      </c>
      <c r="X3099" s="1" t="s">
        <v>3345</v>
      </c>
      <c r="Y3099" s="1" t="s">
        <v>3346</v>
      </c>
    </row>
    <row r="3100" spans="1:25" x14ac:dyDescent="0.25">
      <c r="A3100" t="str">
        <f t="shared" si="48"/>
        <v>Webster , West Virginia</v>
      </c>
      <c r="B3100" t="s">
        <v>3090</v>
      </c>
      <c r="C3100" t="s">
        <v>3089</v>
      </c>
      <c r="E3100" t="s">
        <v>3953</v>
      </c>
      <c r="F3100" t="s">
        <v>3140</v>
      </c>
      <c r="G3100" s="7">
        <v>556.22891021572423</v>
      </c>
      <c r="H3100" s="8">
        <v>9154</v>
      </c>
      <c r="I3100" s="9">
        <v>0</v>
      </c>
      <c r="J3100" s="9">
        <v>0</v>
      </c>
      <c r="K3100" s="9">
        <v>0</v>
      </c>
      <c r="L3100" s="9">
        <v>0</v>
      </c>
      <c r="M3100" s="9">
        <v>0</v>
      </c>
      <c r="N3100" s="9">
        <v>0</v>
      </c>
      <c r="O3100" s="9">
        <v>0</v>
      </c>
      <c r="P3100" s="9">
        <v>0</v>
      </c>
      <c r="Q3100" s="9">
        <v>0</v>
      </c>
      <c r="R3100" s="9">
        <v>0</v>
      </c>
      <c r="S3100" s="9">
        <v>1</v>
      </c>
      <c r="T3100" s="9">
        <v>1</v>
      </c>
      <c r="U3100" s="16">
        <v>0</v>
      </c>
      <c r="V3100" s="16">
        <v>0</v>
      </c>
      <c r="W3100" s="16">
        <v>9154</v>
      </c>
      <c r="X3100" s="1" t="s">
        <v>3345</v>
      </c>
      <c r="Y3100" s="1" t="s">
        <v>3345</v>
      </c>
    </row>
    <row r="3101" spans="1:25" x14ac:dyDescent="0.25">
      <c r="A3101" t="str">
        <f t="shared" si="48"/>
        <v>Hampshire , West Virginia</v>
      </c>
      <c r="B3101" t="s">
        <v>3090</v>
      </c>
      <c r="C3101" t="s">
        <v>3089</v>
      </c>
      <c r="E3101" t="s">
        <v>4339</v>
      </c>
      <c r="F3101" t="s">
        <v>3103</v>
      </c>
      <c r="G3101" s="7">
        <v>644.61182847517978</v>
      </c>
      <c r="H3101" s="8">
        <v>23964</v>
      </c>
      <c r="I3101" s="9">
        <v>0</v>
      </c>
      <c r="J3101" s="9">
        <v>0</v>
      </c>
      <c r="K3101" s="9">
        <v>0</v>
      </c>
      <c r="L3101" s="9">
        <v>0</v>
      </c>
      <c r="M3101" s="9">
        <v>0</v>
      </c>
      <c r="N3101" s="9">
        <v>0</v>
      </c>
      <c r="O3101" s="9">
        <v>0</v>
      </c>
      <c r="P3101" s="9">
        <v>0</v>
      </c>
      <c r="Q3101" s="9">
        <v>0</v>
      </c>
      <c r="R3101" s="9">
        <v>0</v>
      </c>
      <c r="S3101" s="9">
        <v>1</v>
      </c>
      <c r="T3101" s="9">
        <v>1</v>
      </c>
      <c r="U3101" s="16">
        <v>0</v>
      </c>
      <c r="V3101" s="16">
        <v>0</v>
      </c>
      <c r="W3101" s="16">
        <v>23964</v>
      </c>
      <c r="X3101" s="1" t="s">
        <v>3345</v>
      </c>
      <c r="Y3101" s="1" t="s">
        <v>3345</v>
      </c>
    </row>
    <row r="3102" spans="1:25" x14ac:dyDescent="0.25">
      <c r="A3102" t="str">
        <f t="shared" si="48"/>
        <v>McDowell , West Virginia</v>
      </c>
      <c r="B3102" t="s">
        <v>3090</v>
      </c>
      <c r="C3102" t="s">
        <v>3089</v>
      </c>
      <c r="E3102" t="s">
        <v>4758</v>
      </c>
      <c r="F3102" t="s">
        <v>3113</v>
      </c>
      <c r="G3102" s="7">
        <v>534.89832407411677</v>
      </c>
      <c r="H3102" s="8">
        <v>22113</v>
      </c>
      <c r="I3102" s="9">
        <v>0</v>
      </c>
      <c r="J3102" s="9">
        <v>0</v>
      </c>
      <c r="K3102" s="9">
        <v>0</v>
      </c>
      <c r="L3102" s="9">
        <v>0</v>
      </c>
      <c r="M3102" s="9">
        <v>0</v>
      </c>
      <c r="N3102" s="9">
        <v>0</v>
      </c>
      <c r="O3102" s="9">
        <v>3.0345593192270923E-3</v>
      </c>
      <c r="P3102" s="9">
        <v>0.14009858454302898</v>
      </c>
      <c r="Q3102" s="9">
        <v>0</v>
      </c>
      <c r="R3102" s="9">
        <v>0</v>
      </c>
      <c r="S3102" s="9">
        <v>0.99696544067731108</v>
      </c>
      <c r="T3102" s="9">
        <v>0.85990141545697096</v>
      </c>
      <c r="U3102" s="16">
        <v>0</v>
      </c>
      <c r="V3102" s="16">
        <v>0</v>
      </c>
      <c r="W3102" s="16">
        <v>22113</v>
      </c>
      <c r="X3102" s="1" t="s">
        <v>3345</v>
      </c>
      <c r="Y3102" s="1" t="s">
        <v>3345</v>
      </c>
    </row>
    <row r="3103" spans="1:25" x14ac:dyDescent="0.25">
      <c r="A3103" t="str">
        <f t="shared" si="48"/>
        <v>Harrison , West Virginia</v>
      </c>
      <c r="B3103" t="s">
        <v>3090</v>
      </c>
      <c r="C3103" t="s">
        <v>3089</v>
      </c>
      <c r="E3103" t="s">
        <v>4126</v>
      </c>
      <c r="F3103" t="s">
        <v>3106</v>
      </c>
      <c r="G3103" s="7">
        <v>416.51745038447166</v>
      </c>
      <c r="H3103" s="8">
        <v>69099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9.1647151353555889E-2</v>
      </c>
      <c r="P3103" s="9">
        <v>0.62950259772210881</v>
      </c>
      <c r="Q3103" s="9">
        <v>0</v>
      </c>
      <c r="R3103" s="9">
        <v>0</v>
      </c>
      <c r="S3103" s="9">
        <v>0.90835284864644417</v>
      </c>
      <c r="T3103" s="9">
        <v>0.37049740227789113</v>
      </c>
      <c r="U3103" s="16">
        <v>0</v>
      </c>
      <c r="V3103" s="16">
        <v>0</v>
      </c>
      <c r="W3103" s="16">
        <v>69099</v>
      </c>
      <c r="X3103" s="1" t="s">
        <v>3345</v>
      </c>
      <c r="Y3103" s="1" t="s">
        <v>3345</v>
      </c>
    </row>
    <row r="3104" spans="1:25" x14ac:dyDescent="0.25">
      <c r="A3104" t="str">
        <f t="shared" si="48"/>
        <v>Barbour , West Virginia</v>
      </c>
      <c r="B3104" t="s">
        <v>3090</v>
      </c>
      <c r="C3104" t="s">
        <v>3089</v>
      </c>
      <c r="E3104" t="s">
        <v>3635</v>
      </c>
      <c r="F3104" t="s">
        <v>3088</v>
      </c>
      <c r="G3104" s="7">
        <v>342.85021807140754</v>
      </c>
      <c r="H3104" s="8">
        <v>16589</v>
      </c>
      <c r="I3104" s="9">
        <v>0</v>
      </c>
      <c r="J3104" s="9">
        <v>0</v>
      </c>
      <c r="K3104" s="9">
        <v>0</v>
      </c>
      <c r="L3104" s="9">
        <v>0</v>
      </c>
      <c r="M3104" s="9">
        <v>0</v>
      </c>
      <c r="N3104" s="9">
        <v>0</v>
      </c>
      <c r="O3104" s="9">
        <v>4.9212104782494145E-3</v>
      </c>
      <c r="P3104" s="9">
        <v>0.16275845439749231</v>
      </c>
      <c r="Q3104" s="9">
        <v>0</v>
      </c>
      <c r="R3104" s="9">
        <v>0</v>
      </c>
      <c r="S3104" s="9">
        <v>0.99507878952175055</v>
      </c>
      <c r="T3104" s="9">
        <v>0.83724154560250763</v>
      </c>
      <c r="U3104" s="16">
        <v>0</v>
      </c>
      <c r="V3104" s="16">
        <v>0</v>
      </c>
      <c r="W3104" s="16">
        <v>16589</v>
      </c>
      <c r="X3104" s="1" t="s">
        <v>3345</v>
      </c>
      <c r="Y3104" s="1" t="s">
        <v>3345</v>
      </c>
    </row>
    <row r="3105" spans="1:25" x14ac:dyDescent="0.25">
      <c r="A3105" t="str">
        <f t="shared" si="48"/>
        <v>Tucker , West Virginia</v>
      </c>
      <c r="B3105" t="s">
        <v>3090</v>
      </c>
      <c r="C3105" t="s">
        <v>3089</v>
      </c>
      <c r="E3105" t="s">
        <v>5279</v>
      </c>
      <c r="F3105" t="s">
        <v>3136</v>
      </c>
      <c r="G3105" s="7">
        <v>421.09227509973829</v>
      </c>
      <c r="H3105" s="8">
        <v>7141</v>
      </c>
      <c r="I3105" s="9">
        <v>0</v>
      </c>
      <c r="J3105" s="9">
        <v>0</v>
      </c>
      <c r="K3105" s="9">
        <v>0</v>
      </c>
      <c r="L3105" s="9">
        <v>0</v>
      </c>
      <c r="M3105" s="9">
        <v>0</v>
      </c>
      <c r="N3105" s="9">
        <v>0</v>
      </c>
      <c r="O3105" s="9">
        <v>0</v>
      </c>
      <c r="P3105" s="9">
        <v>0</v>
      </c>
      <c r="Q3105" s="9">
        <v>0</v>
      </c>
      <c r="R3105" s="9">
        <v>0</v>
      </c>
      <c r="S3105" s="9">
        <v>0.99999999999878952</v>
      </c>
      <c r="T3105" s="9">
        <v>1</v>
      </c>
      <c r="U3105" s="16">
        <v>0</v>
      </c>
      <c r="V3105" s="16">
        <v>0</v>
      </c>
      <c r="W3105" s="16">
        <v>7141</v>
      </c>
      <c r="X3105" s="1" t="s">
        <v>3345</v>
      </c>
      <c r="Y3105" s="1" t="s">
        <v>3345</v>
      </c>
    </row>
    <row r="3106" spans="1:25" x14ac:dyDescent="0.25">
      <c r="A3106" t="str">
        <f t="shared" si="48"/>
        <v>Clay , West Virginia</v>
      </c>
      <c r="B3106" t="s">
        <v>3090</v>
      </c>
      <c r="C3106" t="s">
        <v>3089</v>
      </c>
      <c r="E3106" t="s">
        <v>3595</v>
      </c>
      <c r="F3106" t="s">
        <v>3097</v>
      </c>
      <c r="G3106" s="7">
        <v>343.81615955463559</v>
      </c>
      <c r="H3106" s="8">
        <v>9386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0</v>
      </c>
      <c r="P3106" s="9">
        <v>0</v>
      </c>
      <c r="Q3106" s="9">
        <v>0</v>
      </c>
      <c r="R3106" s="9">
        <v>0</v>
      </c>
      <c r="S3106" s="9">
        <v>0.99999999999947331</v>
      </c>
      <c r="T3106" s="9">
        <v>1</v>
      </c>
      <c r="U3106" s="16">
        <v>0</v>
      </c>
      <c r="V3106" s="16">
        <v>0</v>
      </c>
      <c r="W3106" s="16">
        <v>9386</v>
      </c>
      <c r="X3106" s="1" t="s">
        <v>3345</v>
      </c>
      <c r="Y3106" s="1" t="s">
        <v>3345</v>
      </c>
    </row>
    <row r="3107" spans="1:25" x14ac:dyDescent="0.25">
      <c r="A3107" t="str">
        <f t="shared" si="48"/>
        <v>Logan , West Virginia</v>
      </c>
      <c r="B3107" t="s">
        <v>3090</v>
      </c>
      <c r="C3107" t="s">
        <v>3089</v>
      </c>
      <c r="E3107" t="s">
        <v>3683</v>
      </c>
      <c r="F3107" t="s">
        <v>3112</v>
      </c>
      <c r="G3107" s="7">
        <v>455.61597719761755</v>
      </c>
      <c r="H3107" s="8">
        <v>36743</v>
      </c>
      <c r="I3107" s="9">
        <v>0</v>
      </c>
      <c r="J3107" s="9">
        <v>0</v>
      </c>
      <c r="K3107" s="9">
        <v>0</v>
      </c>
      <c r="L3107" s="9">
        <v>0</v>
      </c>
      <c r="M3107" s="9">
        <v>0</v>
      </c>
      <c r="N3107" s="9">
        <v>0</v>
      </c>
      <c r="O3107" s="9">
        <v>1.8481769481107909E-2</v>
      </c>
      <c r="P3107" s="9">
        <v>0.29249108673760987</v>
      </c>
      <c r="Q3107" s="9">
        <v>0</v>
      </c>
      <c r="R3107" s="9">
        <v>0</v>
      </c>
      <c r="S3107" s="9">
        <v>0.98151823051889209</v>
      </c>
      <c r="T3107" s="9">
        <v>0.70750891326239007</v>
      </c>
      <c r="U3107" s="16">
        <v>0</v>
      </c>
      <c r="V3107" s="16">
        <v>0</v>
      </c>
      <c r="W3107" s="16">
        <v>36743</v>
      </c>
      <c r="X3107" s="1" t="s">
        <v>3345</v>
      </c>
      <c r="Y3107" s="1" t="s">
        <v>3345</v>
      </c>
    </row>
    <row r="3108" spans="1:25" x14ac:dyDescent="0.25">
      <c r="A3108" t="str">
        <f t="shared" si="48"/>
        <v>Pleasants , West Virginia</v>
      </c>
      <c r="B3108" t="s">
        <v>3090</v>
      </c>
      <c r="C3108" t="s">
        <v>3089</v>
      </c>
      <c r="E3108" t="s">
        <v>5280</v>
      </c>
      <c r="F3108" t="s">
        <v>3126</v>
      </c>
      <c r="G3108" s="7">
        <v>134.54719193677346</v>
      </c>
      <c r="H3108" s="8">
        <v>7605</v>
      </c>
      <c r="I3108" s="9">
        <v>0</v>
      </c>
      <c r="J3108" s="9">
        <v>0</v>
      </c>
      <c r="K3108" s="9">
        <v>0</v>
      </c>
      <c r="L3108" s="9">
        <v>0</v>
      </c>
      <c r="M3108" s="9">
        <v>0</v>
      </c>
      <c r="N3108" s="9">
        <v>0</v>
      </c>
      <c r="O3108" s="9">
        <v>1.2916938180274794E-2</v>
      </c>
      <c r="P3108" s="9">
        <v>0.45535831689677841</v>
      </c>
      <c r="Q3108" s="9">
        <v>0</v>
      </c>
      <c r="R3108" s="9">
        <v>0</v>
      </c>
      <c r="S3108" s="9">
        <v>0.98708306181911964</v>
      </c>
      <c r="T3108" s="9">
        <v>0.54464168310322159</v>
      </c>
      <c r="U3108" s="16">
        <v>0</v>
      </c>
      <c r="V3108" s="16">
        <v>0</v>
      </c>
      <c r="W3108" s="16">
        <v>7605</v>
      </c>
      <c r="X3108" s="1" t="s">
        <v>3345</v>
      </c>
      <c r="Y3108" s="1" t="s">
        <v>3345</v>
      </c>
    </row>
    <row r="3109" spans="1:25" x14ac:dyDescent="0.25">
      <c r="A3109" t="str">
        <f t="shared" si="48"/>
        <v>Fayette , West Virginia</v>
      </c>
      <c r="B3109" t="s">
        <v>3090</v>
      </c>
      <c r="C3109" t="s">
        <v>3089</v>
      </c>
      <c r="E3109" t="s">
        <v>3606</v>
      </c>
      <c r="F3109" t="s">
        <v>3099</v>
      </c>
      <c r="G3109" s="7">
        <v>668.34797413831848</v>
      </c>
      <c r="H3109" s="8">
        <v>46039</v>
      </c>
      <c r="I3109" s="9">
        <v>0</v>
      </c>
      <c r="J3109" s="9">
        <v>0</v>
      </c>
      <c r="K3109" s="9">
        <v>1.8202518335671516E-2</v>
      </c>
      <c r="L3109" s="9">
        <v>0.3505071786963227</v>
      </c>
      <c r="M3109" s="9">
        <v>2.6400003644054953E-3</v>
      </c>
      <c r="N3109" s="9">
        <v>7.0766089619670278E-2</v>
      </c>
      <c r="O3109" s="9">
        <v>0</v>
      </c>
      <c r="P3109" s="9">
        <v>0</v>
      </c>
      <c r="Q3109" s="9">
        <v>0</v>
      </c>
      <c r="R3109" s="9">
        <v>0</v>
      </c>
      <c r="S3109" s="9">
        <v>0.97915748128857272</v>
      </c>
      <c r="T3109" s="9">
        <v>0.57872673168400701</v>
      </c>
      <c r="U3109" s="16">
        <v>0</v>
      </c>
      <c r="V3109" s="16">
        <v>19395</v>
      </c>
      <c r="W3109" s="16">
        <v>26644</v>
      </c>
      <c r="X3109" s="1" t="s">
        <v>3345</v>
      </c>
      <c r="Y3109" s="1" t="s">
        <v>3345</v>
      </c>
    </row>
    <row r="3110" spans="1:25" x14ac:dyDescent="0.25">
      <c r="A3110" t="str">
        <f t="shared" si="48"/>
        <v>Jefferson , West Virginia</v>
      </c>
      <c r="B3110" t="s">
        <v>3090</v>
      </c>
      <c r="C3110" t="s">
        <v>3089</v>
      </c>
      <c r="E3110" t="s">
        <v>3652</v>
      </c>
      <c r="F3110" t="s">
        <v>3108</v>
      </c>
      <c r="G3110" s="7">
        <v>211.67018503120693</v>
      </c>
      <c r="H3110" s="8">
        <v>53498</v>
      </c>
      <c r="I3110" s="9">
        <v>0</v>
      </c>
      <c r="J3110" s="9">
        <v>0</v>
      </c>
      <c r="K3110" s="9">
        <v>4.4624275343062162E-3</v>
      </c>
      <c r="L3110" s="9">
        <v>1.0505065609929342E-2</v>
      </c>
      <c r="M3110" s="9">
        <v>0.10525617979094695</v>
      </c>
      <c r="N3110" s="9">
        <v>0.50575722456914274</v>
      </c>
      <c r="O3110" s="9">
        <v>0</v>
      </c>
      <c r="P3110" s="9">
        <v>0</v>
      </c>
      <c r="Q3110" s="9">
        <v>0</v>
      </c>
      <c r="R3110" s="9">
        <v>0</v>
      </c>
      <c r="S3110" s="9">
        <v>0.89028139264497019</v>
      </c>
      <c r="T3110" s="9">
        <v>0.4837377098209279</v>
      </c>
      <c r="U3110" s="16">
        <v>0</v>
      </c>
      <c r="V3110" s="16">
        <v>27619</v>
      </c>
      <c r="W3110" s="16">
        <v>25879</v>
      </c>
      <c r="X3110" s="1" t="s">
        <v>3345</v>
      </c>
      <c r="Y3110" s="1" t="s">
        <v>3347</v>
      </c>
    </row>
    <row r="3111" spans="1:25" x14ac:dyDescent="0.25">
      <c r="A3111" t="str">
        <f t="shared" si="48"/>
        <v>Mercer , West Virginia</v>
      </c>
      <c r="B3111" t="s">
        <v>3090</v>
      </c>
      <c r="C3111" t="s">
        <v>3089</v>
      </c>
      <c r="E3111" t="s">
        <v>4059</v>
      </c>
      <c r="F3111" t="s">
        <v>3117</v>
      </c>
      <c r="G3111" s="7">
        <v>420.67704764808343</v>
      </c>
      <c r="H3111" s="8">
        <v>62264</v>
      </c>
      <c r="I3111" s="9">
        <v>0</v>
      </c>
      <c r="J3111" s="9">
        <v>0</v>
      </c>
      <c r="K3111" s="9">
        <v>0</v>
      </c>
      <c r="L3111" s="9">
        <v>0</v>
      </c>
      <c r="M3111" s="9">
        <v>0</v>
      </c>
      <c r="N3111" s="9">
        <v>0</v>
      </c>
      <c r="O3111" s="9">
        <v>7.6279638393081356E-2</v>
      </c>
      <c r="P3111" s="9">
        <v>0.5926859822690479</v>
      </c>
      <c r="Q3111" s="9">
        <v>0</v>
      </c>
      <c r="R3111" s="9">
        <v>0</v>
      </c>
      <c r="S3111" s="9">
        <v>0.92372036160257676</v>
      </c>
      <c r="T3111" s="9">
        <v>0.40731401773095205</v>
      </c>
      <c r="U3111" s="16">
        <v>0</v>
      </c>
      <c r="V3111" s="16">
        <v>0</v>
      </c>
      <c r="W3111" s="16">
        <v>62264</v>
      </c>
      <c r="X3111" s="1" t="s">
        <v>3345</v>
      </c>
      <c r="Y3111" s="1" t="s">
        <v>3345</v>
      </c>
    </row>
    <row r="3112" spans="1:25" x14ac:dyDescent="0.25">
      <c r="A3112" t="str">
        <f t="shared" si="48"/>
        <v>Wyoming , West Virginia</v>
      </c>
      <c r="B3112" t="s">
        <v>3090</v>
      </c>
      <c r="C3112" t="s">
        <v>3089</v>
      </c>
      <c r="E3112" t="s">
        <v>4700</v>
      </c>
      <c r="F3112" t="s">
        <v>3144</v>
      </c>
      <c r="G3112" s="7">
        <v>501.81866000912561</v>
      </c>
      <c r="H3112" s="8">
        <v>23796</v>
      </c>
      <c r="I3112" s="9">
        <v>0</v>
      </c>
      <c r="J3112" s="9">
        <v>0</v>
      </c>
      <c r="K3112" s="9">
        <v>0</v>
      </c>
      <c r="L3112" s="9">
        <v>0</v>
      </c>
      <c r="M3112" s="9">
        <v>0</v>
      </c>
      <c r="N3112" s="9">
        <v>0</v>
      </c>
      <c r="O3112" s="9">
        <v>3.3196823054409048E-3</v>
      </c>
      <c r="P3112" s="9">
        <v>0.11115313498066902</v>
      </c>
      <c r="Q3112" s="9">
        <v>0</v>
      </c>
      <c r="R3112" s="9">
        <v>0</v>
      </c>
      <c r="S3112" s="9">
        <v>0.996680317694559</v>
      </c>
      <c r="T3112" s="9">
        <v>0.88884686501933097</v>
      </c>
      <c r="U3112" s="16">
        <v>0</v>
      </c>
      <c r="V3112" s="16">
        <v>0</v>
      </c>
      <c r="W3112" s="16">
        <v>23796</v>
      </c>
      <c r="X3112" s="1" t="s">
        <v>3345</v>
      </c>
      <c r="Y3112" s="1" t="s">
        <v>3345</v>
      </c>
    </row>
    <row r="3113" spans="1:25" x14ac:dyDescent="0.25">
      <c r="A3113" t="str">
        <f t="shared" si="48"/>
        <v>Braxton , West Virginia</v>
      </c>
      <c r="B3113" t="s">
        <v>3090</v>
      </c>
      <c r="C3113" t="s">
        <v>3089</v>
      </c>
      <c r="E3113" t="s">
        <v>5281</v>
      </c>
      <c r="F3113" t="s">
        <v>3093</v>
      </c>
      <c r="G3113" s="7">
        <v>516.27319316064495</v>
      </c>
      <c r="H3113" s="8">
        <v>14523</v>
      </c>
      <c r="I3113" s="9">
        <v>0</v>
      </c>
      <c r="J3113" s="9">
        <v>0</v>
      </c>
      <c r="K3113" s="9">
        <v>0</v>
      </c>
      <c r="L3113" s="9">
        <v>0</v>
      </c>
      <c r="M3113" s="9">
        <v>0</v>
      </c>
      <c r="N3113" s="9">
        <v>0</v>
      </c>
      <c r="O3113" s="9">
        <v>0</v>
      </c>
      <c r="P3113" s="9">
        <v>0</v>
      </c>
      <c r="Q3113" s="9">
        <v>0</v>
      </c>
      <c r="R3113" s="9">
        <v>0</v>
      </c>
      <c r="S3113" s="9">
        <v>1</v>
      </c>
      <c r="T3113" s="9">
        <v>1</v>
      </c>
      <c r="U3113" s="16">
        <v>0</v>
      </c>
      <c r="V3113" s="16">
        <v>0</v>
      </c>
      <c r="W3113" s="16">
        <v>14523</v>
      </c>
      <c r="X3113" s="1" t="s">
        <v>3345</v>
      </c>
      <c r="Y3113" s="1" t="s">
        <v>3345</v>
      </c>
    </row>
    <row r="3114" spans="1:25" x14ac:dyDescent="0.25">
      <c r="A3114" t="str">
        <f t="shared" si="48"/>
        <v>Roane , West Virginia</v>
      </c>
      <c r="B3114" t="s">
        <v>3090</v>
      </c>
      <c r="C3114" t="s">
        <v>3089</v>
      </c>
      <c r="E3114" t="s">
        <v>5002</v>
      </c>
      <c r="F3114" t="s">
        <v>3133</v>
      </c>
      <c r="G3114" s="7">
        <v>483.7192716484177</v>
      </c>
      <c r="H3114" s="8">
        <v>14926</v>
      </c>
      <c r="I3114" s="9">
        <v>0</v>
      </c>
      <c r="J3114" s="9">
        <v>0</v>
      </c>
      <c r="K3114" s="9">
        <v>0</v>
      </c>
      <c r="L3114" s="9">
        <v>0</v>
      </c>
      <c r="M3114" s="9">
        <v>0</v>
      </c>
      <c r="N3114" s="9">
        <v>0</v>
      </c>
      <c r="O3114" s="9">
        <v>4.105989672021017E-3</v>
      </c>
      <c r="P3114" s="9">
        <v>0.20005359774889456</v>
      </c>
      <c r="Q3114" s="9">
        <v>0</v>
      </c>
      <c r="R3114" s="9">
        <v>0</v>
      </c>
      <c r="S3114" s="9">
        <v>0.99589401032797886</v>
      </c>
      <c r="T3114" s="9">
        <v>0.79994640225110547</v>
      </c>
      <c r="U3114" s="16">
        <v>0</v>
      </c>
      <c r="V3114" s="16">
        <v>0</v>
      </c>
      <c r="W3114" s="16">
        <v>14926</v>
      </c>
      <c r="X3114" s="1" t="s">
        <v>3345</v>
      </c>
      <c r="Y3114" s="1" t="s">
        <v>3345</v>
      </c>
    </row>
    <row r="3115" spans="1:25" x14ac:dyDescent="0.25">
      <c r="A3115" t="str">
        <f t="shared" si="48"/>
        <v>Grant , West Virginia</v>
      </c>
      <c r="B3115" t="s">
        <v>3090</v>
      </c>
      <c r="C3115" t="s">
        <v>3089</v>
      </c>
      <c r="E3115" t="s">
        <v>3719</v>
      </c>
      <c r="F3115" t="s">
        <v>3101</v>
      </c>
      <c r="G3115" s="7">
        <v>480.28650946848995</v>
      </c>
      <c r="H3115" s="8">
        <v>11937</v>
      </c>
      <c r="I3115" s="9">
        <v>0</v>
      </c>
      <c r="J3115" s="9">
        <v>0</v>
      </c>
      <c r="K3115" s="9">
        <v>0</v>
      </c>
      <c r="L3115" s="9">
        <v>0</v>
      </c>
      <c r="M3115" s="9">
        <v>0</v>
      </c>
      <c r="N3115" s="9">
        <v>0</v>
      </c>
      <c r="O3115" s="9">
        <v>0</v>
      </c>
      <c r="P3115" s="9">
        <v>0</v>
      </c>
      <c r="Q3115" s="9">
        <v>2.9109269456468541E-3</v>
      </c>
      <c r="R3115" s="9">
        <v>0.21320264723129764</v>
      </c>
      <c r="S3115" s="9">
        <v>0.99708907305435301</v>
      </c>
      <c r="T3115" s="9">
        <v>0.78679735276870233</v>
      </c>
      <c r="U3115" s="16">
        <v>0</v>
      </c>
      <c r="V3115" s="16">
        <v>0</v>
      </c>
      <c r="W3115" s="16">
        <v>11937</v>
      </c>
      <c r="X3115" s="1" t="s">
        <v>3345</v>
      </c>
      <c r="Y3115" s="1" t="s">
        <v>3345</v>
      </c>
    </row>
    <row r="3116" spans="1:25" x14ac:dyDescent="0.25">
      <c r="A3116" t="str">
        <f t="shared" si="48"/>
        <v>Monroe , West Virginia</v>
      </c>
      <c r="B3116" t="s">
        <v>3090</v>
      </c>
      <c r="C3116" t="s">
        <v>3089</v>
      </c>
      <c r="E3116" t="s">
        <v>3614</v>
      </c>
      <c r="F3116" t="s">
        <v>3121</v>
      </c>
      <c r="G3116" s="7">
        <v>473.64097770205495</v>
      </c>
      <c r="H3116" s="8">
        <v>13502</v>
      </c>
      <c r="I3116" s="9">
        <v>0</v>
      </c>
      <c r="J3116" s="9">
        <v>0</v>
      </c>
      <c r="K3116" s="9">
        <v>0</v>
      </c>
      <c r="L3116" s="9">
        <v>0</v>
      </c>
      <c r="M3116" s="9">
        <v>0</v>
      </c>
      <c r="N3116" s="9">
        <v>0</v>
      </c>
      <c r="O3116" s="9">
        <v>2.4771341425083751E-3</v>
      </c>
      <c r="P3116" s="9">
        <v>0.11479780773218783</v>
      </c>
      <c r="Q3116" s="9">
        <v>0</v>
      </c>
      <c r="R3116" s="9">
        <v>0</v>
      </c>
      <c r="S3116" s="9">
        <v>0.9975228658429196</v>
      </c>
      <c r="T3116" s="9">
        <v>0.88520219226781216</v>
      </c>
      <c r="U3116" s="16">
        <v>0</v>
      </c>
      <c r="V3116" s="16">
        <v>0</v>
      </c>
      <c r="W3116" s="16">
        <v>13502</v>
      </c>
      <c r="X3116" s="1" t="s">
        <v>3345</v>
      </c>
      <c r="Y3116" s="1" t="s">
        <v>3345</v>
      </c>
    </row>
    <row r="3117" spans="1:25" x14ac:dyDescent="0.25">
      <c r="A3117" t="str">
        <f t="shared" si="48"/>
        <v>Doddridge , West Virginia</v>
      </c>
      <c r="B3117" t="s">
        <v>3090</v>
      </c>
      <c r="C3117" t="s">
        <v>3089</v>
      </c>
      <c r="E3117" t="s">
        <v>5282</v>
      </c>
      <c r="F3117" t="s">
        <v>3098</v>
      </c>
      <c r="G3117" s="7">
        <v>320.47599792064204</v>
      </c>
      <c r="H3117" s="8">
        <v>8202</v>
      </c>
      <c r="I3117" s="9">
        <v>0</v>
      </c>
      <c r="J3117" s="9">
        <v>0</v>
      </c>
      <c r="K3117" s="9">
        <v>0</v>
      </c>
      <c r="L3117" s="9">
        <v>0</v>
      </c>
      <c r="M3117" s="9">
        <v>0</v>
      </c>
      <c r="N3117" s="9">
        <v>0</v>
      </c>
      <c r="O3117" s="9">
        <v>0</v>
      </c>
      <c r="P3117" s="9">
        <v>0</v>
      </c>
      <c r="Q3117" s="9">
        <v>0</v>
      </c>
      <c r="R3117" s="9">
        <v>0</v>
      </c>
      <c r="S3117" s="9">
        <v>0.99999999999965317</v>
      </c>
      <c r="T3117" s="9">
        <v>1</v>
      </c>
      <c r="U3117" s="16">
        <v>0</v>
      </c>
      <c r="V3117" s="16">
        <v>0</v>
      </c>
      <c r="W3117" s="16">
        <v>8202</v>
      </c>
      <c r="X3117" s="1" t="s">
        <v>3345</v>
      </c>
      <c r="Y3117" s="1" t="s">
        <v>3345</v>
      </c>
    </row>
    <row r="3118" spans="1:25" x14ac:dyDescent="0.25">
      <c r="A3118" t="str">
        <f t="shared" si="48"/>
        <v>Wirt , West Virginia</v>
      </c>
      <c r="B3118" t="s">
        <v>3090</v>
      </c>
      <c r="C3118" t="s">
        <v>3089</v>
      </c>
      <c r="E3118" t="s">
        <v>5283</v>
      </c>
      <c r="F3118" t="s">
        <v>3142</v>
      </c>
      <c r="G3118" s="7">
        <v>234.76587822092125</v>
      </c>
      <c r="H3118" s="8">
        <v>5717</v>
      </c>
      <c r="I3118" s="9">
        <v>0</v>
      </c>
      <c r="J3118" s="9">
        <v>0</v>
      </c>
      <c r="K3118" s="9">
        <v>0</v>
      </c>
      <c r="L3118" s="9">
        <v>0</v>
      </c>
      <c r="M3118" s="9">
        <v>0</v>
      </c>
      <c r="N3118" s="9">
        <v>0</v>
      </c>
      <c r="O3118" s="9">
        <v>0</v>
      </c>
      <c r="P3118" s="9">
        <v>0</v>
      </c>
      <c r="Q3118" s="9">
        <v>0</v>
      </c>
      <c r="R3118" s="9">
        <v>0</v>
      </c>
      <c r="S3118" s="9">
        <v>1</v>
      </c>
      <c r="T3118" s="9">
        <v>1</v>
      </c>
      <c r="U3118" s="16">
        <v>0</v>
      </c>
      <c r="V3118" s="16">
        <v>0</v>
      </c>
      <c r="W3118" s="16">
        <v>5717</v>
      </c>
      <c r="X3118" s="1" t="s">
        <v>3345</v>
      </c>
      <c r="Y3118" s="1" t="s">
        <v>3345</v>
      </c>
    </row>
    <row r="3119" spans="1:25" x14ac:dyDescent="0.25">
      <c r="A3119" t="str">
        <f t="shared" si="48"/>
        <v>Tyler , West Virginia</v>
      </c>
      <c r="B3119" t="s">
        <v>3090</v>
      </c>
      <c r="C3119" t="s">
        <v>3089</v>
      </c>
      <c r="E3119" t="s">
        <v>5081</v>
      </c>
      <c r="F3119" t="s">
        <v>3137</v>
      </c>
      <c r="G3119" s="7">
        <v>260.69648203239183</v>
      </c>
      <c r="H3119" s="8">
        <v>9208</v>
      </c>
      <c r="I3119" s="9">
        <v>0</v>
      </c>
      <c r="J3119" s="9">
        <v>0</v>
      </c>
      <c r="K3119" s="9">
        <v>0</v>
      </c>
      <c r="L3119" s="9">
        <v>0</v>
      </c>
      <c r="M3119" s="9">
        <v>0</v>
      </c>
      <c r="N3119" s="9">
        <v>0</v>
      </c>
      <c r="O3119" s="9">
        <v>9.9473696317912475E-4</v>
      </c>
      <c r="P3119" s="9">
        <v>8.9487402258905294E-2</v>
      </c>
      <c r="Q3119" s="9">
        <v>0</v>
      </c>
      <c r="R3119" s="9">
        <v>0</v>
      </c>
      <c r="S3119" s="9">
        <v>0.9990052630368208</v>
      </c>
      <c r="T3119" s="9">
        <v>0.91051259774109472</v>
      </c>
      <c r="U3119" s="16">
        <v>0</v>
      </c>
      <c r="V3119" s="16">
        <v>0</v>
      </c>
      <c r="W3119" s="16">
        <v>9208</v>
      </c>
      <c r="X3119" s="1" t="s">
        <v>3345</v>
      </c>
      <c r="Y3119" s="1" t="s">
        <v>3345</v>
      </c>
    </row>
    <row r="3120" spans="1:25" x14ac:dyDescent="0.25">
      <c r="A3120" t="str">
        <f t="shared" si="48"/>
        <v>Greenbrier , West Virginia</v>
      </c>
      <c r="B3120" t="s">
        <v>3090</v>
      </c>
      <c r="C3120" t="s">
        <v>3089</v>
      </c>
      <c r="E3120" t="s">
        <v>5284</v>
      </c>
      <c r="F3120" t="s">
        <v>3102</v>
      </c>
      <c r="G3120" s="7">
        <v>1024.5097188482462</v>
      </c>
      <c r="H3120" s="8">
        <v>35480</v>
      </c>
      <c r="I3120" s="9">
        <v>0</v>
      </c>
      <c r="J3120" s="9">
        <v>0</v>
      </c>
      <c r="K3120" s="9">
        <v>0</v>
      </c>
      <c r="L3120" s="9">
        <v>0</v>
      </c>
      <c r="M3120" s="9">
        <v>0</v>
      </c>
      <c r="N3120" s="9">
        <v>0</v>
      </c>
      <c r="O3120" s="9">
        <v>8.8365940251022082E-3</v>
      </c>
      <c r="P3120" s="9">
        <v>0.30264937993235624</v>
      </c>
      <c r="Q3120" s="9">
        <v>0</v>
      </c>
      <c r="R3120" s="9">
        <v>0</v>
      </c>
      <c r="S3120" s="9">
        <v>0.99116340597489772</v>
      </c>
      <c r="T3120" s="9">
        <v>0.6973506200676437</v>
      </c>
      <c r="U3120" s="16">
        <v>0</v>
      </c>
      <c r="V3120" s="16">
        <v>0</v>
      </c>
      <c r="W3120" s="16">
        <v>35480</v>
      </c>
      <c r="X3120" s="1" t="s">
        <v>3345</v>
      </c>
      <c r="Y3120" s="1" t="s">
        <v>3345</v>
      </c>
    </row>
    <row r="3121" spans="1:25" x14ac:dyDescent="0.25">
      <c r="A3121" t="str">
        <f t="shared" si="48"/>
        <v>Ritchie , West Virginia</v>
      </c>
      <c r="B3121" t="s">
        <v>3090</v>
      </c>
      <c r="C3121" t="s">
        <v>3089</v>
      </c>
      <c r="E3121" t="s">
        <v>5285</v>
      </c>
      <c r="F3121" t="s">
        <v>3132</v>
      </c>
      <c r="G3121" s="7">
        <v>453.69841191043065</v>
      </c>
      <c r="H3121" s="8">
        <v>10449</v>
      </c>
      <c r="I3121" s="9">
        <v>0</v>
      </c>
      <c r="J3121" s="9">
        <v>0</v>
      </c>
      <c r="K3121" s="9">
        <v>0</v>
      </c>
      <c r="L3121" s="9">
        <v>0</v>
      </c>
      <c r="M3121" s="9">
        <v>0</v>
      </c>
      <c r="N3121" s="9">
        <v>0</v>
      </c>
      <c r="O3121" s="9">
        <v>0</v>
      </c>
      <c r="P3121" s="9">
        <v>0</v>
      </c>
      <c r="Q3121" s="9">
        <v>0</v>
      </c>
      <c r="R3121" s="9">
        <v>0</v>
      </c>
      <c r="S3121" s="9">
        <v>0.99999999999714906</v>
      </c>
      <c r="T3121" s="9">
        <v>1</v>
      </c>
      <c r="U3121" s="16">
        <v>0</v>
      </c>
      <c r="V3121" s="16">
        <v>0</v>
      </c>
      <c r="W3121" s="16">
        <v>10449</v>
      </c>
      <c r="X3121" s="1" t="s">
        <v>3345</v>
      </c>
      <c r="Y3121" s="1" t="s">
        <v>3345</v>
      </c>
    </row>
    <row r="3122" spans="1:25" x14ac:dyDescent="0.25">
      <c r="A3122" t="str">
        <f t="shared" si="48"/>
        <v>Randolph , West Virginia</v>
      </c>
      <c r="B3122" t="s">
        <v>3090</v>
      </c>
      <c r="C3122" t="s">
        <v>3089</v>
      </c>
      <c r="E3122" t="s">
        <v>3654</v>
      </c>
      <c r="F3122" t="s">
        <v>3131</v>
      </c>
      <c r="G3122" s="7">
        <v>1039.9578794360575</v>
      </c>
      <c r="H3122" s="8">
        <v>29405</v>
      </c>
      <c r="I3122" s="9">
        <v>0</v>
      </c>
      <c r="J3122" s="9">
        <v>0</v>
      </c>
      <c r="K3122" s="9">
        <v>0</v>
      </c>
      <c r="L3122" s="9">
        <v>0</v>
      </c>
      <c r="M3122" s="9">
        <v>0</v>
      </c>
      <c r="N3122" s="9">
        <v>0</v>
      </c>
      <c r="O3122" s="9">
        <v>0</v>
      </c>
      <c r="P3122" s="9">
        <v>0</v>
      </c>
      <c r="Q3122" s="9">
        <v>5.8816742477290846E-3</v>
      </c>
      <c r="R3122" s="9">
        <v>0.37616051691889135</v>
      </c>
      <c r="S3122" s="9">
        <v>0.99411832575073866</v>
      </c>
      <c r="T3122" s="9">
        <v>0.6238394830811087</v>
      </c>
      <c r="U3122" s="16">
        <v>0</v>
      </c>
      <c r="V3122" s="16">
        <v>0</v>
      </c>
      <c r="W3122" s="16">
        <v>29405</v>
      </c>
      <c r="X3122" s="1" t="s">
        <v>3345</v>
      </c>
      <c r="Y3122" s="1" t="s">
        <v>3345</v>
      </c>
    </row>
    <row r="3123" spans="1:25" x14ac:dyDescent="0.25">
      <c r="A3123" t="str">
        <f t="shared" si="48"/>
        <v>Marion , West Virginia</v>
      </c>
      <c r="B3123" t="s">
        <v>3090</v>
      </c>
      <c r="C3123" t="s">
        <v>3089</v>
      </c>
      <c r="E3123" t="s">
        <v>3615</v>
      </c>
      <c r="F3123" t="s">
        <v>3114</v>
      </c>
      <c r="G3123" s="7">
        <v>311.51831064224984</v>
      </c>
      <c r="H3123" s="8">
        <v>56418</v>
      </c>
      <c r="I3123" s="9">
        <v>0</v>
      </c>
      <c r="J3123" s="9">
        <v>0</v>
      </c>
      <c r="K3123" s="9">
        <v>0</v>
      </c>
      <c r="L3123" s="9">
        <v>0</v>
      </c>
      <c r="M3123" s="9">
        <v>0</v>
      </c>
      <c r="N3123" s="9">
        <v>0</v>
      </c>
      <c r="O3123" s="9">
        <v>8.6138609494261803E-2</v>
      </c>
      <c r="P3123" s="9">
        <v>0.58516785423091922</v>
      </c>
      <c r="Q3123" s="9">
        <v>0</v>
      </c>
      <c r="R3123" s="9">
        <v>0</v>
      </c>
      <c r="S3123" s="9">
        <v>0.91386139049024484</v>
      </c>
      <c r="T3123" s="9">
        <v>0.41483214576908078</v>
      </c>
      <c r="U3123" s="16">
        <v>0</v>
      </c>
      <c r="V3123" s="16">
        <v>0</v>
      </c>
      <c r="W3123" s="16">
        <v>56418</v>
      </c>
      <c r="X3123" s="1" t="s">
        <v>3345</v>
      </c>
      <c r="Y3123" s="1" t="s">
        <v>3345</v>
      </c>
    </row>
    <row r="3124" spans="1:25" x14ac:dyDescent="0.25">
      <c r="A3124" t="str">
        <f t="shared" si="48"/>
        <v>Pendleton , West Virginia</v>
      </c>
      <c r="B3124" t="s">
        <v>3090</v>
      </c>
      <c r="C3124" t="s">
        <v>3089</v>
      </c>
      <c r="E3124" t="s">
        <v>4301</v>
      </c>
      <c r="F3124" t="s">
        <v>3125</v>
      </c>
      <c r="G3124" s="7">
        <v>698.14566547085053</v>
      </c>
      <c r="H3124" s="8">
        <v>7695</v>
      </c>
      <c r="I3124" s="9">
        <v>0</v>
      </c>
      <c r="J3124" s="9">
        <v>0</v>
      </c>
      <c r="K3124" s="9">
        <v>0</v>
      </c>
      <c r="L3124" s="9">
        <v>0</v>
      </c>
      <c r="M3124" s="9">
        <v>0</v>
      </c>
      <c r="N3124" s="9">
        <v>0</v>
      </c>
      <c r="O3124" s="9">
        <v>0</v>
      </c>
      <c r="P3124" s="9">
        <v>0</v>
      </c>
      <c r="Q3124" s="9">
        <v>0</v>
      </c>
      <c r="R3124" s="9">
        <v>0</v>
      </c>
      <c r="S3124" s="9">
        <v>1</v>
      </c>
      <c r="T3124" s="9">
        <v>1</v>
      </c>
      <c r="U3124" s="16">
        <v>0</v>
      </c>
      <c r="V3124" s="16">
        <v>0</v>
      </c>
      <c r="W3124" s="16">
        <v>7695</v>
      </c>
      <c r="X3124" s="1" t="s">
        <v>3345</v>
      </c>
      <c r="Y3124" s="1" t="s">
        <v>3345</v>
      </c>
    </row>
    <row r="3125" spans="1:25" x14ac:dyDescent="0.25">
      <c r="A3125" t="str">
        <f t="shared" si="48"/>
        <v>Summers , West Virginia</v>
      </c>
      <c r="B3125" t="s">
        <v>3090</v>
      </c>
      <c r="C3125" t="s">
        <v>3089</v>
      </c>
      <c r="E3125" t="s">
        <v>5286</v>
      </c>
      <c r="F3125" t="s">
        <v>3134</v>
      </c>
      <c r="G3125" s="7">
        <v>367.72693977379447</v>
      </c>
      <c r="H3125" s="8">
        <v>13927</v>
      </c>
      <c r="I3125" s="9">
        <v>0</v>
      </c>
      <c r="J3125" s="9">
        <v>0</v>
      </c>
      <c r="K3125" s="9">
        <v>0</v>
      </c>
      <c r="L3125" s="9">
        <v>0</v>
      </c>
      <c r="M3125" s="9">
        <v>4.4141501387358357E-3</v>
      </c>
      <c r="N3125" s="9">
        <v>0.18812378832483664</v>
      </c>
      <c r="O3125" s="9">
        <v>7.827056602322407E-4</v>
      </c>
      <c r="P3125" s="9">
        <v>9.0615351475551081E-2</v>
      </c>
      <c r="Q3125" s="9">
        <v>0</v>
      </c>
      <c r="R3125" s="9">
        <v>0</v>
      </c>
      <c r="S3125" s="9">
        <v>0.99480314420103189</v>
      </c>
      <c r="T3125" s="9">
        <v>0.72126086019961222</v>
      </c>
      <c r="U3125" s="16">
        <v>0</v>
      </c>
      <c r="V3125" s="16">
        <v>2620</v>
      </c>
      <c r="W3125" s="16">
        <v>11307</v>
      </c>
      <c r="X3125" s="1" t="s">
        <v>3345</v>
      </c>
      <c r="Y3125" s="1" t="s">
        <v>3345</v>
      </c>
    </row>
    <row r="3126" spans="1:25" x14ac:dyDescent="0.25">
      <c r="A3126" t="str">
        <f t="shared" si="48"/>
        <v>Berkeley , West Virginia</v>
      </c>
      <c r="B3126" t="s">
        <v>3090</v>
      </c>
      <c r="C3126" t="s">
        <v>3089</v>
      </c>
      <c r="E3126" t="s">
        <v>4932</v>
      </c>
      <c r="F3126" t="s">
        <v>3091</v>
      </c>
      <c r="G3126" s="7">
        <v>321.55688147161931</v>
      </c>
      <c r="H3126" s="8">
        <v>104169</v>
      </c>
      <c r="I3126" s="9">
        <v>2.0722534602256388E-2</v>
      </c>
      <c r="J3126" s="9">
        <v>0.16541389472875809</v>
      </c>
      <c r="K3126" s="9">
        <v>0.19422586024222652</v>
      </c>
      <c r="L3126" s="9">
        <v>0.51833078939031763</v>
      </c>
      <c r="M3126" s="9">
        <v>0</v>
      </c>
      <c r="N3126" s="9">
        <v>0</v>
      </c>
      <c r="O3126" s="9">
        <v>0</v>
      </c>
      <c r="P3126" s="9">
        <v>0</v>
      </c>
      <c r="Q3126" s="9">
        <v>0</v>
      </c>
      <c r="R3126" s="9">
        <v>0</v>
      </c>
      <c r="S3126" s="9">
        <v>0.78505160515551708</v>
      </c>
      <c r="T3126" s="9">
        <v>0.31625531588092426</v>
      </c>
      <c r="U3126" s="16">
        <v>17231</v>
      </c>
      <c r="V3126" s="16">
        <v>53994</v>
      </c>
      <c r="W3126" s="16">
        <v>32944</v>
      </c>
      <c r="X3126" s="1" t="s">
        <v>3345</v>
      </c>
      <c r="Y3126" s="1" t="s">
        <v>3347</v>
      </c>
    </row>
    <row r="3127" spans="1:25" x14ac:dyDescent="0.25">
      <c r="A3127" t="str">
        <f t="shared" si="48"/>
        <v>Upshur , West Virginia</v>
      </c>
      <c r="B3127" t="s">
        <v>3090</v>
      </c>
      <c r="C3127" t="s">
        <v>3089</v>
      </c>
      <c r="E3127" t="s">
        <v>5173</v>
      </c>
      <c r="F3127" t="s">
        <v>3138</v>
      </c>
      <c r="G3127" s="7">
        <v>354.75437814201786</v>
      </c>
      <c r="H3127" s="8">
        <v>24254</v>
      </c>
      <c r="I3127" s="9">
        <v>0</v>
      </c>
      <c r="J3127" s="9">
        <v>0</v>
      </c>
      <c r="K3127" s="9">
        <v>0</v>
      </c>
      <c r="L3127" s="9">
        <v>0</v>
      </c>
      <c r="M3127" s="9">
        <v>0</v>
      </c>
      <c r="N3127" s="9">
        <v>0</v>
      </c>
      <c r="O3127" s="9">
        <v>0</v>
      </c>
      <c r="P3127" s="9">
        <v>0</v>
      </c>
      <c r="Q3127" s="9">
        <v>1.7430832310347893E-2</v>
      </c>
      <c r="R3127" s="9">
        <v>0.35998185866248866</v>
      </c>
      <c r="S3127" s="9">
        <v>0.98256916768965208</v>
      </c>
      <c r="T3127" s="9">
        <v>0.64001814133751134</v>
      </c>
      <c r="U3127" s="16">
        <v>0</v>
      </c>
      <c r="V3127" s="16">
        <v>0</v>
      </c>
      <c r="W3127" s="16">
        <v>24254</v>
      </c>
      <c r="X3127" s="1" t="s">
        <v>3345</v>
      </c>
      <c r="Y3127" s="1" t="s">
        <v>3345</v>
      </c>
    </row>
    <row r="3128" spans="1:25" x14ac:dyDescent="0.25">
      <c r="A3128" t="str">
        <f t="shared" si="48"/>
        <v>Taylor , West Virginia</v>
      </c>
      <c r="B3128" t="s">
        <v>3090</v>
      </c>
      <c r="C3128" t="s">
        <v>3089</v>
      </c>
      <c r="E3128" t="s">
        <v>3891</v>
      </c>
      <c r="F3128" t="s">
        <v>3135</v>
      </c>
      <c r="G3128" s="7">
        <v>175.679524037064</v>
      </c>
      <c r="H3128" s="8">
        <v>16895</v>
      </c>
      <c r="I3128" s="9">
        <v>0</v>
      </c>
      <c r="J3128" s="9">
        <v>0</v>
      </c>
      <c r="K3128" s="9">
        <v>0</v>
      </c>
      <c r="L3128" s="9">
        <v>0</v>
      </c>
      <c r="M3128" s="9">
        <v>0</v>
      </c>
      <c r="N3128" s="9">
        <v>0</v>
      </c>
      <c r="O3128" s="9">
        <v>2.7108357940562454E-2</v>
      </c>
      <c r="P3128" s="9">
        <v>0.40295945546019535</v>
      </c>
      <c r="Q3128" s="9">
        <v>0</v>
      </c>
      <c r="R3128" s="9">
        <v>0</v>
      </c>
      <c r="S3128" s="9">
        <v>0.97289164191424915</v>
      </c>
      <c r="T3128" s="9">
        <v>0.59704054453980471</v>
      </c>
      <c r="U3128" s="16">
        <v>0</v>
      </c>
      <c r="V3128" s="16">
        <v>0</v>
      </c>
      <c r="W3128" s="16">
        <v>16895</v>
      </c>
      <c r="X3128" s="1" t="s">
        <v>3345</v>
      </c>
      <c r="Y3128" s="1" t="s">
        <v>3345</v>
      </c>
    </row>
    <row r="3129" spans="1:25" x14ac:dyDescent="0.25">
      <c r="A3129" t="str">
        <f t="shared" si="48"/>
        <v>Raleigh , West Virginia</v>
      </c>
      <c r="B3129" t="s">
        <v>3090</v>
      </c>
      <c r="C3129" t="s">
        <v>3089</v>
      </c>
      <c r="E3129" t="s">
        <v>5287</v>
      </c>
      <c r="F3129" t="s">
        <v>3130</v>
      </c>
      <c r="G3129" s="7">
        <v>609.34679144577512</v>
      </c>
      <c r="H3129" s="8">
        <v>78859</v>
      </c>
      <c r="I3129" s="9">
        <v>1.5607372922493205E-2</v>
      </c>
      <c r="J3129" s="9">
        <v>0.22336068172307535</v>
      </c>
      <c r="K3129" s="9">
        <v>6.4949758227574386E-2</v>
      </c>
      <c r="L3129" s="9">
        <v>0.38386233657540675</v>
      </c>
      <c r="M3129" s="9">
        <v>7.266984235660765E-6</v>
      </c>
      <c r="N3129" s="9">
        <v>1.9021291165244298E-4</v>
      </c>
      <c r="O3129" s="9">
        <v>0</v>
      </c>
      <c r="P3129" s="9">
        <v>0</v>
      </c>
      <c r="Q3129" s="9">
        <v>0</v>
      </c>
      <c r="R3129" s="9">
        <v>0</v>
      </c>
      <c r="S3129" s="9">
        <v>0.91943560186569684</v>
      </c>
      <c r="T3129" s="9">
        <v>0.39258676878986548</v>
      </c>
      <c r="U3129" s="16">
        <v>17614</v>
      </c>
      <c r="V3129" s="16">
        <v>30286</v>
      </c>
      <c r="W3129" s="16">
        <v>30959</v>
      </c>
      <c r="X3129" s="1" t="s">
        <v>3345</v>
      </c>
      <c r="Y3129" s="1" t="s">
        <v>3345</v>
      </c>
    </row>
    <row r="3130" spans="1:25" x14ac:dyDescent="0.25">
      <c r="A3130" t="str">
        <f t="shared" si="48"/>
        <v>Nicholas , West Virginia</v>
      </c>
      <c r="B3130" t="s">
        <v>3090</v>
      </c>
      <c r="C3130" t="s">
        <v>3089</v>
      </c>
      <c r="E3130" t="s">
        <v>4311</v>
      </c>
      <c r="F3130" t="s">
        <v>3123</v>
      </c>
      <c r="G3130" s="7">
        <v>654.40653666351398</v>
      </c>
      <c r="H3130" s="8">
        <v>26233</v>
      </c>
      <c r="I3130" s="9">
        <v>0</v>
      </c>
      <c r="J3130" s="9">
        <v>0</v>
      </c>
      <c r="K3130" s="9">
        <v>0</v>
      </c>
      <c r="L3130" s="9">
        <v>0</v>
      </c>
      <c r="M3130" s="9">
        <v>0</v>
      </c>
      <c r="N3130" s="9">
        <v>0</v>
      </c>
      <c r="O3130" s="9">
        <v>4.6904458460992936E-3</v>
      </c>
      <c r="P3130" s="9">
        <v>0.12842602828498456</v>
      </c>
      <c r="Q3130" s="9">
        <v>0</v>
      </c>
      <c r="R3130" s="9">
        <v>0</v>
      </c>
      <c r="S3130" s="9">
        <v>0.99530955415115085</v>
      </c>
      <c r="T3130" s="9">
        <v>0.87157397171501538</v>
      </c>
      <c r="U3130" s="16">
        <v>0</v>
      </c>
      <c r="V3130" s="16">
        <v>0</v>
      </c>
      <c r="W3130" s="16">
        <v>26233</v>
      </c>
      <c r="X3130" s="1" t="s">
        <v>3345</v>
      </c>
      <c r="Y3130" s="1" t="s">
        <v>3345</v>
      </c>
    </row>
    <row r="3131" spans="1:25" x14ac:dyDescent="0.25">
      <c r="A3131" t="str">
        <f t="shared" si="48"/>
        <v>Mason , West Virginia</v>
      </c>
      <c r="B3131" t="s">
        <v>3090</v>
      </c>
      <c r="C3131" t="s">
        <v>3089</v>
      </c>
      <c r="E3131" t="s">
        <v>4076</v>
      </c>
      <c r="F3131" t="s">
        <v>3116</v>
      </c>
      <c r="G3131" s="7">
        <v>444.71549179791054</v>
      </c>
      <c r="H3131" s="8">
        <v>27324</v>
      </c>
      <c r="I3131" s="9">
        <v>0</v>
      </c>
      <c r="J3131" s="9">
        <v>0</v>
      </c>
      <c r="K3131" s="9">
        <v>0</v>
      </c>
      <c r="L3131" s="9">
        <v>0</v>
      </c>
      <c r="M3131" s="9">
        <v>0</v>
      </c>
      <c r="N3131" s="9">
        <v>0</v>
      </c>
      <c r="O3131" s="9">
        <v>1.7883799697279219E-2</v>
      </c>
      <c r="P3131" s="9">
        <v>0.34991216512955642</v>
      </c>
      <c r="Q3131" s="9">
        <v>0</v>
      </c>
      <c r="R3131" s="9">
        <v>0</v>
      </c>
      <c r="S3131" s="9">
        <v>0.98211620030272084</v>
      </c>
      <c r="T3131" s="9">
        <v>0.65008783487044353</v>
      </c>
      <c r="U3131" s="16">
        <v>0</v>
      </c>
      <c r="V3131" s="16">
        <v>0</v>
      </c>
      <c r="W3131" s="16">
        <v>27324</v>
      </c>
      <c r="X3131" s="1" t="s">
        <v>3345</v>
      </c>
      <c r="Y3131" s="1" t="s">
        <v>3345</v>
      </c>
    </row>
    <row r="3132" spans="1:25" x14ac:dyDescent="0.25">
      <c r="A3132" t="str">
        <f t="shared" si="48"/>
        <v>Gilmer , West Virginia</v>
      </c>
      <c r="B3132" t="s">
        <v>3090</v>
      </c>
      <c r="C3132" t="s">
        <v>3089</v>
      </c>
      <c r="E3132" t="s">
        <v>4012</v>
      </c>
      <c r="F3132" t="s">
        <v>3100</v>
      </c>
      <c r="G3132" s="7">
        <v>340.07870961953353</v>
      </c>
      <c r="H3132" s="8">
        <v>8693</v>
      </c>
      <c r="I3132" s="9">
        <v>0</v>
      </c>
      <c r="J3132" s="9">
        <v>0</v>
      </c>
      <c r="K3132" s="9">
        <v>0</v>
      </c>
      <c r="L3132" s="9">
        <v>0</v>
      </c>
      <c r="M3132" s="9">
        <v>0</v>
      </c>
      <c r="N3132" s="9">
        <v>0</v>
      </c>
      <c r="O3132" s="9">
        <v>0</v>
      </c>
      <c r="P3132" s="9">
        <v>0</v>
      </c>
      <c r="Q3132" s="9">
        <v>4.9723468523381349E-3</v>
      </c>
      <c r="R3132" s="9">
        <v>0.39284481766938917</v>
      </c>
      <c r="S3132" s="9">
        <v>0.99502765314766184</v>
      </c>
      <c r="T3132" s="9">
        <v>0.60715518233061083</v>
      </c>
      <c r="U3132" s="16">
        <v>0</v>
      </c>
      <c r="V3132" s="16">
        <v>0</v>
      </c>
      <c r="W3132" s="16">
        <v>8693</v>
      </c>
      <c r="X3132" s="1" t="s">
        <v>3345</v>
      </c>
      <c r="Y3132" s="1" t="s">
        <v>3345</v>
      </c>
    </row>
    <row r="3133" spans="1:25" x14ac:dyDescent="0.25">
      <c r="A3133" t="str">
        <f t="shared" si="48"/>
        <v>Brooke , West Virginia</v>
      </c>
      <c r="B3133" t="s">
        <v>3090</v>
      </c>
      <c r="C3133" t="s">
        <v>3089</v>
      </c>
      <c r="E3133" t="s">
        <v>5288</v>
      </c>
      <c r="F3133" t="s">
        <v>3094</v>
      </c>
      <c r="G3133" s="7">
        <v>92.56733424602713</v>
      </c>
      <c r="H3133" s="8">
        <v>24069</v>
      </c>
      <c r="I3133" s="9">
        <v>2.5439083639230437E-2</v>
      </c>
      <c r="J3133" s="9">
        <v>0.14595537828742366</v>
      </c>
      <c r="K3133" s="9">
        <v>9.8826952380071276E-2</v>
      </c>
      <c r="L3133" s="9">
        <v>0.43275582699738252</v>
      </c>
      <c r="M3133" s="9">
        <v>0</v>
      </c>
      <c r="N3133" s="9">
        <v>0</v>
      </c>
      <c r="O3133" s="9">
        <v>0</v>
      </c>
      <c r="P3133" s="9">
        <v>0</v>
      </c>
      <c r="Q3133" s="9">
        <v>0</v>
      </c>
      <c r="R3133" s="9">
        <v>0</v>
      </c>
      <c r="S3133" s="9">
        <v>0.87573396212124177</v>
      </c>
      <c r="T3133" s="9">
        <v>0.42128879471519382</v>
      </c>
      <c r="U3133" s="16">
        <v>3513</v>
      </c>
      <c r="V3133" s="16">
        <v>10416</v>
      </c>
      <c r="W3133" s="16">
        <v>10140</v>
      </c>
      <c r="X3133" s="1" t="s">
        <v>3345</v>
      </c>
      <c r="Y3133" s="1" t="s">
        <v>3347</v>
      </c>
    </row>
    <row r="3134" spans="1:25" x14ac:dyDescent="0.25">
      <c r="A3134" t="str">
        <f t="shared" si="48"/>
        <v>Calhoun , West Virginia</v>
      </c>
      <c r="B3134" t="s">
        <v>3090</v>
      </c>
      <c r="C3134" t="s">
        <v>3089</v>
      </c>
      <c r="E3134" t="s">
        <v>3644</v>
      </c>
      <c r="F3134" t="s">
        <v>3096</v>
      </c>
      <c r="G3134" s="7">
        <v>280.67967653494543</v>
      </c>
      <c r="H3134" s="8">
        <v>7627</v>
      </c>
      <c r="I3134" s="9">
        <v>0</v>
      </c>
      <c r="J3134" s="9">
        <v>0</v>
      </c>
      <c r="K3134" s="9">
        <v>0</v>
      </c>
      <c r="L3134" s="9">
        <v>0</v>
      </c>
      <c r="M3134" s="9">
        <v>0</v>
      </c>
      <c r="N3134" s="9">
        <v>0</v>
      </c>
      <c r="O3134" s="9">
        <v>0</v>
      </c>
      <c r="P3134" s="9">
        <v>0</v>
      </c>
      <c r="Q3134" s="9">
        <v>0</v>
      </c>
      <c r="R3134" s="9">
        <v>0</v>
      </c>
      <c r="S3134" s="9">
        <v>0.99999999999966993</v>
      </c>
      <c r="T3134" s="9">
        <v>1</v>
      </c>
      <c r="U3134" s="16">
        <v>0</v>
      </c>
      <c r="V3134" s="16">
        <v>0</v>
      </c>
      <c r="W3134" s="16">
        <v>7627</v>
      </c>
      <c r="X3134" s="1" t="s">
        <v>3345</v>
      </c>
      <c r="Y3134" s="1" t="s">
        <v>3345</v>
      </c>
    </row>
    <row r="3135" spans="1:25" x14ac:dyDescent="0.25">
      <c r="A3135" t="str">
        <f t="shared" si="48"/>
        <v>Lincoln , West Virginia</v>
      </c>
      <c r="B3135" t="s">
        <v>3090</v>
      </c>
      <c r="C3135" t="s">
        <v>3089</v>
      </c>
      <c r="E3135" t="s">
        <v>3692</v>
      </c>
      <c r="F3135" t="s">
        <v>3111</v>
      </c>
      <c r="G3135" s="7">
        <v>438.59221886994999</v>
      </c>
      <c r="H3135" s="8">
        <v>21720</v>
      </c>
      <c r="I3135" s="9">
        <v>0</v>
      </c>
      <c r="J3135" s="9">
        <v>0</v>
      </c>
      <c r="K3135" s="9">
        <v>0</v>
      </c>
      <c r="L3135" s="9">
        <v>0</v>
      </c>
      <c r="M3135" s="9">
        <v>0</v>
      </c>
      <c r="N3135" s="9">
        <v>0</v>
      </c>
      <c r="O3135" s="9">
        <v>0</v>
      </c>
      <c r="P3135" s="9">
        <v>0</v>
      </c>
      <c r="Q3135" s="9">
        <v>0</v>
      </c>
      <c r="R3135" s="9">
        <v>0</v>
      </c>
      <c r="S3135" s="9">
        <v>1</v>
      </c>
      <c r="T3135" s="9">
        <v>1</v>
      </c>
      <c r="U3135" s="16">
        <v>0</v>
      </c>
      <c r="V3135" s="16">
        <v>0</v>
      </c>
      <c r="W3135" s="16">
        <v>21720</v>
      </c>
      <c r="X3135" s="1" t="s">
        <v>3345</v>
      </c>
      <c r="Y3135" s="1" t="s">
        <v>3345</v>
      </c>
    </row>
    <row r="3136" spans="1:25" x14ac:dyDescent="0.25">
      <c r="A3136" t="str">
        <f t="shared" si="48"/>
        <v>Ohio , West Virginia</v>
      </c>
      <c r="B3136" t="s">
        <v>3090</v>
      </c>
      <c r="C3136" t="s">
        <v>3089</v>
      </c>
      <c r="E3136" t="s">
        <v>4106</v>
      </c>
      <c r="F3136" t="s">
        <v>3124</v>
      </c>
      <c r="G3136" s="7">
        <v>109.02493121858976</v>
      </c>
      <c r="H3136" s="8">
        <v>44443</v>
      </c>
      <c r="I3136" s="9">
        <v>0.13504466191460701</v>
      </c>
      <c r="J3136" s="9">
        <v>0.63371059559435683</v>
      </c>
      <c r="K3136" s="9">
        <v>8.8208948100480175E-2</v>
      </c>
      <c r="L3136" s="9">
        <v>0.13536439934297864</v>
      </c>
      <c r="M3136" s="9">
        <v>0</v>
      </c>
      <c r="N3136" s="9">
        <v>0</v>
      </c>
      <c r="O3136" s="9">
        <v>0</v>
      </c>
      <c r="P3136" s="9">
        <v>0</v>
      </c>
      <c r="Q3136" s="9">
        <v>0</v>
      </c>
      <c r="R3136" s="9">
        <v>0</v>
      </c>
      <c r="S3136" s="9">
        <v>0.77674638986231193</v>
      </c>
      <c r="T3136" s="9">
        <v>0.23092500506266453</v>
      </c>
      <c r="U3136" s="16">
        <v>28164</v>
      </c>
      <c r="V3136" s="16">
        <v>6016</v>
      </c>
      <c r="W3136" s="16">
        <v>10263</v>
      </c>
      <c r="X3136" s="1" t="s">
        <v>3345</v>
      </c>
      <c r="Y3136" s="1" t="s">
        <v>3346</v>
      </c>
    </row>
    <row r="3137" spans="1:25" x14ac:dyDescent="0.25">
      <c r="A3137" t="str">
        <f t="shared" si="48"/>
        <v>Morgan , West Virginia</v>
      </c>
      <c r="B3137" t="s">
        <v>3090</v>
      </c>
      <c r="C3137" t="s">
        <v>3089</v>
      </c>
      <c r="E3137" t="s">
        <v>3646</v>
      </c>
      <c r="F3137" t="s">
        <v>3122</v>
      </c>
      <c r="G3137" s="7">
        <v>229.61383832280376</v>
      </c>
      <c r="H3137" s="8">
        <v>17541</v>
      </c>
      <c r="I3137" s="9">
        <v>0</v>
      </c>
      <c r="J3137" s="9">
        <v>0</v>
      </c>
      <c r="K3137" s="9">
        <v>0</v>
      </c>
      <c r="L3137" s="9">
        <v>0</v>
      </c>
      <c r="M3137" s="9">
        <v>0</v>
      </c>
      <c r="N3137" s="9">
        <v>0</v>
      </c>
      <c r="O3137" s="9">
        <v>0</v>
      </c>
      <c r="P3137" s="9">
        <v>0</v>
      </c>
      <c r="Q3137" s="9">
        <v>0</v>
      </c>
      <c r="R3137" s="9">
        <v>0</v>
      </c>
      <c r="S3137" s="9">
        <v>0.9999999999999345</v>
      </c>
      <c r="T3137" s="9">
        <v>1</v>
      </c>
      <c r="U3137" s="16">
        <v>0</v>
      </c>
      <c r="V3137" s="16">
        <v>0</v>
      </c>
      <c r="W3137" s="16">
        <v>17541</v>
      </c>
      <c r="X3137" s="1" t="s">
        <v>3345</v>
      </c>
      <c r="Y3137" s="1" t="s">
        <v>3345</v>
      </c>
    </row>
    <row r="3138" spans="1:25" x14ac:dyDescent="0.25">
      <c r="A3138" t="str">
        <f t="shared" si="48"/>
        <v>Kanawha , West Virginia</v>
      </c>
      <c r="B3138" t="s">
        <v>3090</v>
      </c>
      <c r="C3138" t="s">
        <v>3089</v>
      </c>
      <c r="E3138" t="s">
        <v>5289</v>
      </c>
      <c r="F3138" t="s">
        <v>3109</v>
      </c>
      <c r="G3138" s="7">
        <v>910.92011355679165</v>
      </c>
      <c r="H3138" s="8">
        <v>193063</v>
      </c>
      <c r="I3138" s="9">
        <v>3.0922681730971454E-2</v>
      </c>
      <c r="J3138" s="9">
        <v>0.26028291283156274</v>
      </c>
      <c r="K3138" s="9">
        <v>6.7550173223679982E-2</v>
      </c>
      <c r="L3138" s="9">
        <v>0.46541284451189507</v>
      </c>
      <c r="M3138" s="9">
        <v>3.9462213286135693E-3</v>
      </c>
      <c r="N3138" s="9">
        <v>2.2370935912111589E-2</v>
      </c>
      <c r="O3138" s="9">
        <v>0</v>
      </c>
      <c r="P3138" s="9">
        <v>0</v>
      </c>
      <c r="Q3138" s="9">
        <v>0</v>
      </c>
      <c r="R3138" s="9">
        <v>0</v>
      </c>
      <c r="S3138" s="9">
        <v>0.89758091634573745</v>
      </c>
      <c r="T3138" s="9">
        <v>0.2519333067444306</v>
      </c>
      <c r="U3138" s="16">
        <v>50251</v>
      </c>
      <c r="V3138" s="16">
        <v>94173</v>
      </c>
      <c r="W3138" s="16">
        <v>48639</v>
      </c>
      <c r="X3138" s="1" t="s">
        <v>3345</v>
      </c>
      <c r="Y3138" s="1" t="s">
        <v>3347</v>
      </c>
    </row>
    <row r="3139" spans="1:25" x14ac:dyDescent="0.25">
      <c r="A3139" t="str">
        <f t="shared" si="48"/>
        <v>Lewis , West Virginia</v>
      </c>
      <c r="B3139" t="s">
        <v>3090</v>
      </c>
      <c r="C3139" t="s">
        <v>3089</v>
      </c>
      <c r="E3139" t="s">
        <v>4040</v>
      </c>
      <c r="F3139" t="s">
        <v>3110</v>
      </c>
      <c r="G3139" s="7">
        <v>389.64665587042151</v>
      </c>
      <c r="H3139" s="8">
        <v>16372</v>
      </c>
      <c r="I3139" s="9">
        <v>0</v>
      </c>
      <c r="J3139" s="9">
        <v>0</v>
      </c>
      <c r="K3139" s="9">
        <v>0</v>
      </c>
      <c r="L3139" s="9">
        <v>0</v>
      </c>
      <c r="M3139" s="9">
        <v>0</v>
      </c>
      <c r="N3139" s="9">
        <v>0</v>
      </c>
      <c r="O3139" s="9">
        <v>0</v>
      </c>
      <c r="P3139" s="9">
        <v>0</v>
      </c>
      <c r="Q3139" s="9">
        <v>7.2157766801580897E-3</v>
      </c>
      <c r="R3139" s="9">
        <v>0.310102614219399</v>
      </c>
      <c r="S3139" s="9">
        <v>0.99278422331895189</v>
      </c>
      <c r="T3139" s="9">
        <v>0.689897385780601</v>
      </c>
      <c r="U3139" s="16">
        <v>0</v>
      </c>
      <c r="V3139" s="16">
        <v>0</v>
      </c>
      <c r="W3139" s="16">
        <v>16372</v>
      </c>
      <c r="X3139" s="1" t="s">
        <v>3345</v>
      </c>
      <c r="Y3139" s="1" t="s">
        <v>3345</v>
      </c>
    </row>
    <row r="3140" spans="1:25" x14ac:dyDescent="0.25">
      <c r="A3140" t="str">
        <f t="shared" si="48"/>
        <v>Mingo , West Virginia</v>
      </c>
      <c r="B3140" t="s">
        <v>3090</v>
      </c>
      <c r="C3140" t="s">
        <v>3089</v>
      </c>
      <c r="E3140" t="s">
        <v>5290</v>
      </c>
      <c r="F3140" t="s">
        <v>3119</v>
      </c>
      <c r="G3140" s="7">
        <v>423.98058181415632</v>
      </c>
      <c r="H3140" s="8">
        <v>26839</v>
      </c>
      <c r="I3140" s="9">
        <v>0</v>
      </c>
      <c r="J3140" s="9">
        <v>0</v>
      </c>
      <c r="K3140" s="9">
        <v>0</v>
      </c>
      <c r="L3140" s="9">
        <v>0</v>
      </c>
      <c r="M3140" s="9">
        <v>0</v>
      </c>
      <c r="N3140" s="9">
        <v>0</v>
      </c>
      <c r="O3140" s="9">
        <v>0</v>
      </c>
      <c r="P3140" s="9">
        <v>0</v>
      </c>
      <c r="Q3140" s="9">
        <v>3.3331794223929799E-3</v>
      </c>
      <c r="R3140" s="9">
        <v>0.1026118707850516</v>
      </c>
      <c r="S3140" s="9">
        <v>0.99666682056436595</v>
      </c>
      <c r="T3140" s="9">
        <v>0.89738812921494837</v>
      </c>
      <c r="U3140" s="16">
        <v>0</v>
      </c>
      <c r="V3140" s="16">
        <v>0</v>
      </c>
      <c r="W3140" s="16">
        <v>26839</v>
      </c>
      <c r="X3140" s="1" t="s">
        <v>3345</v>
      </c>
      <c r="Y3140" s="1" t="s">
        <v>3345</v>
      </c>
    </row>
    <row r="3141" spans="1:25" x14ac:dyDescent="0.25">
      <c r="A3141" t="str">
        <f t="shared" ref="A3141:A3204" si="49">E3141&amp;", "&amp;B3141</f>
        <v>Wayne , West Virginia</v>
      </c>
      <c r="B3141" t="s">
        <v>3090</v>
      </c>
      <c r="C3141" t="s">
        <v>3089</v>
      </c>
      <c r="E3141" t="s">
        <v>3965</v>
      </c>
      <c r="F3141" t="s">
        <v>3139</v>
      </c>
      <c r="G3141" s="7">
        <v>512.11236384613392</v>
      </c>
      <c r="H3141" s="8">
        <v>42481</v>
      </c>
      <c r="I3141" s="9">
        <v>2.6647348037811976E-3</v>
      </c>
      <c r="J3141" s="9">
        <v>9.2370706904263078E-2</v>
      </c>
      <c r="K3141" s="9">
        <v>2.9241017808701909E-2</v>
      </c>
      <c r="L3141" s="9">
        <v>0.24111955933240742</v>
      </c>
      <c r="M3141" s="9">
        <v>0</v>
      </c>
      <c r="N3141" s="9">
        <v>0</v>
      </c>
      <c r="O3141" s="9">
        <v>2.2215103914424023E-3</v>
      </c>
      <c r="P3141" s="9">
        <v>1.4641839881358726E-2</v>
      </c>
      <c r="Q3141" s="9">
        <v>0</v>
      </c>
      <c r="R3141" s="9">
        <v>0</v>
      </c>
      <c r="S3141" s="9">
        <v>0.96587273690021247</v>
      </c>
      <c r="T3141" s="9">
        <v>0.65186789388197075</v>
      </c>
      <c r="U3141" s="16">
        <v>3924</v>
      </c>
      <c r="V3141" s="16">
        <v>10243</v>
      </c>
      <c r="W3141" s="16">
        <v>28314</v>
      </c>
      <c r="X3141" s="1" t="s">
        <v>3345</v>
      </c>
      <c r="Y3141" s="1" t="s">
        <v>3345</v>
      </c>
    </row>
    <row r="3142" spans="1:25" x14ac:dyDescent="0.25">
      <c r="A3142" t="str">
        <f t="shared" si="49"/>
        <v>Sauk , Wisconsin</v>
      </c>
      <c r="B3142" t="s">
        <v>3147</v>
      </c>
      <c r="C3142" t="s">
        <v>3146</v>
      </c>
      <c r="E3142" t="s">
        <v>5291</v>
      </c>
      <c r="F3142" t="s">
        <v>3203</v>
      </c>
      <c r="G3142" s="7">
        <v>849.18499535360991</v>
      </c>
      <c r="H3142" s="8">
        <v>61976</v>
      </c>
      <c r="I3142" s="9">
        <v>0</v>
      </c>
      <c r="J3142" s="9">
        <v>0</v>
      </c>
      <c r="K3142" s="9">
        <v>0</v>
      </c>
      <c r="L3142" s="9">
        <v>0</v>
      </c>
      <c r="M3142" s="9">
        <v>0</v>
      </c>
      <c r="N3142" s="9">
        <v>0</v>
      </c>
      <c r="O3142" s="9">
        <v>2.3151590817127383E-2</v>
      </c>
      <c r="P3142" s="9">
        <v>0.53607848199302954</v>
      </c>
      <c r="Q3142" s="9">
        <v>0</v>
      </c>
      <c r="R3142" s="9">
        <v>0</v>
      </c>
      <c r="S3142" s="9">
        <v>0.97684840918272497</v>
      </c>
      <c r="T3142" s="9">
        <v>0.46392151800697046</v>
      </c>
      <c r="U3142" s="16">
        <v>0</v>
      </c>
      <c r="V3142" s="16">
        <v>0</v>
      </c>
      <c r="W3142" s="16">
        <v>61976</v>
      </c>
      <c r="X3142" s="1" t="s">
        <v>3345</v>
      </c>
      <c r="Y3142" s="1" t="s">
        <v>3345</v>
      </c>
    </row>
    <row r="3143" spans="1:25" x14ac:dyDescent="0.25">
      <c r="A3143" t="str">
        <f t="shared" si="49"/>
        <v>Pierce , Wisconsin</v>
      </c>
      <c r="B3143" t="s">
        <v>3147</v>
      </c>
      <c r="C3143" t="s">
        <v>3146</v>
      </c>
      <c r="E3143" t="s">
        <v>3957</v>
      </c>
      <c r="F3143" t="s">
        <v>3194</v>
      </c>
      <c r="G3143" s="7">
        <v>591.87604676858621</v>
      </c>
      <c r="H3143" s="8">
        <v>41019</v>
      </c>
      <c r="I3143" s="9">
        <v>0</v>
      </c>
      <c r="J3143" s="9">
        <v>0</v>
      </c>
      <c r="K3143" s="9">
        <v>0</v>
      </c>
      <c r="L3143" s="9">
        <v>0</v>
      </c>
      <c r="M3143" s="9">
        <v>2.8225914543495586E-3</v>
      </c>
      <c r="N3143" s="9">
        <v>0.10122138521173114</v>
      </c>
      <c r="O3143" s="9">
        <v>1.3087666028005839E-2</v>
      </c>
      <c r="P3143" s="9">
        <v>0.36229552158755701</v>
      </c>
      <c r="Q3143" s="9">
        <v>0</v>
      </c>
      <c r="R3143" s="9">
        <v>0</v>
      </c>
      <c r="S3143" s="9">
        <v>0.98408973787555165</v>
      </c>
      <c r="T3143" s="9">
        <v>0.53648309320071186</v>
      </c>
      <c r="U3143" s="16">
        <v>0</v>
      </c>
      <c r="V3143" s="16">
        <v>4152</v>
      </c>
      <c r="W3143" s="16">
        <v>36867</v>
      </c>
      <c r="X3143" s="1" t="s">
        <v>3345</v>
      </c>
      <c r="Y3143" s="1" t="s">
        <v>3345</v>
      </c>
    </row>
    <row r="3144" spans="1:25" x14ac:dyDescent="0.25">
      <c r="A3144" t="str">
        <f t="shared" si="49"/>
        <v>La Crosse , Wisconsin</v>
      </c>
      <c r="B3144" t="s">
        <v>3147</v>
      </c>
      <c r="C3144" t="s">
        <v>3146</v>
      </c>
      <c r="E3144" t="s">
        <v>5292</v>
      </c>
      <c r="F3144" t="s">
        <v>3178</v>
      </c>
      <c r="G3144" s="7">
        <v>479.99712977296025</v>
      </c>
      <c r="H3144" s="8">
        <v>114638</v>
      </c>
      <c r="I3144" s="9">
        <v>5.9427433213803178E-2</v>
      </c>
      <c r="J3144" s="9">
        <v>0.60067342416999603</v>
      </c>
      <c r="K3144" s="9">
        <v>4.3163259604710229E-2</v>
      </c>
      <c r="L3144" s="9">
        <v>0.23104904133009996</v>
      </c>
      <c r="M3144" s="9">
        <v>0</v>
      </c>
      <c r="N3144" s="9">
        <v>0</v>
      </c>
      <c r="O3144" s="9">
        <v>0</v>
      </c>
      <c r="P3144" s="9">
        <v>0</v>
      </c>
      <c r="Q3144" s="9">
        <v>0</v>
      </c>
      <c r="R3144" s="9">
        <v>0</v>
      </c>
      <c r="S3144" s="9">
        <v>0.897409307175978</v>
      </c>
      <c r="T3144" s="9">
        <v>0.16827753449990404</v>
      </c>
      <c r="U3144" s="16">
        <v>68860</v>
      </c>
      <c r="V3144" s="16">
        <v>26487</v>
      </c>
      <c r="W3144" s="16">
        <v>19291</v>
      </c>
      <c r="X3144" s="1" t="s">
        <v>3345</v>
      </c>
      <c r="Y3144" s="1" t="s">
        <v>3346</v>
      </c>
    </row>
    <row r="3145" spans="1:25" x14ac:dyDescent="0.25">
      <c r="A3145" t="str">
        <f t="shared" si="49"/>
        <v>Dunn , Wisconsin</v>
      </c>
      <c r="B3145" t="s">
        <v>3147</v>
      </c>
      <c r="C3145" t="s">
        <v>3146</v>
      </c>
      <c r="E3145" t="s">
        <v>4799</v>
      </c>
      <c r="F3145" t="s">
        <v>3163</v>
      </c>
      <c r="G3145" s="7">
        <v>863.89406318441661</v>
      </c>
      <c r="H3145" s="8">
        <v>43857</v>
      </c>
      <c r="I3145" s="9">
        <v>0</v>
      </c>
      <c r="J3145" s="9">
        <v>0</v>
      </c>
      <c r="K3145" s="9">
        <v>0</v>
      </c>
      <c r="L3145" s="9">
        <v>0</v>
      </c>
      <c r="M3145" s="9">
        <v>0</v>
      </c>
      <c r="N3145" s="9">
        <v>0</v>
      </c>
      <c r="O3145" s="9">
        <v>1.5461901831040658E-2</v>
      </c>
      <c r="P3145" s="9">
        <v>0.40686777481359876</v>
      </c>
      <c r="Q3145" s="9">
        <v>0</v>
      </c>
      <c r="R3145" s="9">
        <v>0</v>
      </c>
      <c r="S3145" s="9">
        <v>0.98453809816895943</v>
      </c>
      <c r="T3145" s="9">
        <v>0.5931322251864013</v>
      </c>
      <c r="U3145" s="16">
        <v>0</v>
      </c>
      <c r="V3145" s="16">
        <v>0</v>
      </c>
      <c r="W3145" s="16">
        <v>43857</v>
      </c>
      <c r="X3145" s="1" t="s">
        <v>3345</v>
      </c>
      <c r="Y3145" s="1" t="s">
        <v>3345</v>
      </c>
    </row>
    <row r="3146" spans="1:25" x14ac:dyDescent="0.25">
      <c r="A3146" t="str">
        <f t="shared" si="49"/>
        <v>Jackson , Wisconsin</v>
      </c>
      <c r="B3146" t="s">
        <v>3147</v>
      </c>
      <c r="C3146" t="s">
        <v>3146</v>
      </c>
      <c r="E3146" t="s">
        <v>3622</v>
      </c>
      <c r="F3146" t="s">
        <v>3173</v>
      </c>
      <c r="G3146" s="7">
        <v>1000.4778064946124</v>
      </c>
      <c r="H3146" s="8">
        <v>20449</v>
      </c>
      <c r="I3146" s="9">
        <v>0</v>
      </c>
      <c r="J3146" s="9">
        <v>0</v>
      </c>
      <c r="K3146" s="9">
        <v>0</v>
      </c>
      <c r="L3146" s="9">
        <v>0</v>
      </c>
      <c r="M3146" s="9">
        <v>0</v>
      </c>
      <c r="N3146" s="9">
        <v>0</v>
      </c>
      <c r="O3146" s="9">
        <v>5.4486493999165025E-3</v>
      </c>
      <c r="P3146" s="9">
        <v>0.27761748740769721</v>
      </c>
      <c r="Q3146" s="9">
        <v>0</v>
      </c>
      <c r="R3146" s="9">
        <v>0</v>
      </c>
      <c r="S3146" s="9">
        <v>0.99455135060008348</v>
      </c>
      <c r="T3146" s="9">
        <v>0.72238251259230279</v>
      </c>
      <c r="U3146" s="16">
        <v>0</v>
      </c>
      <c r="V3146" s="16">
        <v>0</v>
      </c>
      <c r="W3146" s="16">
        <v>20449</v>
      </c>
      <c r="X3146" s="1" t="s">
        <v>3345</v>
      </c>
      <c r="Y3146" s="1" t="s">
        <v>3345</v>
      </c>
    </row>
    <row r="3147" spans="1:25" x14ac:dyDescent="0.25">
      <c r="A3147" t="str">
        <f t="shared" si="49"/>
        <v>Green Lake , Wisconsin</v>
      </c>
      <c r="B3147" t="s">
        <v>3147</v>
      </c>
      <c r="C3147" t="s">
        <v>3146</v>
      </c>
      <c r="E3147" t="s">
        <v>5293</v>
      </c>
      <c r="F3147" t="s">
        <v>3170</v>
      </c>
      <c r="G3147" s="7">
        <v>380.12428294050721</v>
      </c>
      <c r="H3147" s="8">
        <v>19051</v>
      </c>
      <c r="I3147" s="9">
        <v>0</v>
      </c>
      <c r="J3147" s="9">
        <v>0</v>
      </c>
      <c r="K3147" s="9">
        <v>0</v>
      </c>
      <c r="L3147" s="9">
        <v>0</v>
      </c>
      <c r="M3147" s="9">
        <v>0</v>
      </c>
      <c r="N3147" s="9">
        <v>0</v>
      </c>
      <c r="O3147" s="9">
        <v>6.1362429509169278E-3</v>
      </c>
      <c r="P3147" s="9">
        <v>0.25673193008241035</v>
      </c>
      <c r="Q3147" s="9">
        <v>0</v>
      </c>
      <c r="R3147" s="9">
        <v>0</v>
      </c>
      <c r="S3147" s="9">
        <v>0.99386375704704244</v>
      </c>
      <c r="T3147" s="9">
        <v>0.74326806991758965</v>
      </c>
      <c r="U3147" s="16">
        <v>0</v>
      </c>
      <c r="V3147" s="16">
        <v>0</v>
      </c>
      <c r="W3147" s="16">
        <v>19051</v>
      </c>
      <c r="X3147" s="1" t="s">
        <v>3345</v>
      </c>
      <c r="Y3147" s="1" t="s">
        <v>3345</v>
      </c>
    </row>
    <row r="3148" spans="1:25" x14ac:dyDescent="0.25">
      <c r="A3148" t="str">
        <f t="shared" si="49"/>
        <v>Walworth , Wisconsin</v>
      </c>
      <c r="B3148" t="s">
        <v>3147</v>
      </c>
      <c r="C3148" t="s">
        <v>3146</v>
      </c>
      <c r="E3148" t="s">
        <v>4966</v>
      </c>
      <c r="F3148" t="s">
        <v>3211</v>
      </c>
      <c r="G3148" s="7">
        <v>576.58919708588689</v>
      </c>
      <c r="H3148" s="8">
        <v>102228</v>
      </c>
      <c r="I3148" s="9">
        <v>0</v>
      </c>
      <c r="J3148" s="9">
        <v>0</v>
      </c>
      <c r="K3148" s="9">
        <v>7.8791442363145541E-3</v>
      </c>
      <c r="L3148" s="9">
        <v>6.5843017568572207E-2</v>
      </c>
      <c r="M3148" s="9">
        <v>3.374820783793573E-2</v>
      </c>
      <c r="N3148" s="9">
        <v>0.20071800289548852</v>
      </c>
      <c r="O3148" s="9">
        <v>4.5650944562327947E-2</v>
      </c>
      <c r="P3148" s="9">
        <v>0.39146809093399071</v>
      </c>
      <c r="Q3148" s="9">
        <v>0</v>
      </c>
      <c r="R3148" s="9">
        <v>0</v>
      </c>
      <c r="S3148" s="9">
        <v>0.91272170331898994</v>
      </c>
      <c r="T3148" s="9">
        <v>0.34197088860194857</v>
      </c>
      <c r="U3148" s="16">
        <v>0</v>
      </c>
      <c r="V3148" s="16">
        <v>27250</v>
      </c>
      <c r="W3148" s="16">
        <v>74978</v>
      </c>
      <c r="X3148" s="1" t="s">
        <v>3345</v>
      </c>
      <c r="Y3148" s="1" t="s">
        <v>3345</v>
      </c>
    </row>
    <row r="3149" spans="1:25" x14ac:dyDescent="0.25">
      <c r="A3149" t="str">
        <f t="shared" si="49"/>
        <v>Vernon , Wisconsin</v>
      </c>
      <c r="B3149" t="s">
        <v>3147</v>
      </c>
      <c r="C3149" t="s">
        <v>3146</v>
      </c>
      <c r="E3149" t="s">
        <v>4541</v>
      </c>
      <c r="F3149" t="s">
        <v>3209</v>
      </c>
      <c r="G3149" s="7">
        <v>816.38426282161731</v>
      </c>
      <c r="H3149" s="8">
        <v>29771</v>
      </c>
      <c r="I3149" s="9">
        <v>0</v>
      </c>
      <c r="J3149" s="9">
        <v>0</v>
      </c>
      <c r="K3149" s="9">
        <v>2.1306660043853641E-4</v>
      </c>
      <c r="L3149" s="9">
        <v>5.4751268012495384E-3</v>
      </c>
      <c r="M3149" s="9">
        <v>0</v>
      </c>
      <c r="N3149" s="9">
        <v>0</v>
      </c>
      <c r="O3149" s="9">
        <v>2.5469512850005145E-3</v>
      </c>
      <c r="P3149" s="9">
        <v>0.13754996473077827</v>
      </c>
      <c r="Q3149" s="9">
        <v>0</v>
      </c>
      <c r="R3149" s="9">
        <v>0</v>
      </c>
      <c r="S3149" s="9">
        <v>0.99723998211456089</v>
      </c>
      <c r="T3149" s="9">
        <v>0.8569749084679722</v>
      </c>
      <c r="U3149" s="16">
        <v>0</v>
      </c>
      <c r="V3149" s="16">
        <v>163</v>
      </c>
      <c r="W3149" s="16">
        <v>29608</v>
      </c>
      <c r="X3149" s="1" t="s">
        <v>3345</v>
      </c>
      <c r="Y3149" s="1" t="s">
        <v>3345</v>
      </c>
    </row>
    <row r="3150" spans="1:25" x14ac:dyDescent="0.25">
      <c r="A3150" t="str">
        <f t="shared" si="49"/>
        <v>Kenosha , Wisconsin</v>
      </c>
      <c r="B3150" t="s">
        <v>3147</v>
      </c>
      <c r="C3150" t="s">
        <v>3146</v>
      </c>
      <c r="E3150" t="s">
        <v>5294</v>
      </c>
      <c r="F3150" t="s">
        <v>3176</v>
      </c>
      <c r="G3150" s="7">
        <v>754.02512541966325</v>
      </c>
      <c r="H3150" s="8">
        <v>166426</v>
      </c>
      <c r="I3150" s="9">
        <v>0</v>
      </c>
      <c r="J3150" s="9">
        <v>0</v>
      </c>
      <c r="K3150" s="9">
        <v>9.5170013885647539E-2</v>
      </c>
      <c r="L3150" s="9">
        <v>0.89276915866511242</v>
      </c>
      <c r="M3150" s="9">
        <v>0</v>
      </c>
      <c r="N3150" s="9">
        <v>0</v>
      </c>
      <c r="O3150" s="9">
        <v>0</v>
      </c>
      <c r="P3150" s="9">
        <v>0</v>
      </c>
      <c r="Q3150" s="9">
        <v>0</v>
      </c>
      <c r="R3150" s="9">
        <v>0</v>
      </c>
      <c r="S3150" s="9">
        <v>0.27468041558796258</v>
      </c>
      <c r="T3150" s="9">
        <v>0.10723084133488758</v>
      </c>
      <c r="U3150" s="16">
        <v>0</v>
      </c>
      <c r="V3150" s="16">
        <v>148580</v>
      </c>
      <c r="W3150" s="16">
        <v>17846</v>
      </c>
      <c r="X3150" s="1" t="s">
        <v>3345</v>
      </c>
      <c r="Y3150" s="1" t="s">
        <v>3347</v>
      </c>
    </row>
    <row r="3151" spans="1:25" x14ac:dyDescent="0.25">
      <c r="A3151" t="str">
        <f t="shared" si="49"/>
        <v>Milwaukee , Wisconsin</v>
      </c>
      <c r="B3151" t="s">
        <v>3147</v>
      </c>
      <c r="C3151" t="s">
        <v>3146</v>
      </c>
      <c r="E3151" t="s">
        <v>5295</v>
      </c>
      <c r="F3151" t="s">
        <v>3187</v>
      </c>
      <c r="G3151" s="7">
        <v>1189.5328549326525</v>
      </c>
      <c r="H3151" s="8">
        <v>947735</v>
      </c>
      <c r="I3151" s="9">
        <v>9.0502814561588762E-2</v>
      </c>
      <c r="J3151" s="9">
        <v>0.69136942288719949</v>
      </c>
      <c r="K3151" s="9">
        <v>9.8598143030908469E-2</v>
      </c>
      <c r="L3151" s="9">
        <v>0.30671020907743196</v>
      </c>
      <c r="M3151" s="9">
        <v>0</v>
      </c>
      <c r="N3151" s="9">
        <v>0</v>
      </c>
      <c r="O3151" s="9">
        <v>0</v>
      </c>
      <c r="P3151" s="9">
        <v>0</v>
      </c>
      <c r="Q3151" s="9">
        <v>0</v>
      </c>
      <c r="R3151" s="9">
        <v>0</v>
      </c>
      <c r="S3151" s="9">
        <v>1.471923144360005E-2</v>
      </c>
      <c r="T3151" s="9">
        <v>1.9203680353685366E-3</v>
      </c>
      <c r="U3151" s="16">
        <v>655235</v>
      </c>
      <c r="V3151" s="16">
        <v>290680</v>
      </c>
      <c r="W3151" s="16">
        <v>1820</v>
      </c>
      <c r="X3151" s="1" t="s">
        <v>3347</v>
      </c>
      <c r="Y3151" s="1" t="s">
        <v>3346</v>
      </c>
    </row>
    <row r="3152" spans="1:25" x14ac:dyDescent="0.25">
      <c r="A3152" t="str">
        <f t="shared" si="49"/>
        <v>Ashland , Wisconsin</v>
      </c>
      <c r="B3152" t="s">
        <v>3147</v>
      </c>
      <c r="C3152" t="s">
        <v>3146</v>
      </c>
      <c r="E3152" t="s">
        <v>4812</v>
      </c>
      <c r="F3152" t="s">
        <v>3148</v>
      </c>
      <c r="G3152" s="7">
        <v>2292.362684464018</v>
      </c>
      <c r="H3152" s="8">
        <v>16157</v>
      </c>
      <c r="I3152" s="9">
        <v>0</v>
      </c>
      <c r="J3152" s="9">
        <v>0</v>
      </c>
      <c r="K3152" s="9">
        <v>0</v>
      </c>
      <c r="L3152" s="9">
        <v>0</v>
      </c>
      <c r="M3152" s="9">
        <v>0</v>
      </c>
      <c r="N3152" s="9">
        <v>0</v>
      </c>
      <c r="O3152" s="9">
        <v>0</v>
      </c>
      <c r="P3152" s="9">
        <v>0</v>
      </c>
      <c r="Q3152" s="9">
        <v>1.8870260122048794E-3</v>
      </c>
      <c r="R3152" s="9">
        <v>0.45138330135544963</v>
      </c>
      <c r="S3152" s="9">
        <v>0.45735723821757002</v>
      </c>
      <c r="T3152" s="9">
        <v>0.54861669864455032</v>
      </c>
      <c r="U3152" s="16">
        <v>0</v>
      </c>
      <c r="V3152" s="16">
        <v>0</v>
      </c>
      <c r="W3152" s="16">
        <v>16157</v>
      </c>
      <c r="X3152" s="1" t="s">
        <v>3345</v>
      </c>
      <c r="Y3152" s="1" t="s">
        <v>3345</v>
      </c>
    </row>
    <row r="3153" spans="1:25" x14ac:dyDescent="0.25">
      <c r="A3153" t="str">
        <f t="shared" si="49"/>
        <v>Oneida , Wisconsin</v>
      </c>
      <c r="B3153" t="s">
        <v>3147</v>
      </c>
      <c r="C3153" t="s">
        <v>3146</v>
      </c>
      <c r="E3153" t="s">
        <v>4035</v>
      </c>
      <c r="F3153" t="s">
        <v>3190</v>
      </c>
      <c r="G3153" s="7">
        <v>1236.5714627429866</v>
      </c>
      <c r="H3153" s="8">
        <v>35998</v>
      </c>
      <c r="I3153" s="9">
        <v>0</v>
      </c>
      <c r="J3153" s="9">
        <v>0</v>
      </c>
      <c r="K3153" s="9">
        <v>0</v>
      </c>
      <c r="L3153" s="9">
        <v>0</v>
      </c>
      <c r="M3153" s="9">
        <v>0</v>
      </c>
      <c r="N3153" s="9">
        <v>0</v>
      </c>
      <c r="O3153" s="9">
        <v>0</v>
      </c>
      <c r="P3153" s="9">
        <v>0</v>
      </c>
      <c r="Q3153" s="9">
        <v>8.1713809832769709E-3</v>
      </c>
      <c r="R3153" s="9">
        <v>0.25029168287127063</v>
      </c>
      <c r="S3153" s="9">
        <v>0.99182861901672303</v>
      </c>
      <c r="T3153" s="9">
        <v>0.74970831712872943</v>
      </c>
      <c r="U3153" s="16">
        <v>0</v>
      </c>
      <c r="V3153" s="16">
        <v>0</v>
      </c>
      <c r="W3153" s="16">
        <v>35998</v>
      </c>
      <c r="X3153" s="1" t="s">
        <v>3345</v>
      </c>
      <c r="Y3153" s="1" t="s">
        <v>3345</v>
      </c>
    </row>
    <row r="3154" spans="1:25" x14ac:dyDescent="0.25">
      <c r="A3154" t="str">
        <f t="shared" si="49"/>
        <v>Waushara , Wisconsin</v>
      </c>
      <c r="B3154" t="s">
        <v>3147</v>
      </c>
      <c r="C3154" t="s">
        <v>3146</v>
      </c>
      <c r="E3154" t="s">
        <v>5296</v>
      </c>
      <c r="F3154" t="s">
        <v>3216</v>
      </c>
      <c r="G3154" s="7">
        <v>637.39557766578866</v>
      </c>
      <c r="H3154" s="8">
        <v>24496</v>
      </c>
      <c r="I3154" s="9">
        <v>0</v>
      </c>
      <c r="J3154" s="9">
        <v>0</v>
      </c>
      <c r="K3154" s="9">
        <v>0</v>
      </c>
      <c r="L3154" s="9">
        <v>0</v>
      </c>
      <c r="M3154" s="9">
        <v>0</v>
      </c>
      <c r="N3154" s="9">
        <v>0</v>
      </c>
      <c r="O3154" s="9">
        <v>2.9093609904919091E-3</v>
      </c>
      <c r="P3154" s="9">
        <v>0.10503755715218811</v>
      </c>
      <c r="Q3154" s="9">
        <v>0</v>
      </c>
      <c r="R3154" s="9">
        <v>0</v>
      </c>
      <c r="S3154" s="9">
        <v>0.99709063889033678</v>
      </c>
      <c r="T3154" s="9">
        <v>0.8949624428478119</v>
      </c>
      <c r="U3154" s="16">
        <v>0</v>
      </c>
      <c r="V3154" s="16">
        <v>0</v>
      </c>
      <c r="W3154" s="16">
        <v>24496</v>
      </c>
      <c r="X3154" s="1" t="s">
        <v>3345</v>
      </c>
      <c r="Y3154" s="1" t="s">
        <v>3345</v>
      </c>
    </row>
    <row r="3155" spans="1:25" x14ac:dyDescent="0.25">
      <c r="A3155" t="str">
        <f t="shared" si="49"/>
        <v>Washburn , Wisconsin</v>
      </c>
      <c r="B3155" t="s">
        <v>3147</v>
      </c>
      <c r="C3155" t="s">
        <v>3146</v>
      </c>
      <c r="E3155" t="s">
        <v>5297</v>
      </c>
      <c r="F3155" t="s">
        <v>3212</v>
      </c>
      <c r="G3155" s="7">
        <v>853.31661049017555</v>
      </c>
      <c r="H3155" s="8">
        <v>15911</v>
      </c>
      <c r="I3155" s="9">
        <v>0</v>
      </c>
      <c r="J3155" s="9">
        <v>0</v>
      </c>
      <c r="K3155" s="9">
        <v>0</v>
      </c>
      <c r="L3155" s="9">
        <v>0</v>
      </c>
      <c r="M3155" s="9">
        <v>0</v>
      </c>
      <c r="N3155" s="9">
        <v>0</v>
      </c>
      <c r="O3155" s="9">
        <v>0</v>
      </c>
      <c r="P3155" s="9">
        <v>0</v>
      </c>
      <c r="Q3155" s="9">
        <v>2.028996945618834E-3</v>
      </c>
      <c r="R3155" s="9">
        <v>0.16799698321915657</v>
      </c>
      <c r="S3155" s="9">
        <v>0.99797100305365249</v>
      </c>
      <c r="T3155" s="9">
        <v>0.83200301678084343</v>
      </c>
      <c r="U3155" s="16">
        <v>0</v>
      </c>
      <c r="V3155" s="16">
        <v>0</v>
      </c>
      <c r="W3155" s="16">
        <v>15911</v>
      </c>
      <c r="X3155" s="1" t="s">
        <v>3345</v>
      </c>
      <c r="Y3155" s="1" t="s">
        <v>3345</v>
      </c>
    </row>
    <row r="3156" spans="1:25" x14ac:dyDescent="0.25">
      <c r="A3156" t="str">
        <f t="shared" si="49"/>
        <v>Lafayette , Wisconsin</v>
      </c>
      <c r="B3156" t="s">
        <v>3147</v>
      </c>
      <c r="C3156" t="s">
        <v>3146</v>
      </c>
      <c r="E3156" t="s">
        <v>3723</v>
      </c>
      <c r="F3156" t="s">
        <v>3179</v>
      </c>
      <c r="G3156" s="7">
        <v>634.56833600029177</v>
      </c>
      <c r="H3156" s="8">
        <v>16836</v>
      </c>
      <c r="I3156" s="9">
        <v>0</v>
      </c>
      <c r="J3156" s="9">
        <v>0</v>
      </c>
      <c r="K3156" s="9">
        <v>0</v>
      </c>
      <c r="L3156" s="9">
        <v>0</v>
      </c>
      <c r="M3156" s="9">
        <v>0</v>
      </c>
      <c r="N3156" s="9">
        <v>0</v>
      </c>
      <c r="O3156" s="9">
        <v>0</v>
      </c>
      <c r="P3156" s="9">
        <v>0</v>
      </c>
      <c r="Q3156" s="9">
        <v>0</v>
      </c>
      <c r="R3156" s="9">
        <v>0</v>
      </c>
      <c r="S3156" s="9">
        <v>0.99999999999738376</v>
      </c>
      <c r="T3156" s="9">
        <v>1</v>
      </c>
      <c r="U3156" s="16">
        <v>0</v>
      </c>
      <c r="V3156" s="16">
        <v>0</v>
      </c>
      <c r="W3156" s="16">
        <v>16836</v>
      </c>
      <c r="X3156" s="1" t="s">
        <v>3345</v>
      </c>
      <c r="Y3156" s="1" t="s">
        <v>3345</v>
      </c>
    </row>
    <row r="3157" spans="1:25" x14ac:dyDescent="0.25">
      <c r="A3157" t="str">
        <f t="shared" si="49"/>
        <v>Waupaca , Wisconsin</v>
      </c>
      <c r="B3157" t="s">
        <v>3147</v>
      </c>
      <c r="C3157" t="s">
        <v>3146</v>
      </c>
      <c r="E3157" t="s">
        <v>5298</v>
      </c>
      <c r="F3157" t="s">
        <v>3215</v>
      </c>
      <c r="G3157" s="7">
        <v>765.17403028288243</v>
      </c>
      <c r="H3157" s="8">
        <v>52410</v>
      </c>
      <c r="I3157" s="9">
        <v>0</v>
      </c>
      <c r="J3157" s="9">
        <v>0</v>
      </c>
      <c r="K3157" s="9">
        <v>0</v>
      </c>
      <c r="L3157" s="9">
        <v>0</v>
      </c>
      <c r="M3157" s="9">
        <v>0</v>
      </c>
      <c r="N3157" s="9">
        <v>0</v>
      </c>
      <c r="O3157" s="9">
        <v>1.5968346192456462E-2</v>
      </c>
      <c r="P3157" s="9">
        <v>0.35060103033772183</v>
      </c>
      <c r="Q3157" s="9">
        <v>0</v>
      </c>
      <c r="R3157" s="9">
        <v>0</v>
      </c>
      <c r="S3157" s="9">
        <v>0.98403165380691338</v>
      </c>
      <c r="T3157" s="9">
        <v>0.64939896966227817</v>
      </c>
      <c r="U3157" s="16">
        <v>0</v>
      </c>
      <c r="V3157" s="16">
        <v>0</v>
      </c>
      <c r="W3157" s="16">
        <v>52410</v>
      </c>
      <c r="X3157" s="1" t="s">
        <v>3345</v>
      </c>
      <c r="Y3157" s="1" t="s">
        <v>3345</v>
      </c>
    </row>
    <row r="3158" spans="1:25" x14ac:dyDescent="0.25">
      <c r="A3158" t="str">
        <f t="shared" si="49"/>
        <v>Vilas , Wisconsin</v>
      </c>
      <c r="B3158" t="s">
        <v>3147</v>
      </c>
      <c r="C3158" t="s">
        <v>3146</v>
      </c>
      <c r="E3158" t="s">
        <v>5299</v>
      </c>
      <c r="F3158" t="s">
        <v>3210</v>
      </c>
      <c r="G3158" s="7">
        <v>1017.7166048677298</v>
      </c>
      <c r="H3158" s="8">
        <v>21430</v>
      </c>
      <c r="I3158" s="9">
        <v>0</v>
      </c>
      <c r="J3158" s="9">
        <v>0</v>
      </c>
      <c r="K3158" s="9">
        <v>0</v>
      </c>
      <c r="L3158" s="9">
        <v>0</v>
      </c>
      <c r="M3158" s="9">
        <v>0</v>
      </c>
      <c r="N3158" s="9">
        <v>0</v>
      </c>
      <c r="O3158" s="9">
        <v>0</v>
      </c>
      <c r="P3158" s="9">
        <v>0</v>
      </c>
      <c r="Q3158" s="9">
        <v>0</v>
      </c>
      <c r="R3158" s="9">
        <v>0</v>
      </c>
      <c r="S3158" s="9">
        <v>1</v>
      </c>
      <c r="T3158" s="9">
        <v>1</v>
      </c>
      <c r="U3158" s="16">
        <v>0</v>
      </c>
      <c r="V3158" s="16">
        <v>0</v>
      </c>
      <c r="W3158" s="16">
        <v>21430</v>
      </c>
      <c r="X3158" s="1" t="s">
        <v>3345</v>
      </c>
      <c r="Y3158" s="1" t="s">
        <v>3345</v>
      </c>
    </row>
    <row r="3159" spans="1:25" x14ac:dyDescent="0.25">
      <c r="A3159" t="str">
        <f t="shared" si="49"/>
        <v>Ozaukee , Wisconsin</v>
      </c>
      <c r="B3159" t="s">
        <v>3147</v>
      </c>
      <c r="C3159" t="s">
        <v>3146</v>
      </c>
      <c r="E3159" t="s">
        <v>5300</v>
      </c>
      <c r="F3159" t="s">
        <v>3192</v>
      </c>
      <c r="G3159" s="7">
        <v>1116.1932356752211</v>
      </c>
      <c r="H3159" s="8">
        <v>86395</v>
      </c>
      <c r="I3159" s="9">
        <v>0</v>
      </c>
      <c r="J3159" s="9">
        <v>0</v>
      </c>
      <c r="K3159" s="9">
        <v>3.8707743827407819E-2</v>
      </c>
      <c r="L3159" s="9">
        <v>0.75113143121708426</v>
      </c>
      <c r="M3159" s="9">
        <v>0</v>
      </c>
      <c r="N3159" s="9">
        <v>0</v>
      </c>
      <c r="O3159" s="9">
        <v>0</v>
      </c>
      <c r="P3159" s="9">
        <v>0</v>
      </c>
      <c r="Q3159" s="9">
        <v>0</v>
      </c>
      <c r="R3159" s="9">
        <v>0</v>
      </c>
      <c r="S3159" s="9">
        <v>0.17107574942709378</v>
      </c>
      <c r="T3159" s="9">
        <v>0.24886856878291569</v>
      </c>
      <c r="U3159" s="16">
        <v>0</v>
      </c>
      <c r="V3159" s="16">
        <v>64894</v>
      </c>
      <c r="W3159" s="16">
        <v>21501</v>
      </c>
      <c r="X3159" s="1" t="s">
        <v>3345</v>
      </c>
      <c r="Y3159" s="1" t="s">
        <v>3347</v>
      </c>
    </row>
    <row r="3160" spans="1:25" x14ac:dyDescent="0.25">
      <c r="A3160" t="str">
        <f t="shared" si="49"/>
        <v>Sheboygan , Wisconsin</v>
      </c>
      <c r="B3160" t="s">
        <v>3147</v>
      </c>
      <c r="C3160" t="s">
        <v>3146</v>
      </c>
      <c r="E3160" t="s">
        <v>5301</v>
      </c>
      <c r="F3160" t="s">
        <v>3206</v>
      </c>
      <c r="G3160" s="7">
        <v>1271.241336932887</v>
      </c>
      <c r="H3160" s="8">
        <v>115507</v>
      </c>
      <c r="I3160" s="9">
        <v>1.097545721579489E-2</v>
      </c>
      <c r="J3160" s="9">
        <v>0.42671006951959622</v>
      </c>
      <c r="K3160" s="9">
        <v>1.5626614370054512E-2</v>
      </c>
      <c r="L3160" s="9">
        <v>0.19068108426329139</v>
      </c>
      <c r="M3160" s="9">
        <v>4.5466834596969274E-3</v>
      </c>
      <c r="N3160" s="9">
        <v>9.9760187694252295E-2</v>
      </c>
      <c r="O3160" s="9">
        <v>0</v>
      </c>
      <c r="P3160" s="9">
        <v>0</v>
      </c>
      <c r="Q3160" s="9">
        <v>0</v>
      </c>
      <c r="R3160" s="9">
        <v>0</v>
      </c>
      <c r="S3160" s="9">
        <v>0.37601885544047892</v>
      </c>
      <c r="T3160" s="9">
        <v>0.28284865852286006</v>
      </c>
      <c r="U3160" s="16">
        <v>49288</v>
      </c>
      <c r="V3160" s="16">
        <v>33548</v>
      </c>
      <c r="W3160" s="16">
        <v>32671</v>
      </c>
      <c r="X3160" s="1" t="s">
        <v>3345</v>
      </c>
      <c r="Y3160" s="1" t="s">
        <v>3346</v>
      </c>
    </row>
    <row r="3161" spans="1:25" x14ac:dyDescent="0.25">
      <c r="A3161" t="str">
        <f t="shared" si="49"/>
        <v>Washington , Wisconsin</v>
      </c>
      <c r="B3161" t="s">
        <v>3147</v>
      </c>
      <c r="C3161" t="s">
        <v>3146</v>
      </c>
      <c r="E3161" t="s">
        <v>3641</v>
      </c>
      <c r="F3161" t="s">
        <v>3213</v>
      </c>
      <c r="G3161" s="7">
        <v>435.66598121704999</v>
      </c>
      <c r="H3161" s="8">
        <v>131887</v>
      </c>
      <c r="I3161" s="9">
        <v>0</v>
      </c>
      <c r="J3161" s="9">
        <v>0</v>
      </c>
      <c r="K3161" s="9">
        <v>0.1393270904444171</v>
      </c>
      <c r="L3161" s="9">
        <v>0.69215313108949328</v>
      </c>
      <c r="M3161" s="9">
        <v>0</v>
      </c>
      <c r="N3161" s="9">
        <v>0</v>
      </c>
      <c r="O3161" s="9">
        <v>0</v>
      </c>
      <c r="P3161" s="9">
        <v>0</v>
      </c>
      <c r="Q3161" s="9">
        <v>0</v>
      </c>
      <c r="R3161" s="9">
        <v>0</v>
      </c>
      <c r="S3161" s="9">
        <v>0.86067290955558295</v>
      </c>
      <c r="T3161" s="9">
        <v>0.30784686891050672</v>
      </c>
      <c r="U3161" s="16">
        <v>0</v>
      </c>
      <c r="V3161" s="16">
        <v>91286</v>
      </c>
      <c r="W3161" s="16">
        <v>40601</v>
      </c>
      <c r="X3161" s="1" t="s">
        <v>3345</v>
      </c>
      <c r="Y3161" s="1" t="s">
        <v>3347</v>
      </c>
    </row>
    <row r="3162" spans="1:25" x14ac:dyDescent="0.25">
      <c r="A3162" t="str">
        <f t="shared" si="49"/>
        <v>Bayfield , Wisconsin</v>
      </c>
      <c r="B3162" t="s">
        <v>3147</v>
      </c>
      <c r="C3162" t="s">
        <v>3146</v>
      </c>
      <c r="E3162" t="s">
        <v>5302</v>
      </c>
      <c r="F3162" t="s">
        <v>3150</v>
      </c>
      <c r="G3162" s="7">
        <v>2041.6966685862624</v>
      </c>
      <c r="H3162" s="8">
        <v>15014</v>
      </c>
      <c r="I3162" s="9">
        <v>0</v>
      </c>
      <c r="J3162" s="9">
        <v>0</v>
      </c>
      <c r="K3162" s="9">
        <v>0</v>
      </c>
      <c r="L3162" s="9">
        <v>0</v>
      </c>
      <c r="M3162" s="9">
        <v>0</v>
      </c>
      <c r="N3162" s="9">
        <v>0</v>
      </c>
      <c r="O3162" s="9">
        <v>0</v>
      </c>
      <c r="P3162" s="9">
        <v>0</v>
      </c>
      <c r="Q3162" s="9">
        <v>0</v>
      </c>
      <c r="R3162" s="9">
        <v>0</v>
      </c>
      <c r="S3162" s="9">
        <v>0.74017639689777504</v>
      </c>
      <c r="T3162" s="9">
        <v>1</v>
      </c>
      <c r="U3162" s="16">
        <v>0</v>
      </c>
      <c r="V3162" s="16">
        <v>0</v>
      </c>
      <c r="W3162" s="16">
        <v>15014</v>
      </c>
      <c r="X3162" s="1" t="s">
        <v>3345</v>
      </c>
      <c r="Y3162" s="1" t="s">
        <v>3345</v>
      </c>
    </row>
    <row r="3163" spans="1:25" x14ac:dyDescent="0.25">
      <c r="A3163" t="str">
        <f t="shared" si="49"/>
        <v>Portage , Wisconsin</v>
      </c>
      <c r="B3163" t="s">
        <v>3147</v>
      </c>
      <c r="C3163" t="s">
        <v>3146</v>
      </c>
      <c r="E3163" t="s">
        <v>4802</v>
      </c>
      <c r="F3163" t="s">
        <v>3196</v>
      </c>
      <c r="G3163" s="7">
        <v>822.80849921941956</v>
      </c>
      <c r="H3163" s="8">
        <v>70019</v>
      </c>
      <c r="I3163" s="9">
        <v>0</v>
      </c>
      <c r="J3163" s="9">
        <v>0</v>
      </c>
      <c r="K3163" s="9">
        <v>0</v>
      </c>
      <c r="L3163" s="9">
        <v>0</v>
      </c>
      <c r="M3163" s="9">
        <v>0</v>
      </c>
      <c r="N3163" s="9">
        <v>0</v>
      </c>
      <c r="O3163" s="9">
        <v>3.1384082554812343E-2</v>
      </c>
      <c r="P3163" s="9">
        <v>0.63968351447464256</v>
      </c>
      <c r="Q3163" s="9">
        <v>0</v>
      </c>
      <c r="R3163" s="9">
        <v>0</v>
      </c>
      <c r="S3163" s="9">
        <v>0.96861591686122861</v>
      </c>
      <c r="T3163" s="9">
        <v>0.36031648552535739</v>
      </c>
      <c r="U3163" s="16">
        <v>0</v>
      </c>
      <c r="V3163" s="16">
        <v>0</v>
      </c>
      <c r="W3163" s="16">
        <v>70019</v>
      </c>
      <c r="X3163" s="1" t="s">
        <v>3345</v>
      </c>
      <c r="Y3163" s="1" t="s">
        <v>3345</v>
      </c>
    </row>
    <row r="3164" spans="1:25" x14ac:dyDescent="0.25">
      <c r="A3164" t="str">
        <f t="shared" si="49"/>
        <v>Fond du Lac , Wisconsin</v>
      </c>
      <c r="B3164" t="s">
        <v>3147</v>
      </c>
      <c r="C3164" t="s">
        <v>3146</v>
      </c>
      <c r="E3164" t="s">
        <v>5303</v>
      </c>
      <c r="F3164" t="s">
        <v>3166</v>
      </c>
      <c r="G3164" s="7">
        <v>765.84164518248508</v>
      </c>
      <c r="H3164" s="8">
        <v>101633</v>
      </c>
      <c r="I3164" s="9">
        <v>2.0813793991100997E-2</v>
      </c>
      <c r="J3164" s="9">
        <v>0.42095579191797938</v>
      </c>
      <c r="K3164" s="9">
        <v>1.6913469518170226E-2</v>
      </c>
      <c r="L3164" s="9">
        <v>0.11719618627807897</v>
      </c>
      <c r="M3164" s="9">
        <v>0</v>
      </c>
      <c r="N3164" s="9">
        <v>0</v>
      </c>
      <c r="O3164" s="9">
        <v>6.8919207120237934E-3</v>
      </c>
      <c r="P3164" s="9">
        <v>0.11178455816516289</v>
      </c>
      <c r="Q3164" s="9">
        <v>0</v>
      </c>
      <c r="R3164" s="9">
        <v>0</v>
      </c>
      <c r="S3164" s="9">
        <v>0.95538081577227729</v>
      </c>
      <c r="T3164" s="9">
        <v>0.35006346363877872</v>
      </c>
      <c r="U3164" s="16">
        <v>42783</v>
      </c>
      <c r="V3164" s="16">
        <v>11911</v>
      </c>
      <c r="W3164" s="16">
        <v>46939</v>
      </c>
      <c r="X3164" s="1" t="s">
        <v>3345</v>
      </c>
      <c r="Y3164" s="1" t="s">
        <v>3345</v>
      </c>
    </row>
    <row r="3165" spans="1:25" x14ac:dyDescent="0.25">
      <c r="A3165" t="str">
        <f t="shared" si="49"/>
        <v>Kewaunee , Wisconsin</v>
      </c>
      <c r="B3165" t="s">
        <v>3147</v>
      </c>
      <c r="C3165" t="s">
        <v>3146</v>
      </c>
      <c r="E3165" t="s">
        <v>5304</v>
      </c>
      <c r="F3165" t="s">
        <v>3177</v>
      </c>
      <c r="G3165" s="7">
        <v>1084.2847665897914</v>
      </c>
      <c r="H3165" s="8">
        <v>20574</v>
      </c>
      <c r="I3165" s="9">
        <v>0</v>
      </c>
      <c r="J3165" s="9">
        <v>0</v>
      </c>
      <c r="K3165" s="9">
        <v>0</v>
      </c>
      <c r="L3165" s="9">
        <v>0</v>
      </c>
      <c r="M3165" s="9">
        <v>0</v>
      </c>
      <c r="N3165" s="9">
        <v>0</v>
      </c>
      <c r="O3165" s="9">
        <v>2.9184805077966335E-3</v>
      </c>
      <c r="P3165" s="9">
        <v>0.27665986196169923</v>
      </c>
      <c r="Q3165" s="9">
        <v>0</v>
      </c>
      <c r="R3165" s="9">
        <v>0</v>
      </c>
      <c r="S3165" s="9">
        <v>0.31385857283097485</v>
      </c>
      <c r="T3165" s="9">
        <v>0.72334013803830077</v>
      </c>
      <c r="U3165" s="16">
        <v>0</v>
      </c>
      <c r="V3165" s="16">
        <v>0</v>
      </c>
      <c r="W3165" s="16">
        <v>20574</v>
      </c>
      <c r="X3165" s="1" t="s">
        <v>3345</v>
      </c>
      <c r="Y3165" s="1" t="s">
        <v>3345</v>
      </c>
    </row>
    <row r="3166" spans="1:25" x14ac:dyDescent="0.25">
      <c r="A3166" t="str">
        <f t="shared" si="49"/>
        <v>Langlade , Wisconsin</v>
      </c>
      <c r="B3166" t="s">
        <v>3147</v>
      </c>
      <c r="C3166" t="s">
        <v>3146</v>
      </c>
      <c r="E3166" t="s">
        <v>5305</v>
      </c>
      <c r="F3166" t="s">
        <v>3180</v>
      </c>
      <c r="G3166" s="7">
        <v>887.79414851451918</v>
      </c>
      <c r="H3166" s="8">
        <v>19977</v>
      </c>
      <c r="I3166" s="9">
        <v>0</v>
      </c>
      <c r="J3166" s="9">
        <v>0</v>
      </c>
      <c r="K3166" s="9">
        <v>0</v>
      </c>
      <c r="L3166" s="9">
        <v>0</v>
      </c>
      <c r="M3166" s="9">
        <v>0</v>
      </c>
      <c r="N3166" s="9">
        <v>0</v>
      </c>
      <c r="O3166" s="9">
        <v>4.7475667781581628E-3</v>
      </c>
      <c r="P3166" s="9">
        <v>0.40836962506882918</v>
      </c>
      <c r="Q3166" s="9">
        <v>0</v>
      </c>
      <c r="R3166" s="9">
        <v>0</v>
      </c>
      <c r="S3166" s="9">
        <v>0.99525243322045454</v>
      </c>
      <c r="T3166" s="9">
        <v>0.59163037493117088</v>
      </c>
      <c r="U3166" s="16">
        <v>0</v>
      </c>
      <c r="V3166" s="16">
        <v>0</v>
      </c>
      <c r="W3166" s="16">
        <v>19977</v>
      </c>
      <c r="X3166" s="1" t="s">
        <v>3345</v>
      </c>
      <c r="Y3166" s="1" t="s">
        <v>3345</v>
      </c>
    </row>
    <row r="3167" spans="1:25" x14ac:dyDescent="0.25">
      <c r="A3167" t="str">
        <f t="shared" si="49"/>
        <v>Rock , Wisconsin</v>
      </c>
      <c r="B3167" t="s">
        <v>3147</v>
      </c>
      <c r="C3167" t="s">
        <v>3146</v>
      </c>
      <c r="E3167" t="s">
        <v>4422</v>
      </c>
      <c r="F3167" t="s">
        <v>3200</v>
      </c>
      <c r="G3167" s="7">
        <v>726.13299195572938</v>
      </c>
      <c r="H3167" s="8">
        <v>160331</v>
      </c>
      <c r="I3167" s="9">
        <v>5.6823686886307186E-2</v>
      </c>
      <c r="J3167" s="9">
        <v>0.6205412552781433</v>
      </c>
      <c r="K3167" s="9">
        <v>1.7795617368538609E-2</v>
      </c>
      <c r="L3167" s="9">
        <v>9.5234234178044178E-2</v>
      </c>
      <c r="M3167" s="9">
        <v>1.131595019090666E-2</v>
      </c>
      <c r="N3167" s="9">
        <v>7.8905514217462627E-2</v>
      </c>
      <c r="O3167" s="9">
        <v>5.8066129909361571E-5</v>
      </c>
      <c r="P3167" s="9">
        <v>5.1144195445671761E-4</v>
      </c>
      <c r="Q3167" s="9">
        <v>0</v>
      </c>
      <c r="R3167" s="9">
        <v>0</v>
      </c>
      <c r="S3167" s="9">
        <v>0.91400667939931646</v>
      </c>
      <c r="T3167" s="9">
        <v>0.20480755437189316</v>
      </c>
      <c r="U3167" s="16">
        <v>99492</v>
      </c>
      <c r="V3167" s="16">
        <v>27920</v>
      </c>
      <c r="W3167" s="16">
        <v>32919</v>
      </c>
      <c r="X3167" s="1" t="s">
        <v>3345</v>
      </c>
      <c r="Y3167" s="1" t="s">
        <v>3346</v>
      </c>
    </row>
    <row r="3168" spans="1:25" x14ac:dyDescent="0.25">
      <c r="A3168" t="str">
        <f t="shared" si="49"/>
        <v>Crawford , Wisconsin</v>
      </c>
      <c r="B3168" t="s">
        <v>3147</v>
      </c>
      <c r="C3168" t="s">
        <v>3146</v>
      </c>
      <c r="E3168" t="s">
        <v>3704</v>
      </c>
      <c r="F3168" t="s">
        <v>3158</v>
      </c>
      <c r="G3168" s="7">
        <v>599.21019469388193</v>
      </c>
      <c r="H3168" s="8">
        <v>16644</v>
      </c>
      <c r="I3168" s="9">
        <v>0</v>
      </c>
      <c r="J3168" s="9">
        <v>0</v>
      </c>
      <c r="K3168" s="9">
        <v>0</v>
      </c>
      <c r="L3168" s="9">
        <v>0</v>
      </c>
      <c r="M3168" s="9">
        <v>0</v>
      </c>
      <c r="N3168" s="9">
        <v>0</v>
      </c>
      <c r="O3168" s="9">
        <v>0</v>
      </c>
      <c r="P3168" s="9">
        <v>0</v>
      </c>
      <c r="Q3168" s="9">
        <v>7.0819244432616321E-3</v>
      </c>
      <c r="R3168" s="9">
        <v>0.37581110310021631</v>
      </c>
      <c r="S3168" s="9">
        <v>0.99291807555673839</v>
      </c>
      <c r="T3168" s="9">
        <v>0.62418889689978374</v>
      </c>
      <c r="U3168" s="16">
        <v>0</v>
      </c>
      <c r="V3168" s="16">
        <v>0</v>
      </c>
      <c r="W3168" s="16">
        <v>16644</v>
      </c>
      <c r="X3168" s="1" t="s">
        <v>3345</v>
      </c>
      <c r="Y3168" s="1" t="s">
        <v>3345</v>
      </c>
    </row>
    <row r="3169" spans="1:25" x14ac:dyDescent="0.25">
      <c r="A3169" t="str">
        <f t="shared" si="49"/>
        <v>Eau Claire , Wisconsin</v>
      </c>
      <c r="B3169" t="s">
        <v>3147</v>
      </c>
      <c r="C3169" t="s">
        <v>3146</v>
      </c>
      <c r="E3169" t="s">
        <v>5306</v>
      </c>
      <c r="F3169" t="s">
        <v>3164</v>
      </c>
      <c r="G3169" s="7">
        <v>645.19984004765467</v>
      </c>
      <c r="H3169" s="8">
        <v>98736</v>
      </c>
      <c r="I3169" s="9">
        <v>4.2400099396138126E-2</v>
      </c>
      <c r="J3169" s="9">
        <v>0.64389888186679634</v>
      </c>
      <c r="K3169" s="9">
        <v>2.153763642586878E-2</v>
      </c>
      <c r="L3169" s="9">
        <v>0.12609382596013613</v>
      </c>
      <c r="M3169" s="9">
        <v>0</v>
      </c>
      <c r="N3169" s="9">
        <v>0</v>
      </c>
      <c r="O3169" s="9">
        <v>0</v>
      </c>
      <c r="P3169" s="9">
        <v>0</v>
      </c>
      <c r="Q3169" s="9">
        <v>0</v>
      </c>
      <c r="R3169" s="9">
        <v>0</v>
      </c>
      <c r="S3169" s="9">
        <v>0.9360622641779931</v>
      </c>
      <c r="T3169" s="9">
        <v>0.23000729217306756</v>
      </c>
      <c r="U3169" s="16">
        <v>63576</v>
      </c>
      <c r="V3169" s="16">
        <v>12450</v>
      </c>
      <c r="W3169" s="16">
        <v>22710</v>
      </c>
      <c r="X3169" s="1" t="s">
        <v>3345</v>
      </c>
      <c r="Y3169" s="1" t="s">
        <v>3346</v>
      </c>
    </row>
    <row r="3170" spans="1:25" x14ac:dyDescent="0.25">
      <c r="A3170" t="str">
        <f t="shared" si="49"/>
        <v>Oconto , Wisconsin</v>
      </c>
      <c r="B3170" t="s">
        <v>3147</v>
      </c>
      <c r="C3170" t="s">
        <v>3146</v>
      </c>
      <c r="E3170" t="s">
        <v>5307</v>
      </c>
      <c r="F3170" t="s">
        <v>3189</v>
      </c>
      <c r="G3170" s="7">
        <v>1148.8482506448199</v>
      </c>
      <c r="H3170" s="8">
        <v>37660</v>
      </c>
      <c r="I3170" s="9">
        <v>0</v>
      </c>
      <c r="J3170" s="9">
        <v>0</v>
      </c>
      <c r="K3170" s="9">
        <v>8.6300634702794212E-5</v>
      </c>
      <c r="L3170" s="9">
        <v>3.5050451407328729E-3</v>
      </c>
      <c r="M3170" s="9">
        <v>0</v>
      </c>
      <c r="N3170" s="9">
        <v>0</v>
      </c>
      <c r="O3170" s="9">
        <v>3.8524423624412833E-3</v>
      </c>
      <c r="P3170" s="9">
        <v>0.18305894848645779</v>
      </c>
      <c r="Q3170" s="9">
        <v>0</v>
      </c>
      <c r="R3170" s="9">
        <v>0</v>
      </c>
      <c r="S3170" s="9">
        <v>0.88107365696694928</v>
      </c>
      <c r="T3170" s="9">
        <v>0.81343600637280933</v>
      </c>
      <c r="U3170" s="16">
        <v>0</v>
      </c>
      <c r="V3170" s="16">
        <v>132</v>
      </c>
      <c r="W3170" s="16">
        <v>37528</v>
      </c>
      <c r="X3170" s="1" t="s">
        <v>3345</v>
      </c>
      <c r="Y3170" s="1" t="s">
        <v>3345</v>
      </c>
    </row>
    <row r="3171" spans="1:25" x14ac:dyDescent="0.25">
      <c r="A3171" t="str">
        <f t="shared" si="49"/>
        <v>Forest , Wisconsin</v>
      </c>
      <c r="B3171" t="s">
        <v>3147</v>
      </c>
      <c r="C3171" t="s">
        <v>3146</v>
      </c>
      <c r="E3171" t="s">
        <v>4895</v>
      </c>
      <c r="F3171" t="s">
        <v>3167</v>
      </c>
      <c r="G3171" s="7">
        <v>1046.5194925262533</v>
      </c>
      <c r="H3171" s="8">
        <v>9304</v>
      </c>
      <c r="I3171" s="9">
        <v>0</v>
      </c>
      <c r="J3171" s="9">
        <v>0</v>
      </c>
      <c r="K3171" s="9">
        <v>0</v>
      </c>
      <c r="L3171" s="9">
        <v>0</v>
      </c>
      <c r="M3171" s="9">
        <v>0</v>
      </c>
      <c r="N3171" s="9">
        <v>0</v>
      </c>
      <c r="O3171" s="9">
        <v>0</v>
      </c>
      <c r="P3171" s="9">
        <v>0</v>
      </c>
      <c r="Q3171" s="9">
        <v>0</v>
      </c>
      <c r="R3171" s="9">
        <v>0</v>
      </c>
      <c r="S3171" s="9">
        <v>0.99999999999821809</v>
      </c>
      <c r="T3171" s="9">
        <v>1</v>
      </c>
      <c r="U3171" s="16">
        <v>0</v>
      </c>
      <c r="V3171" s="16">
        <v>0</v>
      </c>
      <c r="W3171" s="16">
        <v>9304</v>
      </c>
      <c r="X3171" s="1" t="s">
        <v>3345</v>
      </c>
      <c r="Y3171" s="1" t="s">
        <v>3345</v>
      </c>
    </row>
    <row r="3172" spans="1:25" x14ac:dyDescent="0.25">
      <c r="A3172" t="str">
        <f t="shared" si="49"/>
        <v>Sawyer , Wisconsin</v>
      </c>
      <c r="B3172" t="s">
        <v>3147</v>
      </c>
      <c r="C3172" t="s">
        <v>3146</v>
      </c>
      <c r="E3172" t="s">
        <v>5308</v>
      </c>
      <c r="F3172" t="s">
        <v>3204</v>
      </c>
      <c r="G3172" s="7">
        <v>1350.2382587022807</v>
      </c>
      <c r="H3172" s="8">
        <v>16557</v>
      </c>
      <c r="I3172" s="9">
        <v>0</v>
      </c>
      <c r="J3172" s="9">
        <v>0</v>
      </c>
      <c r="K3172" s="9">
        <v>0</v>
      </c>
      <c r="L3172" s="9">
        <v>0</v>
      </c>
      <c r="M3172" s="9">
        <v>0</v>
      </c>
      <c r="N3172" s="9">
        <v>0</v>
      </c>
      <c r="O3172" s="9">
        <v>0</v>
      </c>
      <c r="P3172" s="9">
        <v>0</v>
      </c>
      <c r="Q3172" s="9">
        <v>2.214259012203147E-3</v>
      </c>
      <c r="R3172" s="9">
        <v>0.15799963761551006</v>
      </c>
      <c r="S3172" s="9">
        <v>0.99778574098779682</v>
      </c>
      <c r="T3172" s="9">
        <v>0.84200036238448994</v>
      </c>
      <c r="U3172" s="16">
        <v>0</v>
      </c>
      <c r="V3172" s="16">
        <v>0</v>
      </c>
      <c r="W3172" s="16">
        <v>16557</v>
      </c>
      <c r="X3172" s="1" t="s">
        <v>3345</v>
      </c>
      <c r="Y3172" s="1" t="s">
        <v>3345</v>
      </c>
    </row>
    <row r="3173" spans="1:25" x14ac:dyDescent="0.25">
      <c r="A3173" t="str">
        <f t="shared" si="49"/>
        <v>Trempealeau , Wisconsin</v>
      </c>
      <c r="B3173" t="s">
        <v>3147</v>
      </c>
      <c r="C3173" t="s">
        <v>3146</v>
      </c>
      <c r="E3173" t="s">
        <v>5309</v>
      </c>
      <c r="F3173" t="s">
        <v>3208</v>
      </c>
      <c r="G3173" s="7">
        <v>742.02808061581391</v>
      </c>
      <c r="H3173" s="8">
        <v>28816</v>
      </c>
      <c r="I3173" s="9">
        <v>0</v>
      </c>
      <c r="J3173" s="9">
        <v>0</v>
      </c>
      <c r="K3173" s="9">
        <v>0</v>
      </c>
      <c r="L3173" s="9">
        <v>0</v>
      </c>
      <c r="M3173" s="9">
        <v>0</v>
      </c>
      <c r="N3173" s="9">
        <v>0</v>
      </c>
      <c r="O3173" s="9">
        <v>2.841553042361388E-3</v>
      </c>
      <c r="P3173" s="9">
        <v>0.1038659078289839</v>
      </c>
      <c r="Q3173" s="9">
        <v>0</v>
      </c>
      <c r="R3173" s="9">
        <v>0</v>
      </c>
      <c r="S3173" s="9">
        <v>0.99715844695559375</v>
      </c>
      <c r="T3173" s="9">
        <v>0.89613409217101614</v>
      </c>
      <c r="U3173" s="16">
        <v>0</v>
      </c>
      <c r="V3173" s="16">
        <v>0</v>
      </c>
      <c r="W3173" s="16">
        <v>28816</v>
      </c>
      <c r="X3173" s="1" t="s">
        <v>3345</v>
      </c>
      <c r="Y3173" s="1" t="s">
        <v>3345</v>
      </c>
    </row>
    <row r="3174" spans="1:25" x14ac:dyDescent="0.25">
      <c r="A3174" t="str">
        <f t="shared" si="49"/>
        <v>Polk , Wisconsin</v>
      </c>
      <c r="B3174" t="s">
        <v>3147</v>
      </c>
      <c r="C3174" t="s">
        <v>3146</v>
      </c>
      <c r="E3174" t="s">
        <v>3678</v>
      </c>
      <c r="F3174" t="s">
        <v>3195</v>
      </c>
      <c r="G3174" s="7">
        <v>956.41562457728776</v>
      </c>
      <c r="H3174" s="8">
        <v>44205</v>
      </c>
      <c r="I3174" s="9">
        <v>0</v>
      </c>
      <c r="J3174" s="9">
        <v>0</v>
      </c>
      <c r="K3174" s="9">
        <v>0</v>
      </c>
      <c r="L3174" s="9">
        <v>0</v>
      </c>
      <c r="M3174" s="9">
        <v>0</v>
      </c>
      <c r="N3174" s="9">
        <v>0</v>
      </c>
      <c r="O3174" s="9">
        <v>6.9422197536010413E-3</v>
      </c>
      <c r="P3174" s="9">
        <v>0.14523243976925687</v>
      </c>
      <c r="Q3174" s="9">
        <v>0</v>
      </c>
      <c r="R3174" s="9">
        <v>0</v>
      </c>
      <c r="S3174" s="9">
        <v>0.99305778024639901</v>
      </c>
      <c r="T3174" s="9">
        <v>0.85476756023074318</v>
      </c>
      <c r="U3174" s="16">
        <v>0</v>
      </c>
      <c r="V3174" s="16">
        <v>0</v>
      </c>
      <c r="W3174" s="16">
        <v>44205</v>
      </c>
      <c r="X3174" s="1" t="s">
        <v>3345</v>
      </c>
      <c r="Y3174" s="1" t="s">
        <v>3345</v>
      </c>
    </row>
    <row r="3175" spans="1:25" x14ac:dyDescent="0.25">
      <c r="A3175" t="str">
        <f t="shared" si="49"/>
        <v>Green , Wisconsin</v>
      </c>
      <c r="B3175" t="s">
        <v>3147</v>
      </c>
      <c r="C3175" t="s">
        <v>3146</v>
      </c>
      <c r="E3175" t="s">
        <v>4261</v>
      </c>
      <c r="F3175" t="s">
        <v>3169</v>
      </c>
      <c r="G3175" s="7">
        <v>584.55111121683569</v>
      </c>
      <c r="H3175" s="8">
        <v>36842</v>
      </c>
      <c r="I3175" s="9">
        <v>0</v>
      </c>
      <c r="J3175" s="9">
        <v>0</v>
      </c>
      <c r="K3175" s="9">
        <v>0</v>
      </c>
      <c r="L3175" s="9">
        <v>0</v>
      </c>
      <c r="M3175" s="9">
        <v>2.5339126327459548E-4</v>
      </c>
      <c r="N3175" s="9">
        <v>9.5000271429346948E-3</v>
      </c>
      <c r="O3175" s="9">
        <v>1.0530042223331719E-2</v>
      </c>
      <c r="P3175" s="9">
        <v>0.38833396666847619</v>
      </c>
      <c r="Q3175" s="9">
        <v>0</v>
      </c>
      <c r="R3175" s="9">
        <v>0</v>
      </c>
      <c r="S3175" s="9">
        <v>0.98921656651339362</v>
      </c>
      <c r="T3175" s="9">
        <v>0.60216600618858906</v>
      </c>
      <c r="U3175" s="16">
        <v>0</v>
      </c>
      <c r="V3175" s="16">
        <v>350</v>
      </c>
      <c r="W3175" s="16">
        <v>36492</v>
      </c>
      <c r="X3175" s="1" t="s">
        <v>3345</v>
      </c>
      <c r="Y3175" s="1" t="s">
        <v>3345</v>
      </c>
    </row>
    <row r="3176" spans="1:25" x14ac:dyDescent="0.25">
      <c r="A3176" t="str">
        <f t="shared" si="49"/>
        <v>Outagamie , Wisconsin</v>
      </c>
      <c r="B3176" t="s">
        <v>3147</v>
      </c>
      <c r="C3176" t="s">
        <v>3146</v>
      </c>
      <c r="E3176" t="s">
        <v>5310</v>
      </c>
      <c r="F3176" t="s">
        <v>3191</v>
      </c>
      <c r="G3176" s="7">
        <v>644.60798055324517</v>
      </c>
      <c r="H3176" s="8">
        <v>176695</v>
      </c>
      <c r="I3176" s="9">
        <v>2.9217823954580793E-2</v>
      </c>
      <c r="J3176" s="9">
        <v>0.33904185177848833</v>
      </c>
      <c r="K3176" s="9">
        <v>6.9596819963587672E-2</v>
      </c>
      <c r="L3176" s="9">
        <v>0.38523444353264097</v>
      </c>
      <c r="M3176" s="9">
        <v>3.4153211070511841E-3</v>
      </c>
      <c r="N3176" s="9">
        <v>1.9808143976909363E-2</v>
      </c>
      <c r="O3176" s="9">
        <v>1.4985172627134142E-3</v>
      </c>
      <c r="P3176" s="9">
        <v>8.5118424403633382E-3</v>
      </c>
      <c r="Q3176" s="9">
        <v>0</v>
      </c>
      <c r="R3176" s="9">
        <v>0</v>
      </c>
      <c r="S3176" s="9">
        <v>0.89627151768440527</v>
      </c>
      <c r="T3176" s="9">
        <v>0.24740371827159796</v>
      </c>
      <c r="U3176" s="16">
        <v>59907</v>
      </c>
      <c r="V3176" s="16">
        <v>71569</v>
      </c>
      <c r="W3176" s="16">
        <v>45219</v>
      </c>
      <c r="X3176" s="1" t="s">
        <v>3345</v>
      </c>
      <c r="Y3176" s="1" t="s">
        <v>3347</v>
      </c>
    </row>
    <row r="3177" spans="1:25" x14ac:dyDescent="0.25">
      <c r="A3177" t="str">
        <f t="shared" si="49"/>
        <v>Adams , Wisconsin</v>
      </c>
      <c r="B3177" t="s">
        <v>3147</v>
      </c>
      <c r="C3177" t="s">
        <v>3146</v>
      </c>
      <c r="E3177" t="s">
        <v>3818</v>
      </c>
      <c r="F3177" t="s">
        <v>3145</v>
      </c>
      <c r="G3177" s="7">
        <v>687.48305170236961</v>
      </c>
      <c r="H3177" s="8">
        <v>20875</v>
      </c>
      <c r="I3177" s="9">
        <v>0</v>
      </c>
      <c r="J3177" s="9">
        <v>0</v>
      </c>
      <c r="K3177" s="9">
        <v>0</v>
      </c>
      <c r="L3177" s="9">
        <v>0</v>
      </c>
      <c r="M3177" s="9">
        <v>0</v>
      </c>
      <c r="N3177" s="9">
        <v>0</v>
      </c>
      <c r="O3177" s="9">
        <v>0</v>
      </c>
      <c r="P3177" s="9">
        <v>0</v>
      </c>
      <c r="Q3177" s="9">
        <v>0</v>
      </c>
      <c r="R3177" s="9">
        <v>0</v>
      </c>
      <c r="S3177" s="9">
        <v>0.99999999999898359</v>
      </c>
      <c r="T3177" s="9">
        <v>1</v>
      </c>
      <c r="U3177" s="16">
        <v>0</v>
      </c>
      <c r="V3177" s="16">
        <v>0</v>
      </c>
      <c r="W3177" s="16">
        <v>20875</v>
      </c>
      <c r="X3177" s="1" t="s">
        <v>3345</v>
      </c>
      <c r="Y3177" s="1" t="s">
        <v>3345</v>
      </c>
    </row>
    <row r="3178" spans="1:25" x14ac:dyDescent="0.25">
      <c r="A3178" t="str">
        <f t="shared" si="49"/>
        <v>Taylor , Wisconsin</v>
      </c>
      <c r="B3178" t="s">
        <v>3147</v>
      </c>
      <c r="C3178" t="s">
        <v>3146</v>
      </c>
      <c r="E3178" t="s">
        <v>3891</v>
      </c>
      <c r="F3178" t="s">
        <v>3207</v>
      </c>
      <c r="G3178" s="7">
        <v>984.56256585960853</v>
      </c>
      <c r="H3178" s="8">
        <v>20689</v>
      </c>
      <c r="I3178" s="9">
        <v>0</v>
      </c>
      <c r="J3178" s="9">
        <v>0</v>
      </c>
      <c r="K3178" s="9">
        <v>0</v>
      </c>
      <c r="L3178" s="9">
        <v>0</v>
      </c>
      <c r="M3178" s="9">
        <v>0</v>
      </c>
      <c r="N3178" s="9">
        <v>0</v>
      </c>
      <c r="O3178" s="9">
        <v>2.6395782392787358E-3</v>
      </c>
      <c r="P3178" s="9">
        <v>0.19556285949055052</v>
      </c>
      <c r="Q3178" s="9">
        <v>0</v>
      </c>
      <c r="R3178" s="9">
        <v>0</v>
      </c>
      <c r="S3178" s="9">
        <v>0.99736042175897499</v>
      </c>
      <c r="T3178" s="9">
        <v>0.80443714050944948</v>
      </c>
      <c r="U3178" s="16">
        <v>0</v>
      </c>
      <c r="V3178" s="16">
        <v>0</v>
      </c>
      <c r="W3178" s="16">
        <v>20689</v>
      </c>
      <c r="X3178" s="1" t="s">
        <v>3345</v>
      </c>
      <c r="Y3178" s="1" t="s">
        <v>3345</v>
      </c>
    </row>
    <row r="3179" spans="1:25" x14ac:dyDescent="0.25">
      <c r="A3179" t="str">
        <f t="shared" si="49"/>
        <v>Marathon , Wisconsin</v>
      </c>
      <c r="B3179" t="s">
        <v>3147</v>
      </c>
      <c r="C3179" t="s">
        <v>3146</v>
      </c>
      <c r="E3179" t="s">
        <v>5311</v>
      </c>
      <c r="F3179" t="s">
        <v>3183</v>
      </c>
      <c r="G3179" s="7">
        <v>1576.3335450994598</v>
      </c>
      <c r="H3179" s="8">
        <v>134063</v>
      </c>
      <c r="I3179" s="9">
        <v>1.0310230750982282E-2</v>
      </c>
      <c r="J3179" s="9">
        <v>0.28771547705183381</v>
      </c>
      <c r="K3179" s="9">
        <v>2.1499458634814297E-2</v>
      </c>
      <c r="L3179" s="9">
        <v>0.26897801779760261</v>
      </c>
      <c r="M3179" s="9">
        <v>0</v>
      </c>
      <c r="N3179" s="9">
        <v>0</v>
      </c>
      <c r="O3179" s="9">
        <v>9.2683136160034399E-4</v>
      </c>
      <c r="P3179" s="9">
        <v>1.3404145812043591E-2</v>
      </c>
      <c r="Q3179" s="9">
        <v>0</v>
      </c>
      <c r="R3179" s="9">
        <v>0</v>
      </c>
      <c r="S3179" s="9">
        <v>0.96726347925260303</v>
      </c>
      <c r="T3179" s="9">
        <v>0.42990235933851995</v>
      </c>
      <c r="U3179" s="16">
        <v>38572</v>
      </c>
      <c r="V3179" s="16">
        <v>36060</v>
      </c>
      <c r="W3179" s="16">
        <v>59431</v>
      </c>
      <c r="X3179" s="1" t="s">
        <v>3345</v>
      </c>
      <c r="Y3179" s="1" t="s">
        <v>3345</v>
      </c>
    </row>
    <row r="3180" spans="1:25" x14ac:dyDescent="0.25">
      <c r="A3180" t="str">
        <f t="shared" si="49"/>
        <v>Florence , Wisconsin</v>
      </c>
      <c r="B3180" t="s">
        <v>3147</v>
      </c>
      <c r="C3180" t="s">
        <v>3146</v>
      </c>
      <c r="E3180" t="s">
        <v>4941</v>
      </c>
      <c r="F3180" t="s">
        <v>3165</v>
      </c>
      <c r="G3180" s="7">
        <v>497.43251907664524</v>
      </c>
      <c r="H3180" s="8">
        <v>4423</v>
      </c>
      <c r="I3180" s="9">
        <v>0</v>
      </c>
      <c r="J3180" s="9">
        <v>0</v>
      </c>
      <c r="K3180" s="9">
        <v>0</v>
      </c>
      <c r="L3180" s="9">
        <v>0</v>
      </c>
      <c r="M3180" s="9">
        <v>0</v>
      </c>
      <c r="N3180" s="9">
        <v>0</v>
      </c>
      <c r="O3180" s="9">
        <v>0</v>
      </c>
      <c r="P3180" s="9">
        <v>0</v>
      </c>
      <c r="Q3180" s="9">
        <v>0</v>
      </c>
      <c r="R3180" s="9">
        <v>0</v>
      </c>
      <c r="S3180" s="9">
        <v>1</v>
      </c>
      <c r="T3180" s="9">
        <v>1</v>
      </c>
      <c r="U3180" s="16">
        <v>0</v>
      </c>
      <c r="V3180" s="16">
        <v>0</v>
      </c>
      <c r="W3180" s="16">
        <v>4423</v>
      </c>
      <c r="X3180" s="1" t="s">
        <v>3345</v>
      </c>
      <c r="Y3180" s="1" t="s">
        <v>3345</v>
      </c>
    </row>
    <row r="3181" spans="1:25" x14ac:dyDescent="0.25">
      <c r="A3181" t="str">
        <f t="shared" si="49"/>
        <v>Barron , Wisconsin</v>
      </c>
      <c r="B3181" t="s">
        <v>3147</v>
      </c>
      <c r="C3181" t="s">
        <v>3146</v>
      </c>
      <c r="E3181" t="s">
        <v>5312</v>
      </c>
      <c r="F3181" t="s">
        <v>3149</v>
      </c>
      <c r="G3181" s="7">
        <v>889.76312523414504</v>
      </c>
      <c r="H3181" s="8">
        <v>45870</v>
      </c>
      <c r="I3181" s="9">
        <v>0</v>
      </c>
      <c r="J3181" s="9">
        <v>0</v>
      </c>
      <c r="K3181" s="9">
        <v>0</v>
      </c>
      <c r="L3181" s="9">
        <v>0</v>
      </c>
      <c r="M3181" s="9">
        <v>0</v>
      </c>
      <c r="N3181" s="9">
        <v>0</v>
      </c>
      <c r="O3181" s="9">
        <v>3.3987088219284717E-3</v>
      </c>
      <c r="P3181" s="9">
        <v>6.169609766732069E-2</v>
      </c>
      <c r="Q3181" s="9">
        <v>1.0887107371375425E-2</v>
      </c>
      <c r="R3181" s="9">
        <v>0.27902768694135599</v>
      </c>
      <c r="S3181" s="9">
        <v>0.98571418380669606</v>
      </c>
      <c r="T3181" s="9">
        <v>0.65927621539132331</v>
      </c>
      <c r="U3181" s="16">
        <v>0</v>
      </c>
      <c r="V3181" s="16">
        <v>0</v>
      </c>
      <c r="W3181" s="16">
        <v>45870</v>
      </c>
      <c r="X3181" s="1" t="s">
        <v>3345</v>
      </c>
      <c r="Y3181" s="1" t="s">
        <v>3345</v>
      </c>
    </row>
    <row r="3182" spans="1:25" x14ac:dyDescent="0.25">
      <c r="A3182" t="str">
        <f t="shared" si="49"/>
        <v>Iron , Wisconsin</v>
      </c>
      <c r="B3182" t="s">
        <v>3147</v>
      </c>
      <c r="C3182" t="s">
        <v>3146</v>
      </c>
      <c r="E3182" t="s">
        <v>4359</v>
      </c>
      <c r="F3182" t="s">
        <v>3172</v>
      </c>
      <c r="G3182" s="7">
        <v>919.16602730644877</v>
      </c>
      <c r="H3182" s="8">
        <v>5916</v>
      </c>
      <c r="I3182" s="9">
        <v>0</v>
      </c>
      <c r="J3182" s="9">
        <v>0</v>
      </c>
      <c r="K3182" s="9">
        <v>0</v>
      </c>
      <c r="L3182" s="9">
        <v>0</v>
      </c>
      <c r="M3182" s="9">
        <v>0</v>
      </c>
      <c r="N3182" s="9">
        <v>0</v>
      </c>
      <c r="O3182" s="9">
        <v>0</v>
      </c>
      <c r="P3182" s="9">
        <v>0</v>
      </c>
      <c r="Q3182" s="9">
        <v>1.8908453252724411E-3</v>
      </c>
      <c r="R3182" s="9">
        <v>0.32200811359026371</v>
      </c>
      <c r="S3182" s="9">
        <v>0.87133655439029489</v>
      </c>
      <c r="T3182" s="9">
        <v>0.67799188640973629</v>
      </c>
      <c r="U3182" s="16">
        <v>0</v>
      </c>
      <c r="V3182" s="16">
        <v>0</v>
      </c>
      <c r="W3182" s="16">
        <v>5916</v>
      </c>
      <c r="X3182" s="1" t="s">
        <v>3345</v>
      </c>
      <c r="Y3182" s="1" t="s">
        <v>3345</v>
      </c>
    </row>
    <row r="3183" spans="1:25" x14ac:dyDescent="0.25">
      <c r="A3183" t="str">
        <f t="shared" si="49"/>
        <v>Monroe , Wisconsin</v>
      </c>
      <c r="B3183" t="s">
        <v>3147</v>
      </c>
      <c r="C3183" t="s">
        <v>3146</v>
      </c>
      <c r="E3183" t="s">
        <v>3614</v>
      </c>
      <c r="F3183" t="s">
        <v>3188</v>
      </c>
      <c r="G3183" s="7">
        <v>908.08036296316072</v>
      </c>
      <c r="H3183" s="8">
        <v>44675</v>
      </c>
      <c r="I3183" s="9">
        <v>0</v>
      </c>
      <c r="J3183" s="9">
        <v>0</v>
      </c>
      <c r="K3183" s="9">
        <v>0</v>
      </c>
      <c r="L3183" s="9">
        <v>0</v>
      </c>
      <c r="M3183" s="9">
        <v>0</v>
      </c>
      <c r="N3183" s="9">
        <v>0</v>
      </c>
      <c r="O3183" s="9">
        <v>1.1547981233126243E-2</v>
      </c>
      <c r="P3183" s="9">
        <v>0.42325685506435368</v>
      </c>
      <c r="Q3183" s="9">
        <v>0</v>
      </c>
      <c r="R3183" s="9">
        <v>0</v>
      </c>
      <c r="S3183" s="9">
        <v>0.98845201876687361</v>
      </c>
      <c r="T3183" s="9">
        <v>0.57674314493564638</v>
      </c>
      <c r="U3183" s="16">
        <v>0</v>
      </c>
      <c r="V3183" s="16">
        <v>0</v>
      </c>
      <c r="W3183" s="16">
        <v>44675</v>
      </c>
      <c r="X3183" s="1" t="s">
        <v>3345</v>
      </c>
      <c r="Y3183" s="1" t="s">
        <v>3345</v>
      </c>
    </row>
    <row r="3184" spans="1:25" x14ac:dyDescent="0.25">
      <c r="A3184" t="str">
        <f t="shared" si="49"/>
        <v>Racine , Wisconsin</v>
      </c>
      <c r="B3184" t="s">
        <v>3147</v>
      </c>
      <c r="C3184" t="s">
        <v>3146</v>
      </c>
      <c r="E3184" t="s">
        <v>5313</v>
      </c>
      <c r="F3184" t="s">
        <v>3198</v>
      </c>
      <c r="G3184" s="7">
        <v>792.14540865322726</v>
      </c>
      <c r="H3184" s="8">
        <v>195408</v>
      </c>
      <c r="I3184" s="9">
        <v>1.9033541291457817E-2</v>
      </c>
      <c r="J3184" s="9">
        <v>0.40355563743551953</v>
      </c>
      <c r="K3184" s="9">
        <v>5.6025403101546398E-2</v>
      </c>
      <c r="L3184" s="9">
        <v>0.31754585277982478</v>
      </c>
      <c r="M3184" s="9">
        <v>2.3336199746060604E-2</v>
      </c>
      <c r="N3184" s="9">
        <v>0.15611950380741832</v>
      </c>
      <c r="O3184" s="9">
        <v>0</v>
      </c>
      <c r="P3184" s="9">
        <v>0</v>
      </c>
      <c r="Q3184" s="9">
        <v>0</v>
      </c>
      <c r="R3184" s="9">
        <v>0</v>
      </c>
      <c r="S3184" s="9">
        <v>0.33149748144620833</v>
      </c>
      <c r="T3184" s="9">
        <v>0.12277900597723737</v>
      </c>
      <c r="U3184" s="16">
        <v>78858</v>
      </c>
      <c r="V3184" s="16">
        <v>92558</v>
      </c>
      <c r="W3184" s="16">
        <v>23992</v>
      </c>
      <c r="X3184" s="1" t="s">
        <v>3345</v>
      </c>
      <c r="Y3184" s="1" t="s">
        <v>3347</v>
      </c>
    </row>
    <row r="3185" spans="1:25" x14ac:dyDescent="0.25">
      <c r="A3185" t="str">
        <f t="shared" si="49"/>
        <v>Shawano , Wisconsin</v>
      </c>
      <c r="B3185" t="s">
        <v>3147</v>
      </c>
      <c r="C3185" t="s">
        <v>3146</v>
      </c>
      <c r="E3185" t="s">
        <v>5314</v>
      </c>
      <c r="F3185" t="s">
        <v>3205</v>
      </c>
      <c r="G3185" s="7">
        <v>909.39658083444829</v>
      </c>
      <c r="H3185" s="8">
        <v>41949</v>
      </c>
      <c r="I3185" s="9">
        <v>0</v>
      </c>
      <c r="J3185" s="9">
        <v>0</v>
      </c>
      <c r="K3185" s="9">
        <v>0</v>
      </c>
      <c r="L3185" s="9">
        <v>0</v>
      </c>
      <c r="M3185" s="9">
        <v>7.0355051660493957E-5</v>
      </c>
      <c r="N3185" s="9">
        <v>5.1252711626022076E-3</v>
      </c>
      <c r="O3185" s="9">
        <v>7.2236101476664408E-3</v>
      </c>
      <c r="P3185" s="9">
        <v>0.25094757920331834</v>
      </c>
      <c r="Q3185" s="9">
        <v>0</v>
      </c>
      <c r="R3185" s="9">
        <v>0</v>
      </c>
      <c r="S3185" s="9">
        <v>0.9927060348006731</v>
      </c>
      <c r="T3185" s="9">
        <v>0.74392714963407947</v>
      </c>
      <c r="U3185" s="16">
        <v>0</v>
      </c>
      <c r="V3185" s="16">
        <v>215</v>
      </c>
      <c r="W3185" s="16">
        <v>41734</v>
      </c>
      <c r="X3185" s="1" t="s">
        <v>3345</v>
      </c>
      <c r="Y3185" s="1" t="s">
        <v>3345</v>
      </c>
    </row>
    <row r="3186" spans="1:25" x14ac:dyDescent="0.25">
      <c r="A3186" t="str">
        <f t="shared" si="49"/>
        <v>Dodge , Wisconsin</v>
      </c>
      <c r="B3186" t="s">
        <v>3147</v>
      </c>
      <c r="C3186" t="s">
        <v>3146</v>
      </c>
      <c r="E3186" t="s">
        <v>3944</v>
      </c>
      <c r="F3186" t="s">
        <v>3160</v>
      </c>
      <c r="G3186" s="7">
        <v>907.10112677536961</v>
      </c>
      <c r="H3186" s="8">
        <v>88762</v>
      </c>
      <c r="I3186" s="9">
        <v>0</v>
      </c>
      <c r="J3186" s="9">
        <v>0</v>
      </c>
      <c r="K3186" s="9">
        <v>0</v>
      </c>
      <c r="L3186" s="9">
        <v>0</v>
      </c>
      <c r="M3186" s="9">
        <v>3.947960755133666E-3</v>
      </c>
      <c r="N3186" s="9">
        <v>9.435343953493612E-2</v>
      </c>
      <c r="O3186" s="9">
        <v>1.6794695884889927E-2</v>
      </c>
      <c r="P3186" s="9">
        <v>0.41924472184042721</v>
      </c>
      <c r="Q3186" s="9">
        <v>0</v>
      </c>
      <c r="R3186" s="9">
        <v>0</v>
      </c>
      <c r="S3186" s="9">
        <v>0.97925734335885306</v>
      </c>
      <c r="T3186" s="9">
        <v>0.48640183862463665</v>
      </c>
      <c r="U3186" s="16">
        <v>0</v>
      </c>
      <c r="V3186" s="16">
        <v>8375</v>
      </c>
      <c r="W3186" s="16">
        <v>80387</v>
      </c>
      <c r="X3186" s="1" t="s">
        <v>3345</v>
      </c>
      <c r="Y3186" s="1" t="s">
        <v>3345</v>
      </c>
    </row>
    <row r="3187" spans="1:25" x14ac:dyDescent="0.25">
      <c r="A3187" t="str">
        <f t="shared" si="49"/>
        <v>Dane , Wisconsin</v>
      </c>
      <c r="B3187" t="s">
        <v>3147</v>
      </c>
      <c r="C3187" t="s">
        <v>3146</v>
      </c>
      <c r="E3187" t="s">
        <v>5315</v>
      </c>
      <c r="F3187" t="s">
        <v>3159</v>
      </c>
      <c r="G3187" s="7">
        <v>1237.5023396919871</v>
      </c>
      <c r="H3187" s="8">
        <v>488073</v>
      </c>
      <c r="I3187" s="9">
        <v>5.8110709747107844E-2</v>
      </c>
      <c r="J3187" s="9">
        <v>0.47667254693457739</v>
      </c>
      <c r="K3187" s="9">
        <v>6.9466479278091187E-2</v>
      </c>
      <c r="L3187" s="9">
        <v>0.34623304300791069</v>
      </c>
      <c r="M3187" s="9">
        <v>1.0146474624559077E-2</v>
      </c>
      <c r="N3187" s="9">
        <v>5.048220245741928E-2</v>
      </c>
      <c r="O3187" s="9">
        <v>1.1158433874350836E-3</v>
      </c>
      <c r="P3187" s="9">
        <v>3.2659048953742574E-3</v>
      </c>
      <c r="Q3187" s="9">
        <v>0</v>
      </c>
      <c r="R3187" s="9">
        <v>0</v>
      </c>
      <c r="S3187" s="9">
        <v>0.86116049176026999</v>
      </c>
      <c r="T3187" s="9">
        <v>0.12334630270471836</v>
      </c>
      <c r="U3187" s="16">
        <v>232651</v>
      </c>
      <c r="V3187" s="16">
        <v>193626</v>
      </c>
      <c r="W3187" s="16">
        <v>61796</v>
      </c>
      <c r="X3187" s="1" t="s">
        <v>3345</v>
      </c>
      <c r="Y3187" s="1" t="s">
        <v>3346</v>
      </c>
    </row>
    <row r="3188" spans="1:25" x14ac:dyDescent="0.25">
      <c r="A3188" t="str">
        <f t="shared" si="49"/>
        <v>Calumet , Wisconsin</v>
      </c>
      <c r="B3188" t="s">
        <v>3147</v>
      </c>
      <c r="C3188" t="s">
        <v>3146</v>
      </c>
      <c r="E3188" t="s">
        <v>5316</v>
      </c>
      <c r="F3188" t="s">
        <v>3154</v>
      </c>
      <c r="G3188" s="7">
        <v>397.07722162848205</v>
      </c>
      <c r="H3188" s="8">
        <v>48971</v>
      </c>
      <c r="I3188" s="9">
        <v>8.3648924711145212E-3</v>
      </c>
      <c r="J3188" s="9">
        <v>0.22648097853831858</v>
      </c>
      <c r="K3188" s="9">
        <v>2.7189043565118868E-2</v>
      </c>
      <c r="L3188" s="9">
        <v>0.29319393110208081</v>
      </c>
      <c r="M3188" s="9">
        <v>3.9818772698227405E-3</v>
      </c>
      <c r="N3188" s="9">
        <v>6.0607298196892041E-2</v>
      </c>
      <c r="O3188" s="9">
        <v>1.0258929902410705E-2</v>
      </c>
      <c r="P3188" s="9">
        <v>0.1443711584407098</v>
      </c>
      <c r="Q3188" s="9">
        <v>0</v>
      </c>
      <c r="R3188" s="9">
        <v>0</v>
      </c>
      <c r="S3188" s="9">
        <v>0.95020525679153311</v>
      </c>
      <c r="T3188" s="9">
        <v>0.27534663372199875</v>
      </c>
      <c r="U3188" s="16">
        <v>11091</v>
      </c>
      <c r="V3188" s="16">
        <v>17326</v>
      </c>
      <c r="W3188" s="16">
        <v>20554</v>
      </c>
      <c r="X3188" s="1" t="s">
        <v>3345</v>
      </c>
      <c r="Y3188" s="1" t="s">
        <v>3345</v>
      </c>
    </row>
    <row r="3189" spans="1:25" x14ac:dyDescent="0.25">
      <c r="A3189" t="str">
        <f t="shared" si="49"/>
        <v>Jefferson , Wisconsin</v>
      </c>
      <c r="B3189" t="s">
        <v>3147</v>
      </c>
      <c r="C3189" t="s">
        <v>3146</v>
      </c>
      <c r="E3189" t="s">
        <v>3652</v>
      </c>
      <c r="F3189" t="s">
        <v>3174</v>
      </c>
      <c r="G3189" s="7">
        <v>582.74171099702016</v>
      </c>
      <c r="H3189" s="8">
        <v>83686</v>
      </c>
      <c r="I3189" s="9">
        <v>0</v>
      </c>
      <c r="J3189" s="9">
        <v>0</v>
      </c>
      <c r="K3189" s="9">
        <v>3.4748916576925683E-3</v>
      </c>
      <c r="L3189" s="9">
        <v>2.5954161986473247E-2</v>
      </c>
      <c r="M3189" s="9">
        <v>1.5604517762136843E-2</v>
      </c>
      <c r="N3189" s="9">
        <v>0.24774753244270248</v>
      </c>
      <c r="O3189" s="9">
        <v>3.1061844622377714E-2</v>
      </c>
      <c r="P3189" s="9">
        <v>0.38578734794350311</v>
      </c>
      <c r="Q3189" s="9">
        <v>0</v>
      </c>
      <c r="R3189" s="9">
        <v>0</v>
      </c>
      <c r="S3189" s="9">
        <v>0.94985874595779274</v>
      </c>
      <c r="T3189" s="9">
        <v>0.3405109576273212</v>
      </c>
      <c r="U3189" s="16">
        <v>0</v>
      </c>
      <c r="V3189" s="16">
        <v>22905</v>
      </c>
      <c r="W3189" s="16">
        <v>60781</v>
      </c>
      <c r="X3189" s="1" t="s">
        <v>3345</v>
      </c>
      <c r="Y3189" s="1" t="s">
        <v>3345</v>
      </c>
    </row>
    <row r="3190" spans="1:25" x14ac:dyDescent="0.25">
      <c r="A3190" t="str">
        <f t="shared" si="49"/>
        <v>Burnett , Wisconsin</v>
      </c>
      <c r="B3190" t="s">
        <v>3147</v>
      </c>
      <c r="C3190" t="s">
        <v>3146</v>
      </c>
      <c r="E3190" t="s">
        <v>5317</v>
      </c>
      <c r="F3190" t="s">
        <v>3153</v>
      </c>
      <c r="G3190" s="7">
        <v>880.22399409918478</v>
      </c>
      <c r="H3190" s="8">
        <v>15457</v>
      </c>
      <c r="I3190" s="9">
        <v>0</v>
      </c>
      <c r="J3190" s="9">
        <v>0</v>
      </c>
      <c r="K3190" s="9">
        <v>0</v>
      </c>
      <c r="L3190" s="9">
        <v>0</v>
      </c>
      <c r="M3190" s="9">
        <v>0</v>
      </c>
      <c r="N3190" s="9">
        <v>0</v>
      </c>
      <c r="O3190" s="9">
        <v>0</v>
      </c>
      <c r="P3190" s="9">
        <v>0</v>
      </c>
      <c r="Q3190" s="9">
        <v>0</v>
      </c>
      <c r="R3190" s="9">
        <v>0</v>
      </c>
      <c r="S3190" s="9">
        <v>0.99999999999791633</v>
      </c>
      <c r="T3190" s="9">
        <v>1</v>
      </c>
      <c r="U3190" s="16">
        <v>0</v>
      </c>
      <c r="V3190" s="16">
        <v>0</v>
      </c>
      <c r="W3190" s="16">
        <v>15457</v>
      </c>
      <c r="X3190" s="1" t="s">
        <v>3345</v>
      </c>
      <c r="Y3190" s="1" t="s">
        <v>3345</v>
      </c>
    </row>
    <row r="3191" spans="1:25" x14ac:dyDescent="0.25">
      <c r="A3191" t="str">
        <f t="shared" si="49"/>
        <v>Chippewa , Wisconsin</v>
      </c>
      <c r="B3191" t="s">
        <v>3147</v>
      </c>
      <c r="C3191" t="s">
        <v>3146</v>
      </c>
      <c r="E3191" t="s">
        <v>4358</v>
      </c>
      <c r="F3191" t="s">
        <v>3155</v>
      </c>
      <c r="G3191" s="7">
        <v>1041.2641825608109</v>
      </c>
      <c r="H3191" s="8">
        <v>62415</v>
      </c>
      <c r="I3191" s="9">
        <v>3.571495237209398E-3</v>
      </c>
      <c r="J3191" s="9">
        <v>3.1739165264760075E-2</v>
      </c>
      <c r="K3191" s="9">
        <v>2.7653286151437122E-2</v>
      </c>
      <c r="L3191" s="9">
        <v>0.39806136345429782</v>
      </c>
      <c r="M3191" s="9">
        <v>2.0143240631044089E-3</v>
      </c>
      <c r="N3191" s="9">
        <v>5.3640951694304252E-2</v>
      </c>
      <c r="O3191" s="9">
        <v>1.6759712631897092E-3</v>
      </c>
      <c r="P3191" s="9">
        <v>5.5130978130257149E-2</v>
      </c>
      <c r="Q3191" s="9">
        <v>0</v>
      </c>
      <c r="R3191" s="9">
        <v>0</v>
      </c>
      <c r="S3191" s="9">
        <v>0.9650849232780554</v>
      </c>
      <c r="T3191" s="9">
        <v>0.46142754145638065</v>
      </c>
      <c r="U3191" s="16">
        <v>1981</v>
      </c>
      <c r="V3191" s="16">
        <v>28193</v>
      </c>
      <c r="W3191" s="16">
        <v>32241</v>
      </c>
      <c r="X3191" s="1" t="s">
        <v>3345</v>
      </c>
      <c r="Y3191" s="1" t="s">
        <v>3345</v>
      </c>
    </row>
    <row r="3192" spans="1:25" x14ac:dyDescent="0.25">
      <c r="A3192" t="str">
        <f t="shared" si="49"/>
        <v>Douglas , Wisconsin</v>
      </c>
      <c r="B3192" t="s">
        <v>3147</v>
      </c>
      <c r="C3192" t="s">
        <v>3146</v>
      </c>
      <c r="E3192" t="s">
        <v>3832</v>
      </c>
      <c r="F3192" t="s">
        <v>3162</v>
      </c>
      <c r="G3192" s="7">
        <v>1479.6752662779211</v>
      </c>
      <c r="H3192" s="8">
        <v>44159</v>
      </c>
      <c r="I3192" s="9">
        <v>0</v>
      </c>
      <c r="J3192" s="9">
        <v>0</v>
      </c>
      <c r="K3192" s="9">
        <v>9.6163262192560713E-3</v>
      </c>
      <c r="L3192" s="9">
        <v>0.61244593401118685</v>
      </c>
      <c r="M3192" s="9">
        <v>0</v>
      </c>
      <c r="N3192" s="9">
        <v>0</v>
      </c>
      <c r="O3192" s="9">
        <v>0</v>
      </c>
      <c r="P3192" s="9">
        <v>0</v>
      </c>
      <c r="Q3192" s="9">
        <v>0</v>
      </c>
      <c r="R3192" s="9">
        <v>0</v>
      </c>
      <c r="S3192" s="9">
        <v>0.89134159793769396</v>
      </c>
      <c r="T3192" s="9">
        <v>0.38755406598881315</v>
      </c>
      <c r="U3192" s="16">
        <v>0</v>
      </c>
      <c r="V3192" s="16">
        <v>27045</v>
      </c>
      <c r="W3192" s="16">
        <v>17114</v>
      </c>
      <c r="X3192" s="1" t="s">
        <v>3345</v>
      </c>
      <c r="Y3192" s="1" t="s">
        <v>3347</v>
      </c>
    </row>
    <row r="3193" spans="1:25" x14ac:dyDescent="0.25">
      <c r="A3193" t="str">
        <f t="shared" si="49"/>
        <v>Marquette , Wisconsin</v>
      </c>
      <c r="B3193" t="s">
        <v>3147</v>
      </c>
      <c r="C3193" t="s">
        <v>3146</v>
      </c>
      <c r="E3193" t="s">
        <v>4352</v>
      </c>
      <c r="F3193" t="s">
        <v>3185</v>
      </c>
      <c r="G3193" s="7">
        <v>464.46479920342796</v>
      </c>
      <c r="H3193" s="8">
        <v>15404</v>
      </c>
      <c r="I3193" s="9">
        <v>0</v>
      </c>
      <c r="J3193" s="9">
        <v>0</v>
      </c>
      <c r="K3193" s="9">
        <v>0</v>
      </c>
      <c r="L3193" s="9">
        <v>0</v>
      </c>
      <c r="M3193" s="9">
        <v>0</v>
      </c>
      <c r="N3193" s="9">
        <v>0</v>
      </c>
      <c r="O3193" s="9">
        <v>0</v>
      </c>
      <c r="P3193" s="9">
        <v>0</v>
      </c>
      <c r="Q3193" s="9">
        <v>0</v>
      </c>
      <c r="R3193" s="9">
        <v>0</v>
      </c>
      <c r="S3193" s="9">
        <v>0.99999999982797394</v>
      </c>
      <c r="T3193" s="9">
        <v>1</v>
      </c>
      <c r="U3193" s="16">
        <v>0</v>
      </c>
      <c r="V3193" s="16">
        <v>0</v>
      </c>
      <c r="W3193" s="16">
        <v>15404</v>
      </c>
      <c r="X3193" s="1" t="s">
        <v>3345</v>
      </c>
      <c r="Y3193" s="1" t="s">
        <v>3345</v>
      </c>
    </row>
    <row r="3194" spans="1:25" x14ac:dyDescent="0.25">
      <c r="A3194" t="str">
        <f t="shared" si="49"/>
        <v>Brown , Wisconsin</v>
      </c>
      <c r="B3194" t="s">
        <v>3147</v>
      </c>
      <c r="C3194" t="s">
        <v>3146</v>
      </c>
      <c r="E3194" t="s">
        <v>4054</v>
      </c>
      <c r="F3194" t="s">
        <v>3151</v>
      </c>
      <c r="G3194" s="7">
        <v>615.7332739115451</v>
      </c>
      <c r="H3194" s="8">
        <v>248007</v>
      </c>
      <c r="I3194" s="9">
        <v>6.3589985652409031E-2</v>
      </c>
      <c r="J3194" s="9">
        <v>0.41567375114412092</v>
      </c>
      <c r="K3194" s="9">
        <v>0.11107284030233452</v>
      </c>
      <c r="L3194" s="9">
        <v>0.41651243714895142</v>
      </c>
      <c r="M3194" s="9">
        <v>4.8170212924195004E-3</v>
      </c>
      <c r="N3194" s="9">
        <v>2.2870322208647337E-2</v>
      </c>
      <c r="O3194" s="9">
        <v>0</v>
      </c>
      <c r="P3194" s="9">
        <v>0</v>
      </c>
      <c r="Q3194" s="9">
        <v>0</v>
      </c>
      <c r="R3194" s="9">
        <v>0</v>
      </c>
      <c r="S3194" s="9">
        <v>0.68981122551022866</v>
      </c>
      <c r="T3194" s="9">
        <v>0.14494348949828029</v>
      </c>
      <c r="U3194" s="16">
        <v>103090</v>
      </c>
      <c r="V3194" s="16">
        <v>108970</v>
      </c>
      <c r="W3194" s="16">
        <v>35947</v>
      </c>
      <c r="X3194" s="1" t="s">
        <v>3345</v>
      </c>
      <c r="Y3194" s="1" t="s">
        <v>3347</v>
      </c>
    </row>
    <row r="3195" spans="1:25" x14ac:dyDescent="0.25">
      <c r="A3195" t="str">
        <f t="shared" si="49"/>
        <v>Richland , Wisconsin</v>
      </c>
      <c r="B3195" t="s">
        <v>3147</v>
      </c>
      <c r="C3195" t="s">
        <v>3146</v>
      </c>
      <c r="E3195" t="s">
        <v>4067</v>
      </c>
      <c r="F3195" t="s">
        <v>3199</v>
      </c>
      <c r="G3195" s="7">
        <v>589.29757654238722</v>
      </c>
      <c r="H3195" s="8">
        <v>18021</v>
      </c>
      <c r="I3195" s="9">
        <v>0</v>
      </c>
      <c r="J3195" s="9">
        <v>0</v>
      </c>
      <c r="K3195" s="9">
        <v>0</v>
      </c>
      <c r="L3195" s="9">
        <v>0</v>
      </c>
      <c r="M3195" s="9">
        <v>0</v>
      </c>
      <c r="N3195" s="9">
        <v>0</v>
      </c>
      <c r="O3195" s="9">
        <v>0</v>
      </c>
      <c r="P3195" s="9">
        <v>0</v>
      </c>
      <c r="Q3195" s="9">
        <v>4.7152230558480555E-3</v>
      </c>
      <c r="R3195" s="9">
        <v>0.27861938849120471</v>
      </c>
      <c r="S3195" s="9">
        <v>0.99528477694415196</v>
      </c>
      <c r="T3195" s="9">
        <v>0.72138061150879529</v>
      </c>
      <c r="U3195" s="16">
        <v>0</v>
      </c>
      <c r="V3195" s="16">
        <v>0</v>
      </c>
      <c r="W3195" s="16">
        <v>18021</v>
      </c>
      <c r="X3195" s="1" t="s">
        <v>3345</v>
      </c>
      <c r="Y3195" s="1" t="s">
        <v>3345</v>
      </c>
    </row>
    <row r="3196" spans="1:25" x14ac:dyDescent="0.25">
      <c r="A3196" t="str">
        <f t="shared" si="49"/>
        <v>Wood , Wisconsin</v>
      </c>
      <c r="B3196" t="s">
        <v>3147</v>
      </c>
      <c r="C3196" t="s">
        <v>3146</v>
      </c>
      <c r="E3196" t="s">
        <v>4830</v>
      </c>
      <c r="F3196" t="s">
        <v>3218</v>
      </c>
      <c r="G3196" s="7">
        <v>809.26364936900245</v>
      </c>
      <c r="H3196" s="8">
        <v>74749</v>
      </c>
      <c r="I3196" s="9">
        <v>0</v>
      </c>
      <c r="J3196" s="9">
        <v>0</v>
      </c>
      <c r="K3196" s="9">
        <v>0</v>
      </c>
      <c r="L3196" s="9">
        <v>0</v>
      </c>
      <c r="M3196" s="9">
        <v>0</v>
      </c>
      <c r="N3196" s="9">
        <v>0</v>
      </c>
      <c r="O3196" s="9">
        <v>4.0025085570671956E-2</v>
      </c>
      <c r="P3196" s="9">
        <v>0.63317235013177431</v>
      </c>
      <c r="Q3196" s="9">
        <v>0</v>
      </c>
      <c r="R3196" s="9">
        <v>0</v>
      </c>
      <c r="S3196" s="9">
        <v>0.95997491442932803</v>
      </c>
      <c r="T3196" s="9">
        <v>0.36682764986822564</v>
      </c>
      <c r="U3196" s="16">
        <v>0</v>
      </c>
      <c r="V3196" s="16">
        <v>0</v>
      </c>
      <c r="W3196" s="16">
        <v>74749</v>
      </c>
      <c r="X3196" s="1" t="s">
        <v>3345</v>
      </c>
      <c r="Y3196" s="1" t="s">
        <v>3345</v>
      </c>
    </row>
    <row r="3197" spans="1:25" x14ac:dyDescent="0.25">
      <c r="A3197" t="str">
        <f t="shared" si="49"/>
        <v>Winnebago , Wisconsin</v>
      </c>
      <c r="B3197" t="s">
        <v>3147</v>
      </c>
      <c r="C3197" t="s">
        <v>3146</v>
      </c>
      <c r="E3197" t="s">
        <v>4084</v>
      </c>
      <c r="F3197" t="s">
        <v>3217</v>
      </c>
      <c r="G3197" s="7">
        <v>578.57091603503466</v>
      </c>
      <c r="H3197" s="8">
        <v>166994</v>
      </c>
      <c r="I3197" s="9">
        <v>5.792596711930368E-2</v>
      </c>
      <c r="J3197" s="9">
        <v>0.55645112998071788</v>
      </c>
      <c r="K3197" s="9">
        <v>4.9729634119967676E-2</v>
      </c>
      <c r="L3197" s="9">
        <v>0.26724912272297208</v>
      </c>
      <c r="M3197" s="9">
        <v>9.3674486961261329E-3</v>
      </c>
      <c r="N3197" s="9">
        <v>4.1989532558055979E-2</v>
      </c>
      <c r="O3197" s="9">
        <v>0</v>
      </c>
      <c r="P3197" s="9">
        <v>0</v>
      </c>
      <c r="Q3197" s="9">
        <v>0</v>
      </c>
      <c r="R3197" s="9">
        <v>0</v>
      </c>
      <c r="S3197" s="9">
        <v>0.88297695006460253</v>
      </c>
      <c r="T3197" s="9">
        <v>0.13431021473825408</v>
      </c>
      <c r="U3197" s="16">
        <v>92924</v>
      </c>
      <c r="V3197" s="16">
        <v>51641</v>
      </c>
      <c r="W3197" s="16">
        <v>22429</v>
      </c>
      <c r="X3197" s="1" t="s">
        <v>3345</v>
      </c>
      <c r="Y3197" s="1" t="s">
        <v>3346</v>
      </c>
    </row>
    <row r="3198" spans="1:25" x14ac:dyDescent="0.25">
      <c r="A3198" t="str">
        <f t="shared" si="49"/>
        <v>Lincoln , Wisconsin</v>
      </c>
      <c r="B3198" t="s">
        <v>3147</v>
      </c>
      <c r="C3198" t="s">
        <v>3146</v>
      </c>
      <c r="E3198" t="s">
        <v>3692</v>
      </c>
      <c r="F3198" t="s">
        <v>3181</v>
      </c>
      <c r="G3198" s="7">
        <v>906.79097540609507</v>
      </c>
      <c r="H3198" s="8">
        <v>28743</v>
      </c>
      <c r="I3198" s="9">
        <v>0</v>
      </c>
      <c r="J3198" s="9">
        <v>0</v>
      </c>
      <c r="K3198" s="9">
        <v>0</v>
      </c>
      <c r="L3198" s="9">
        <v>0</v>
      </c>
      <c r="M3198" s="9">
        <v>0</v>
      </c>
      <c r="N3198" s="9">
        <v>0</v>
      </c>
      <c r="O3198" s="9">
        <v>1.2183501325628811E-2</v>
      </c>
      <c r="P3198" s="9">
        <v>0.45952057892356402</v>
      </c>
      <c r="Q3198" s="9">
        <v>0</v>
      </c>
      <c r="R3198" s="9">
        <v>0</v>
      </c>
      <c r="S3198" s="9">
        <v>0.98781649222290768</v>
      </c>
      <c r="T3198" s="9">
        <v>0.54047942107643598</v>
      </c>
      <c r="U3198" s="16">
        <v>0</v>
      </c>
      <c r="V3198" s="16">
        <v>0</v>
      </c>
      <c r="W3198" s="16">
        <v>28743</v>
      </c>
      <c r="X3198" s="1" t="s">
        <v>3345</v>
      </c>
      <c r="Y3198" s="1" t="s">
        <v>3345</v>
      </c>
    </row>
    <row r="3199" spans="1:25" x14ac:dyDescent="0.25">
      <c r="A3199" t="str">
        <f t="shared" si="49"/>
        <v>Pepin , Wisconsin</v>
      </c>
      <c r="B3199" t="s">
        <v>3147</v>
      </c>
      <c r="C3199" t="s">
        <v>3146</v>
      </c>
      <c r="E3199" t="s">
        <v>5318</v>
      </c>
      <c r="F3199" t="s">
        <v>3193</v>
      </c>
      <c r="G3199" s="7">
        <v>248.70233250049577</v>
      </c>
      <c r="H3199" s="8">
        <v>7469</v>
      </c>
      <c r="I3199" s="9">
        <v>0</v>
      </c>
      <c r="J3199" s="9">
        <v>0</v>
      </c>
      <c r="K3199" s="9">
        <v>0</v>
      </c>
      <c r="L3199" s="9">
        <v>0</v>
      </c>
      <c r="M3199" s="9">
        <v>0</v>
      </c>
      <c r="N3199" s="9">
        <v>0</v>
      </c>
      <c r="O3199" s="9">
        <v>0</v>
      </c>
      <c r="P3199" s="9">
        <v>0</v>
      </c>
      <c r="Q3199" s="9">
        <v>0</v>
      </c>
      <c r="R3199" s="9">
        <v>0</v>
      </c>
      <c r="S3199" s="9">
        <v>1</v>
      </c>
      <c r="T3199" s="9">
        <v>1</v>
      </c>
      <c r="U3199" s="16">
        <v>0</v>
      </c>
      <c r="V3199" s="16">
        <v>0</v>
      </c>
      <c r="W3199" s="16">
        <v>7469</v>
      </c>
      <c r="X3199" s="1" t="s">
        <v>3345</v>
      </c>
      <c r="Y3199" s="1" t="s">
        <v>3345</v>
      </c>
    </row>
    <row r="3200" spans="1:25" x14ac:dyDescent="0.25">
      <c r="A3200" t="str">
        <f t="shared" si="49"/>
        <v>Iowa , Wisconsin</v>
      </c>
      <c r="B3200" t="s">
        <v>3147</v>
      </c>
      <c r="C3200" t="s">
        <v>3146</v>
      </c>
      <c r="E3200" t="s">
        <v>4173</v>
      </c>
      <c r="F3200" t="s">
        <v>3171</v>
      </c>
      <c r="G3200" s="7">
        <v>768.05382816341341</v>
      </c>
      <c r="H3200" s="8">
        <v>23687</v>
      </c>
      <c r="I3200" s="9">
        <v>0</v>
      </c>
      <c r="J3200" s="9">
        <v>0</v>
      </c>
      <c r="K3200" s="9">
        <v>0</v>
      </c>
      <c r="L3200" s="9">
        <v>0</v>
      </c>
      <c r="M3200" s="9">
        <v>0</v>
      </c>
      <c r="N3200" s="9">
        <v>0</v>
      </c>
      <c r="O3200" s="9">
        <v>3.9743564032463079E-3</v>
      </c>
      <c r="P3200" s="9">
        <v>0.20078524084941107</v>
      </c>
      <c r="Q3200" s="9">
        <v>0</v>
      </c>
      <c r="R3200" s="9">
        <v>0</v>
      </c>
      <c r="S3200" s="9">
        <v>0.99602564359551704</v>
      </c>
      <c r="T3200" s="9">
        <v>0.79921475915058893</v>
      </c>
      <c r="U3200" s="16">
        <v>0</v>
      </c>
      <c r="V3200" s="16">
        <v>0</v>
      </c>
      <c r="W3200" s="16">
        <v>23687</v>
      </c>
      <c r="X3200" s="1" t="s">
        <v>3345</v>
      </c>
      <c r="Y3200" s="1" t="s">
        <v>3345</v>
      </c>
    </row>
    <row r="3201" spans="1:25" x14ac:dyDescent="0.25">
      <c r="A3201" t="str">
        <f t="shared" si="49"/>
        <v>Marinette , Wisconsin</v>
      </c>
      <c r="B3201" t="s">
        <v>3147</v>
      </c>
      <c r="C3201" t="s">
        <v>3146</v>
      </c>
      <c r="E3201" t="s">
        <v>5319</v>
      </c>
      <c r="F3201" t="s">
        <v>3184</v>
      </c>
      <c r="G3201" s="7">
        <v>1549.9984192490035</v>
      </c>
      <c r="H3201" s="8">
        <v>41749</v>
      </c>
      <c r="I3201" s="9">
        <v>0</v>
      </c>
      <c r="J3201" s="9">
        <v>0</v>
      </c>
      <c r="K3201" s="9">
        <v>0</v>
      </c>
      <c r="L3201" s="9">
        <v>0</v>
      </c>
      <c r="M3201" s="9">
        <v>0</v>
      </c>
      <c r="N3201" s="9">
        <v>0</v>
      </c>
      <c r="O3201" s="9">
        <v>5.2883919223152302E-3</v>
      </c>
      <c r="P3201" s="9">
        <v>0.34257107954681548</v>
      </c>
      <c r="Q3201" s="9">
        <v>1.4728566344254645E-3</v>
      </c>
      <c r="R3201" s="9">
        <v>3.9138662003880331E-2</v>
      </c>
      <c r="S3201" s="9">
        <v>0.91530809750829356</v>
      </c>
      <c r="T3201" s="9">
        <v>0.61829025844930419</v>
      </c>
      <c r="U3201" s="16">
        <v>0</v>
      </c>
      <c r="V3201" s="16">
        <v>0</v>
      </c>
      <c r="W3201" s="16">
        <v>41749</v>
      </c>
      <c r="X3201" s="1" t="s">
        <v>3345</v>
      </c>
      <c r="Y3201" s="1" t="s">
        <v>3345</v>
      </c>
    </row>
    <row r="3202" spans="1:25" x14ac:dyDescent="0.25">
      <c r="A3202" t="str">
        <f t="shared" si="49"/>
        <v>Price , Wisconsin</v>
      </c>
      <c r="B3202" t="s">
        <v>3147</v>
      </c>
      <c r="C3202" t="s">
        <v>3146</v>
      </c>
      <c r="E3202" t="s">
        <v>5320</v>
      </c>
      <c r="F3202" t="s">
        <v>3197</v>
      </c>
      <c r="G3202" s="7">
        <v>1278.0317843993475</v>
      </c>
      <c r="H3202" s="8">
        <v>14159</v>
      </c>
      <c r="I3202" s="9">
        <v>0</v>
      </c>
      <c r="J3202" s="9">
        <v>0</v>
      </c>
      <c r="K3202" s="9">
        <v>0</v>
      </c>
      <c r="L3202" s="9">
        <v>0</v>
      </c>
      <c r="M3202" s="9">
        <v>0</v>
      </c>
      <c r="N3202" s="9">
        <v>0</v>
      </c>
      <c r="O3202" s="9">
        <v>0</v>
      </c>
      <c r="P3202" s="9">
        <v>0</v>
      </c>
      <c r="Q3202" s="9">
        <v>0</v>
      </c>
      <c r="R3202" s="9">
        <v>0</v>
      </c>
      <c r="S3202" s="9">
        <v>0.99999999999968281</v>
      </c>
      <c r="T3202" s="9">
        <v>1</v>
      </c>
      <c r="U3202" s="16">
        <v>0</v>
      </c>
      <c r="V3202" s="16">
        <v>0</v>
      </c>
      <c r="W3202" s="16">
        <v>14159</v>
      </c>
      <c r="X3202" s="1" t="s">
        <v>3345</v>
      </c>
      <c r="Y3202" s="1" t="s">
        <v>3345</v>
      </c>
    </row>
    <row r="3203" spans="1:25" x14ac:dyDescent="0.25">
      <c r="A3203" t="str">
        <f t="shared" si="49"/>
        <v>Grant , Wisconsin</v>
      </c>
      <c r="B3203" t="s">
        <v>3147</v>
      </c>
      <c r="C3203" t="s">
        <v>3146</v>
      </c>
      <c r="E3203" t="s">
        <v>3719</v>
      </c>
      <c r="F3203" t="s">
        <v>3168</v>
      </c>
      <c r="G3203" s="7">
        <v>1183.3737378968824</v>
      </c>
      <c r="H3203" s="8">
        <v>51208</v>
      </c>
      <c r="I3203" s="9">
        <v>0</v>
      </c>
      <c r="J3203" s="9">
        <v>0</v>
      </c>
      <c r="K3203" s="9">
        <v>0</v>
      </c>
      <c r="L3203" s="9">
        <v>0</v>
      </c>
      <c r="M3203" s="9">
        <v>0</v>
      </c>
      <c r="N3203" s="9">
        <v>0</v>
      </c>
      <c r="O3203" s="9">
        <v>5.2734739031266914E-3</v>
      </c>
      <c r="P3203" s="9">
        <v>0.29143883768161227</v>
      </c>
      <c r="Q3203" s="9">
        <v>1.3081475444993488E-3</v>
      </c>
      <c r="R3203" s="9">
        <v>6.3681456022496488E-2</v>
      </c>
      <c r="S3203" s="9">
        <v>0.99341837854007786</v>
      </c>
      <c r="T3203" s="9">
        <v>0.64487970629589131</v>
      </c>
      <c r="U3203" s="16">
        <v>0</v>
      </c>
      <c r="V3203" s="16">
        <v>0</v>
      </c>
      <c r="W3203" s="16">
        <v>51208</v>
      </c>
      <c r="X3203" s="1" t="s">
        <v>3345</v>
      </c>
      <c r="Y3203" s="1" t="s">
        <v>3345</v>
      </c>
    </row>
    <row r="3204" spans="1:25" x14ac:dyDescent="0.25">
      <c r="A3204" t="str">
        <f t="shared" si="49"/>
        <v>Columbia , Wisconsin</v>
      </c>
      <c r="B3204" t="s">
        <v>3147</v>
      </c>
      <c r="C3204" t="s">
        <v>3146</v>
      </c>
      <c r="E3204" t="s">
        <v>3697</v>
      </c>
      <c r="F3204" t="s">
        <v>3157</v>
      </c>
      <c r="G3204" s="7">
        <v>795.98486192945654</v>
      </c>
      <c r="H3204" s="8">
        <v>56830</v>
      </c>
      <c r="I3204" s="9">
        <v>0</v>
      </c>
      <c r="J3204" s="9">
        <v>0</v>
      </c>
      <c r="K3204" s="9">
        <v>0</v>
      </c>
      <c r="L3204" s="9">
        <v>0</v>
      </c>
      <c r="M3204" s="9">
        <v>1.7932791307128037E-3</v>
      </c>
      <c r="N3204" s="9">
        <v>5.3035368643322187E-2</v>
      </c>
      <c r="O3204" s="9">
        <v>1.3557162970435561E-2</v>
      </c>
      <c r="P3204" s="9">
        <v>0.34022523315150449</v>
      </c>
      <c r="Q3204" s="9">
        <v>0</v>
      </c>
      <c r="R3204" s="9">
        <v>0</v>
      </c>
      <c r="S3204" s="9">
        <v>0.98464955789885156</v>
      </c>
      <c r="T3204" s="9">
        <v>0.60673939820517331</v>
      </c>
      <c r="U3204" s="16">
        <v>0</v>
      </c>
      <c r="V3204" s="16">
        <v>3014</v>
      </c>
      <c r="W3204" s="16">
        <v>53816</v>
      </c>
      <c r="X3204" s="1" t="s">
        <v>3345</v>
      </c>
      <c r="Y3204" s="1" t="s">
        <v>3345</v>
      </c>
    </row>
    <row r="3205" spans="1:25" x14ac:dyDescent="0.25">
      <c r="A3205" t="str">
        <f t="shared" ref="A3205:A3236" si="50">E3205&amp;", "&amp;B3205</f>
        <v>Clark , Wisconsin</v>
      </c>
      <c r="B3205" t="s">
        <v>3147</v>
      </c>
      <c r="C3205" t="s">
        <v>3146</v>
      </c>
      <c r="E3205" t="s">
        <v>3681</v>
      </c>
      <c r="F3205" t="s">
        <v>3156</v>
      </c>
      <c r="G3205" s="7">
        <v>1218.6679105439605</v>
      </c>
      <c r="H3205" s="8">
        <v>34690</v>
      </c>
      <c r="I3205" s="9">
        <v>0</v>
      </c>
      <c r="J3205" s="9">
        <v>0</v>
      </c>
      <c r="K3205" s="9">
        <v>0</v>
      </c>
      <c r="L3205" s="9">
        <v>0</v>
      </c>
      <c r="M3205" s="9">
        <v>0</v>
      </c>
      <c r="N3205" s="9">
        <v>0</v>
      </c>
      <c r="O3205" s="9">
        <v>1.0399419152928426E-3</v>
      </c>
      <c r="P3205" s="9">
        <v>8.270394926491785E-2</v>
      </c>
      <c r="Q3205" s="9">
        <v>0</v>
      </c>
      <c r="R3205" s="9">
        <v>0</v>
      </c>
      <c r="S3205" s="9">
        <v>0.99896005808470723</v>
      </c>
      <c r="T3205" s="9">
        <v>0.91729605073508214</v>
      </c>
      <c r="U3205" s="16">
        <v>0</v>
      </c>
      <c r="V3205" s="16">
        <v>0</v>
      </c>
      <c r="W3205" s="16">
        <v>34690</v>
      </c>
      <c r="X3205" s="1" t="s">
        <v>3345</v>
      </c>
      <c r="Y3205" s="1" t="s">
        <v>3345</v>
      </c>
    </row>
    <row r="3206" spans="1:25" x14ac:dyDescent="0.25">
      <c r="A3206" t="str">
        <f t="shared" si="50"/>
        <v>St. Croix , Wisconsin</v>
      </c>
      <c r="B3206" t="s">
        <v>3147</v>
      </c>
      <c r="C3206" t="s">
        <v>3146</v>
      </c>
      <c r="E3206" t="s">
        <v>5321</v>
      </c>
      <c r="F3206" t="s">
        <v>3202</v>
      </c>
      <c r="G3206" s="7">
        <v>735.68655252127348</v>
      </c>
      <c r="H3206" s="8">
        <v>84345</v>
      </c>
      <c r="I3206" s="9">
        <v>0</v>
      </c>
      <c r="J3206" s="9">
        <v>0</v>
      </c>
      <c r="K3206" s="9">
        <v>1.0188118077368693E-3</v>
      </c>
      <c r="L3206" s="9">
        <v>3.2722745865196514E-3</v>
      </c>
      <c r="M3206" s="9">
        <v>1.9198095586401016E-2</v>
      </c>
      <c r="N3206" s="9">
        <v>0.25852154840239494</v>
      </c>
      <c r="O3206" s="9">
        <v>1.3753688569263314E-2</v>
      </c>
      <c r="P3206" s="9">
        <v>0.20652083703835439</v>
      </c>
      <c r="Q3206" s="9">
        <v>0</v>
      </c>
      <c r="R3206" s="9">
        <v>0</v>
      </c>
      <c r="S3206" s="9">
        <v>0.96602940403659876</v>
      </c>
      <c r="T3206" s="9">
        <v>0.53168533997273104</v>
      </c>
      <c r="U3206" s="16">
        <v>0</v>
      </c>
      <c r="V3206" s="16">
        <v>22081</v>
      </c>
      <c r="W3206" s="16">
        <v>62264</v>
      </c>
      <c r="X3206" s="1" t="s">
        <v>3345</v>
      </c>
      <c r="Y3206" s="1" t="s">
        <v>3345</v>
      </c>
    </row>
    <row r="3207" spans="1:25" x14ac:dyDescent="0.25">
      <c r="A3207" t="str">
        <f t="shared" si="50"/>
        <v>Juneau , Wisconsin</v>
      </c>
      <c r="B3207" t="s">
        <v>3147</v>
      </c>
      <c r="C3207" t="s">
        <v>3146</v>
      </c>
      <c r="E3207" t="s">
        <v>5322</v>
      </c>
      <c r="F3207" t="s">
        <v>3175</v>
      </c>
      <c r="G3207" s="7">
        <v>805.16205186956472</v>
      </c>
      <c r="H3207" s="8">
        <v>26664</v>
      </c>
      <c r="I3207" s="9">
        <v>0</v>
      </c>
      <c r="J3207" s="9">
        <v>0</v>
      </c>
      <c r="K3207" s="9">
        <v>0</v>
      </c>
      <c r="L3207" s="9">
        <v>0</v>
      </c>
      <c r="M3207" s="9">
        <v>0</v>
      </c>
      <c r="N3207" s="9">
        <v>0</v>
      </c>
      <c r="O3207" s="9">
        <v>0</v>
      </c>
      <c r="P3207" s="9">
        <v>0</v>
      </c>
      <c r="Q3207" s="9">
        <v>3.1639568606866312E-3</v>
      </c>
      <c r="R3207" s="9">
        <v>0.16505400540054005</v>
      </c>
      <c r="S3207" s="9">
        <v>0.99683604313931329</v>
      </c>
      <c r="T3207" s="9">
        <v>0.83494599459945995</v>
      </c>
      <c r="U3207" s="16">
        <v>0</v>
      </c>
      <c r="V3207" s="16">
        <v>0</v>
      </c>
      <c r="W3207" s="16">
        <v>26664</v>
      </c>
      <c r="X3207" s="1" t="s">
        <v>3345</v>
      </c>
      <c r="Y3207" s="1" t="s">
        <v>3345</v>
      </c>
    </row>
    <row r="3208" spans="1:25" x14ac:dyDescent="0.25">
      <c r="A3208" t="str">
        <f t="shared" si="50"/>
        <v>Rusk , Wisconsin</v>
      </c>
      <c r="B3208" t="s">
        <v>3147</v>
      </c>
      <c r="C3208" t="s">
        <v>3146</v>
      </c>
      <c r="E3208" t="s">
        <v>5054</v>
      </c>
      <c r="F3208" t="s">
        <v>3201</v>
      </c>
      <c r="G3208" s="7">
        <v>930.85592565010734</v>
      </c>
      <c r="H3208" s="8">
        <v>14755</v>
      </c>
      <c r="I3208" s="9">
        <v>0</v>
      </c>
      <c r="J3208" s="9">
        <v>0</v>
      </c>
      <c r="K3208" s="9">
        <v>0</v>
      </c>
      <c r="L3208" s="9">
        <v>0</v>
      </c>
      <c r="M3208" s="9">
        <v>0</v>
      </c>
      <c r="N3208" s="9">
        <v>0</v>
      </c>
      <c r="O3208" s="9">
        <v>3.1274841451974446E-3</v>
      </c>
      <c r="P3208" s="9">
        <v>0.23375127075567603</v>
      </c>
      <c r="Q3208" s="9">
        <v>0</v>
      </c>
      <c r="R3208" s="9">
        <v>0</v>
      </c>
      <c r="S3208" s="9">
        <v>0.99687251585461145</v>
      </c>
      <c r="T3208" s="9">
        <v>0.76624872924432397</v>
      </c>
      <c r="U3208" s="16">
        <v>0</v>
      </c>
      <c r="V3208" s="16">
        <v>0</v>
      </c>
      <c r="W3208" s="16">
        <v>14755</v>
      </c>
      <c r="X3208" s="1" t="s">
        <v>3345</v>
      </c>
      <c r="Y3208" s="1" t="s">
        <v>3345</v>
      </c>
    </row>
    <row r="3209" spans="1:25" x14ac:dyDescent="0.25">
      <c r="A3209" t="str">
        <f t="shared" si="50"/>
        <v>Waukesha , Wisconsin</v>
      </c>
      <c r="B3209" t="s">
        <v>3147</v>
      </c>
      <c r="C3209" t="s">
        <v>3146</v>
      </c>
      <c r="E3209" t="s">
        <v>5323</v>
      </c>
      <c r="F3209" t="s">
        <v>3214</v>
      </c>
      <c r="G3209" s="7">
        <v>580.51493255539833</v>
      </c>
      <c r="H3209" s="8">
        <v>389891</v>
      </c>
      <c r="I3209" s="9">
        <v>4.1731146813979277E-2</v>
      </c>
      <c r="J3209" s="9">
        <v>0.18118910156941298</v>
      </c>
      <c r="K3209" s="9">
        <v>0.40961753818863128</v>
      </c>
      <c r="L3209" s="9">
        <v>0.67212631222572461</v>
      </c>
      <c r="M3209" s="9">
        <v>3.4480354565469655E-2</v>
      </c>
      <c r="N3209" s="9">
        <v>4.7939039372542583E-2</v>
      </c>
      <c r="O3209" s="9">
        <v>0</v>
      </c>
      <c r="P3209" s="9">
        <v>0</v>
      </c>
      <c r="Q3209" s="9">
        <v>0</v>
      </c>
      <c r="R3209" s="9">
        <v>0</v>
      </c>
      <c r="S3209" s="9">
        <v>0.51417096021317432</v>
      </c>
      <c r="T3209" s="9">
        <v>9.87455468323198E-2</v>
      </c>
      <c r="U3209" s="16">
        <v>70644</v>
      </c>
      <c r="V3209" s="16">
        <v>280747</v>
      </c>
      <c r="W3209" s="16">
        <v>38500</v>
      </c>
      <c r="X3209" s="1" t="s">
        <v>3345</v>
      </c>
      <c r="Y3209" s="1" t="s">
        <v>3347</v>
      </c>
    </row>
    <row r="3210" spans="1:25" x14ac:dyDescent="0.25">
      <c r="A3210" t="str">
        <f t="shared" si="50"/>
        <v>Buffalo , Wisconsin</v>
      </c>
      <c r="B3210" t="s">
        <v>3147</v>
      </c>
      <c r="C3210" t="s">
        <v>3146</v>
      </c>
      <c r="E3210" t="s">
        <v>4610</v>
      </c>
      <c r="F3210" t="s">
        <v>3152</v>
      </c>
      <c r="G3210" s="7">
        <v>709.59413042050369</v>
      </c>
      <c r="H3210" s="8">
        <v>13587</v>
      </c>
      <c r="I3210" s="9">
        <v>0</v>
      </c>
      <c r="J3210" s="9">
        <v>0</v>
      </c>
      <c r="K3210" s="9">
        <v>0</v>
      </c>
      <c r="L3210" s="9">
        <v>0</v>
      </c>
      <c r="M3210" s="9">
        <v>0</v>
      </c>
      <c r="N3210" s="9">
        <v>0</v>
      </c>
      <c r="O3210" s="9">
        <v>0</v>
      </c>
      <c r="P3210" s="9">
        <v>0</v>
      </c>
      <c r="Q3210" s="9">
        <v>0</v>
      </c>
      <c r="R3210" s="9">
        <v>0</v>
      </c>
      <c r="S3210" s="9">
        <v>1</v>
      </c>
      <c r="T3210" s="9">
        <v>1</v>
      </c>
      <c r="U3210" s="16">
        <v>0</v>
      </c>
      <c r="V3210" s="16">
        <v>0</v>
      </c>
      <c r="W3210" s="16">
        <v>13587</v>
      </c>
      <c r="X3210" s="1" t="s">
        <v>3345</v>
      </c>
      <c r="Y3210" s="1" t="s">
        <v>3345</v>
      </c>
    </row>
    <row r="3211" spans="1:25" x14ac:dyDescent="0.25">
      <c r="A3211" t="str">
        <f t="shared" si="50"/>
        <v>Menominee , Wisconsin</v>
      </c>
      <c r="B3211" t="s">
        <v>3147</v>
      </c>
      <c r="C3211" t="s">
        <v>3146</v>
      </c>
      <c r="E3211" t="s">
        <v>4349</v>
      </c>
      <c r="F3211" t="s">
        <v>3186</v>
      </c>
      <c r="G3211" s="7">
        <v>364.95918623011647</v>
      </c>
      <c r="H3211" s="8">
        <v>4232</v>
      </c>
      <c r="I3211" s="9">
        <v>0</v>
      </c>
      <c r="J3211" s="9">
        <v>0</v>
      </c>
      <c r="K3211" s="9">
        <v>0</v>
      </c>
      <c r="L3211" s="9">
        <v>0</v>
      </c>
      <c r="M3211" s="9">
        <v>0</v>
      </c>
      <c r="N3211" s="9">
        <v>0</v>
      </c>
      <c r="O3211" s="9">
        <v>0</v>
      </c>
      <c r="P3211" s="9">
        <v>0</v>
      </c>
      <c r="Q3211" s="9">
        <v>0</v>
      </c>
      <c r="R3211" s="9">
        <v>0</v>
      </c>
      <c r="S3211" s="9">
        <v>0.99999999999956624</v>
      </c>
      <c r="T3211" s="9">
        <v>1</v>
      </c>
      <c r="U3211" s="16">
        <v>0</v>
      </c>
      <c r="V3211" s="16">
        <v>0</v>
      </c>
      <c r="W3211" s="16">
        <v>4232</v>
      </c>
      <c r="X3211" s="1" t="s">
        <v>3345</v>
      </c>
      <c r="Y3211" s="1" t="s">
        <v>3345</v>
      </c>
    </row>
    <row r="3212" spans="1:25" x14ac:dyDescent="0.25">
      <c r="A3212" t="str">
        <f t="shared" si="50"/>
        <v>Manitowoc , Wisconsin</v>
      </c>
      <c r="B3212" t="s">
        <v>3147</v>
      </c>
      <c r="C3212" t="s">
        <v>3146</v>
      </c>
      <c r="E3212" t="s">
        <v>5324</v>
      </c>
      <c r="F3212" t="s">
        <v>3182</v>
      </c>
      <c r="G3212" s="7">
        <v>1494.0766516854935</v>
      </c>
      <c r="H3212" s="8">
        <v>81442</v>
      </c>
      <c r="I3212" s="9">
        <v>0</v>
      </c>
      <c r="J3212" s="9">
        <v>0</v>
      </c>
      <c r="K3212" s="9">
        <v>0</v>
      </c>
      <c r="L3212" s="9">
        <v>0</v>
      </c>
      <c r="M3212" s="9">
        <v>0</v>
      </c>
      <c r="N3212" s="9">
        <v>0</v>
      </c>
      <c r="O3212" s="9">
        <v>1.7928119293571507E-2</v>
      </c>
      <c r="P3212" s="9">
        <v>0.61137987770437863</v>
      </c>
      <c r="Q3212" s="9">
        <v>0</v>
      </c>
      <c r="R3212" s="9">
        <v>0</v>
      </c>
      <c r="S3212" s="9">
        <v>0.38043111620969355</v>
      </c>
      <c r="T3212" s="9">
        <v>0.38862012229562143</v>
      </c>
      <c r="U3212" s="16">
        <v>0</v>
      </c>
      <c r="V3212" s="16">
        <v>0</v>
      </c>
      <c r="W3212" s="16">
        <v>81442</v>
      </c>
      <c r="X3212" s="1" t="s">
        <v>3345</v>
      </c>
      <c r="Y3212" s="1" t="s">
        <v>3345</v>
      </c>
    </row>
    <row r="3213" spans="1:25" x14ac:dyDescent="0.25">
      <c r="A3213" t="str">
        <f t="shared" si="50"/>
        <v>Door , Wisconsin</v>
      </c>
      <c r="B3213" t="s">
        <v>3147</v>
      </c>
      <c r="C3213" t="s">
        <v>3146</v>
      </c>
      <c r="E3213" t="s">
        <v>5325</v>
      </c>
      <c r="F3213" t="s">
        <v>3161</v>
      </c>
      <c r="G3213" s="7">
        <v>2370.2406405556962</v>
      </c>
      <c r="H3213" s="8">
        <v>27785</v>
      </c>
      <c r="I3213" s="9">
        <v>0</v>
      </c>
      <c r="J3213" s="9">
        <v>0</v>
      </c>
      <c r="K3213" s="9">
        <v>0</v>
      </c>
      <c r="L3213" s="9">
        <v>0</v>
      </c>
      <c r="M3213" s="9">
        <v>0</v>
      </c>
      <c r="N3213" s="9">
        <v>0</v>
      </c>
      <c r="O3213" s="9">
        <v>2.3612287277655812E-3</v>
      </c>
      <c r="P3213" s="9">
        <v>0.31013136584488032</v>
      </c>
      <c r="Q3213" s="9">
        <v>0</v>
      </c>
      <c r="R3213" s="9">
        <v>0</v>
      </c>
      <c r="S3213" s="9">
        <v>0.20344494643273317</v>
      </c>
      <c r="T3213" s="9">
        <v>0.68986863415511968</v>
      </c>
      <c r="U3213" s="16">
        <v>0</v>
      </c>
      <c r="V3213" s="16">
        <v>0</v>
      </c>
      <c r="W3213" s="16">
        <v>27785</v>
      </c>
      <c r="X3213" s="1" t="s">
        <v>3345</v>
      </c>
      <c r="Y3213" s="1" t="s">
        <v>3345</v>
      </c>
    </row>
    <row r="3214" spans="1:25" x14ac:dyDescent="0.25">
      <c r="A3214" t="str">
        <f t="shared" si="50"/>
        <v>Lincoln , Wyoming</v>
      </c>
      <c r="B3214" t="s">
        <v>1959</v>
      </c>
      <c r="C3214" t="s">
        <v>3220</v>
      </c>
      <c r="E3214" t="s">
        <v>3692</v>
      </c>
      <c r="F3214" t="s">
        <v>3231</v>
      </c>
      <c r="G3214" s="7">
        <v>4094.6218753049388</v>
      </c>
      <c r="H3214" s="8">
        <v>18106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3.6202286731774045E-4</v>
      </c>
      <c r="R3214" s="9">
        <v>0.17270518060311499</v>
      </c>
      <c r="S3214" s="9">
        <v>0.99963797713268232</v>
      </c>
      <c r="T3214" s="9">
        <v>0.82729481939688498</v>
      </c>
      <c r="U3214" s="16">
        <v>0</v>
      </c>
      <c r="V3214" s="16">
        <v>0</v>
      </c>
      <c r="W3214" s="16">
        <v>18106</v>
      </c>
      <c r="X3214" s="1" t="s">
        <v>3345</v>
      </c>
      <c r="Y3214" s="1" t="s">
        <v>3345</v>
      </c>
    </row>
    <row r="3215" spans="1:25" x14ac:dyDescent="0.25">
      <c r="A3215" t="str">
        <f t="shared" si="50"/>
        <v>Fremont , Wyoming</v>
      </c>
      <c r="B3215" t="s">
        <v>1959</v>
      </c>
      <c r="C3215" t="s">
        <v>3220</v>
      </c>
      <c r="E3215" t="s">
        <v>3812</v>
      </c>
      <c r="F3215" t="s">
        <v>3226</v>
      </c>
      <c r="G3215" s="7">
        <v>9265.741259215949</v>
      </c>
      <c r="H3215" s="8">
        <v>40123</v>
      </c>
      <c r="I3215" s="9">
        <v>0</v>
      </c>
      <c r="J3215" s="9">
        <v>0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1.046342823461784E-3</v>
      </c>
      <c r="R3215" s="9">
        <v>0.48575629937940834</v>
      </c>
      <c r="S3215" s="9">
        <v>0.99895365717653817</v>
      </c>
      <c r="T3215" s="9">
        <v>0.51424370062059166</v>
      </c>
      <c r="U3215" s="16">
        <v>0</v>
      </c>
      <c r="V3215" s="16">
        <v>0</v>
      </c>
      <c r="W3215" s="16">
        <v>40123</v>
      </c>
      <c r="X3215" s="1" t="s">
        <v>3345</v>
      </c>
      <c r="Y3215" s="1" t="s">
        <v>3345</v>
      </c>
    </row>
    <row r="3216" spans="1:25" x14ac:dyDescent="0.25">
      <c r="A3216" t="str">
        <f t="shared" si="50"/>
        <v>Uinta , Wyoming</v>
      </c>
      <c r="B3216" t="s">
        <v>1959</v>
      </c>
      <c r="C3216" t="s">
        <v>3220</v>
      </c>
      <c r="E3216" t="s">
        <v>5326</v>
      </c>
      <c r="F3216" t="s">
        <v>3240</v>
      </c>
      <c r="G3216" s="7">
        <v>2088.1401980368541</v>
      </c>
      <c r="H3216" s="8">
        <v>21118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3.3826212317203514E-3</v>
      </c>
      <c r="R3216" s="9">
        <v>0.56904062884742879</v>
      </c>
      <c r="S3216" s="9">
        <v>0.99661737876808409</v>
      </c>
      <c r="T3216" s="9">
        <v>0.43095937115257127</v>
      </c>
      <c r="U3216" s="16">
        <v>0</v>
      </c>
      <c r="V3216" s="16">
        <v>0</v>
      </c>
      <c r="W3216" s="16">
        <v>21118</v>
      </c>
      <c r="X3216" s="1" t="s">
        <v>3345</v>
      </c>
      <c r="Y3216" s="1" t="s">
        <v>3345</v>
      </c>
    </row>
    <row r="3217" spans="1:25" x14ac:dyDescent="0.25">
      <c r="A3217" t="str">
        <f t="shared" si="50"/>
        <v>Big Horn , Wyoming</v>
      </c>
      <c r="B3217" t="s">
        <v>1959</v>
      </c>
      <c r="C3217" t="s">
        <v>3220</v>
      </c>
      <c r="E3217" t="s">
        <v>4560</v>
      </c>
      <c r="F3217" t="s">
        <v>3221</v>
      </c>
      <c r="G3217" s="7">
        <v>3158.2786697219353</v>
      </c>
      <c r="H3217" s="8">
        <v>11668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0</v>
      </c>
      <c r="P3217" s="9">
        <v>0</v>
      </c>
      <c r="Q3217" s="9">
        <v>0</v>
      </c>
      <c r="R3217" s="9">
        <v>0</v>
      </c>
      <c r="S3217" s="9">
        <v>1</v>
      </c>
      <c r="T3217" s="9">
        <v>1</v>
      </c>
      <c r="U3217" s="16">
        <v>0</v>
      </c>
      <c r="V3217" s="16">
        <v>0</v>
      </c>
      <c r="W3217" s="16">
        <v>11668</v>
      </c>
      <c r="X3217" s="1" t="s">
        <v>3345</v>
      </c>
      <c r="Y3217" s="1" t="s">
        <v>3345</v>
      </c>
    </row>
    <row r="3218" spans="1:25" x14ac:dyDescent="0.25">
      <c r="A3218" t="str">
        <f t="shared" si="50"/>
        <v>Hot Springs , Wyoming</v>
      </c>
      <c r="B3218" t="s">
        <v>1959</v>
      </c>
      <c r="C3218" t="s">
        <v>3220</v>
      </c>
      <c r="E3218" t="s">
        <v>5327</v>
      </c>
      <c r="F3218" t="s">
        <v>3228</v>
      </c>
      <c r="G3218" s="7">
        <v>2006.4010709269862</v>
      </c>
      <c r="H3218" s="8">
        <v>4812</v>
      </c>
      <c r="I3218" s="9">
        <v>0</v>
      </c>
      <c r="J3218" s="9">
        <v>0</v>
      </c>
      <c r="K3218" s="9">
        <v>0</v>
      </c>
      <c r="L3218" s="9">
        <v>0</v>
      </c>
      <c r="M3218" s="9">
        <v>0</v>
      </c>
      <c r="N3218" s="9">
        <v>0</v>
      </c>
      <c r="O3218" s="9">
        <v>0</v>
      </c>
      <c r="P3218" s="9">
        <v>0</v>
      </c>
      <c r="Q3218" s="9">
        <v>1.1582044697192812E-3</v>
      </c>
      <c r="R3218" s="9">
        <v>0.68516209476309231</v>
      </c>
      <c r="S3218" s="9">
        <v>0.99884179553003427</v>
      </c>
      <c r="T3218" s="9">
        <v>0.31483790523690774</v>
      </c>
      <c r="U3218" s="16">
        <v>0</v>
      </c>
      <c r="V3218" s="16">
        <v>0</v>
      </c>
      <c r="W3218" s="16">
        <v>4812</v>
      </c>
      <c r="X3218" s="1" t="s">
        <v>3345</v>
      </c>
      <c r="Y3218" s="1" t="s">
        <v>3345</v>
      </c>
    </row>
    <row r="3219" spans="1:25" x14ac:dyDescent="0.25">
      <c r="A3219" t="str">
        <f t="shared" si="50"/>
        <v>Washakie , Wyoming</v>
      </c>
      <c r="B3219" t="s">
        <v>1959</v>
      </c>
      <c r="C3219" t="s">
        <v>3220</v>
      </c>
      <c r="E3219" t="s">
        <v>5328</v>
      </c>
      <c r="F3219" t="s">
        <v>3241</v>
      </c>
      <c r="G3219" s="7">
        <v>2242.7038951325676</v>
      </c>
      <c r="H3219" s="8">
        <v>8533</v>
      </c>
      <c r="I3219" s="9">
        <v>0</v>
      </c>
      <c r="J3219" s="9">
        <v>0</v>
      </c>
      <c r="K3219" s="9">
        <v>0</v>
      </c>
      <c r="L3219" s="9">
        <v>0</v>
      </c>
      <c r="M3219" s="9">
        <v>0</v>
      </c>
      <c r="N3219" s="9">
        <v>0</v>
      </c>
      <c r="O3219" s="9">
        <v>0</v>
      </c>
      <c r="P3219" s="9">
        <v>0</v>
      </c>
      <c r="Q3219" s="9">
        <v>9.9122157631412102E-4</v>
      </c>
      <c r="R3219" s="9">
        <v>0.64045470526192427</v>
      </c>
      <c r="S3219" s="9">
        <v>0.99900877842368596</v>
      </c>
      <c r="T3219" s="9">
        <v>0.35954529473807573</v>
      </c>
      <c r="U3219" s="16">
        <v>0</v>
      </c>
      <c r="V3219" s="16">
        <v>0</v>
      </c>
      <c r="W3219" s="16">
        <v>8533</v>
      </c>
      <c r="X3219" s="1" t="s">
        <v>3345</v>
      </c>
      <c r="Y3219" s="1" t="s">
        <v>3345</v>
      </c>
    </row>
    <row r="3220" spans="1:25" x14ac:dyDescent="0.25">
      <c r="A3220" t="str">
        <f t="shared" si="50"/>
        <v>Converse , Wyoming</v>
      </c>
      <c r="B3220" t="s">
        <v>1959</v>
      </c>
      <c r="C3220" t="s">
        <v>3220</v>
      </c>
      <c r="E3220" t="s">
        <v>5329</v>
      </c>
      <c r="F3220" t="s">
        <v>3224</v>
      </c>
      <c r="G3220" s="7">
        <v>4265.0603084817494</v>
      </c>
      <c r="H3220" s="8">
        <v>13833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7.5791649470297018E-4</v>
      </c>
      <c r="R3220" s="9">
        <v>0.4463962987059929</v>
      </c>
      <c r="S3220" s="9">
        <v>0.99924208350529697</v>
      </c>
      <c r="T3220" s="9">
        <v>0.55360370129400704</v>
      </c>
      <c r="U3220" s="16">
        <v>0</v>
      </c>
      <c r="V3220" s="16">
        <v>0</v>
      </c>
      <c r="W3220" s="16">
        <v>13833</v>
      </c>
      <c r="X3220" s="1" t="s">
        <v>3345</v>
      </c>
      <c r="Y3220" s="1" t="s">
        <v>3345</v>
      </c>
    </row>
    <row r="3221" spans="1:25" x14ac:dyDescent="0.25">
      <c r="A3221" t="str">
        <f t="shared" si="50"/>
        <v>Sweetwater , Wyoming</v>
      </c>
      <c r="B3221" t="s">
        <v>1959</v>
      </c>
      <c r="C3221" t="s">
        <v>3220</v>
      </c>
      <c r="E3221" t="s">
        <v>5330</v>
      </c>
      <c r="F3221" t="s">
        <v>3238</v>
      </c>
      <c r="G3221" s="7">
        <v>10491.163311877015</v>
      </c>
      <c r="H3221" s="8">
        <v>43806</v>
      </c>
      <c r="I3221" s="9">
        <v>0</v>
      </c>
      <c r="J3221" s="9">
        <v>0</v>
      </c>
      <c r="K3221" s="9">
        <v>0</v>
      </c>
      <c r="L3221" s="9">
        <v>0</v>
      </c>
      <c r="M3221" s="9">
        <v>0</v>
      </c>
      <c r="N3221" s="9">
        <v>0</v>
      </c>
      <c r="O3221" s="9">
        <v>0</v>
      </c>
      <c r="P3221" s="9">
        <v>0</v>
      </c>
      <c r="Q3221" s="9">
        <v>1.7951872493619349E-3</v>
      </c>
      <c r="R3221" s="9">
        <v>0.89083687166141623</v>
      </c>
      <c r="S3221" s="9">
        <v>0.99820481275063799</v>
      </c>
      <c r="T3221" s="9">
        <v>0.10916312833858376</v>
      </c>
      <c r="U3221" s="16">
        <v>0</v>
      </c>
      <c r="V3221" s="16">
        <v>0</v>
      </c>
      <c r="W3221" s="16">
        <v>43806</v>
      </c>
      <c r="X3221" s="1" t="s">
        <v>3345</v>
      </c>
      <c r="Y3221" s="1" t="s">
        <v>3345</v>
      </c>
    </row>
    <row r="3222" spans="1:25" x14ac:dyDescent="0.25">
      <c r="A3222" t="str">
        <f t="shared" si="50"/>
        <v>Crook , Wyoming</v>
      </c>
      <c r="B3222" t="s">
        <v>1959</v>
      </c>
      <c r="C3222" t="s">
        <v>3220</v>
      </c>
      <c r="E3222" t="s">
        <v>4880</v>
      </c>
      <c r="F3222" t="s">
        <v>3225</v>
      </c>
      <c r="G3222" s="7">
        <v>2865.3626784316998</v>
      </c>
      <c r="H3222" s="8">
        <v>7083</v>
      </c>
      <c r="I3222" s="9">
        <v>0</v>
      </c>
      <c r="J3222" s="9">
        <v>0</v>
      </c>
      <c r="K3222" s="9">
        <v>0</v>
      </c>
      <c r="L3222" s="9">
        <v>0</v>
      </c>
      <c r="M3222" s="9">
        <v>0</v>
      </c>
      <c r="N3222" s="9">
        <v>0</v>
      </c>
      <c r="O3222" s="9">
        <v>0</v>
      </c>
      <c r="P3222" s="9">
        <v>0</v>
      </c>
      <c r="Q3222" s="9">
        <v>0</v>
      </c>
      <c r="R3222" s="9">
        <v>0</v>
      </c>
      <c r="S3222" s="9">
        <v>0.99999999999953915</v>
      </c>
      <c r="T3222" s="9">
        <v>1</v>
      </c>
      <c r="U3222" s="16">
        <v>0</v>
      </c>
      <c r="V3222" s="16">
        <v>0</v>
      </c>
      <c r="W3222" s="16">
        <v>7083</v>
      </c>
      <c r="X3222" s="1" t="s">
        <v>3345</v>
      </c>
      <c r="Y3222" s="1" t="s">
        <v>3345</v>
      </c>
    </row>
    <row r="3223" spans="1:25" x14ac:dyDescent="0.25">
      <c r="A3223" t="str">
        <f t="shared" si="50"/>
        <v>Carbon , Wyoming</v>
      </c>
      <c r="B3223" t="s">
        <v>1959</v>
      </c>
      <c r="C3223" t="s">
        <v>3220</v>
      </c>
      <c r="E3223" t="s">
        <v>4565</v>
      </c>
      <c r="F3223" t="s">
        <v>3223</v>
      </c>
      <c r="G3223" s="7">
        <v>7963.9762569144641</v>
      </c>
      <c r="H3223" s="8">
        <v>15885</v>
      </c>
      <c r="I3223" s="9">
        <v>0</v>
      </c>
      <c r="J3223" s="9">
        <v>0</v>
      </c>
      <c r="K3223" s="9">
        <v>0</v>
      </c>
      <c r="L3223" s="9">
        <v>0</v>
      </c>
      <c r="M3223" s="9">
        <v>0</v>
      </c>
      <c r="N3223" s="9">
        <v>0</v>
      </c>
      <c r="O3223" s="9">
        <v>0</v>
      </c>
      <c r="P3223" s="9">
        <v>0</v>
      </c>
      <c r="Q3223" s="9">
        <v>5.7486377713828959E-4</v>
      </c>
      <c r="R3223" s="9">
        <v>0.58369531004091912</v>
      </c>
      <c r="S3223" s="9">
        <v>0.99942513622170304</v>
      </c>
      <c r="T3223" s="9">
        <v>0.41630468995908088</v>
      </c>
      <c r="U3223" s="16">
        <v>0</v>
      </c>
      <c r="V3223" s="16">
        <v>0</v>
      </c>
      <c r="W3223" s="16">
        <v>15885</v>
      </c>
      <c r="X3223" s="1" t="s">
        <v>3345</v>
      </c>
      <c r="Y3223" s="1" t="s">
        <v>3345</v>
      </c>
    </row>
    <row r="3224" spans="1:25" x14ac:dyDescent="0.25">
      <c r="A3224" t="str">
        <f t="shared" si="50"/>
        <v>Campbell , Wyoming</v>
      </c>
      <c r="B3224" t="s">
        <v>1959</v>
      </c>
      <c r="C3224" t="s">
        <v>3220</v>
      </c>
      <c r="E3224" t="s">
        <v>4287</v>
      </c>
      <c r="F3224" t="s">
        <v>3222</v>
      </c>
      <c r="G3224" s="7">
        <v>4806.3168302662316</v>
      </c>
      <c r="H3224" s="8">
        <v>46133</v>
      </c>
      <c r="I3224" s="9">
        <v>0</v>
      </c>
      <c r="J3224" s="9">
        <v>0</v>
      </c>
      <c r="K3224" s="9">
        <v>0</v>
      </c>
      <c r="L3224" s="9">
        <v>0</v>
      </c>
      <c r="M3224" s="9">
        <v>0</v>
      </c>
      <c r="N3224" s="9">
        <v>0</v>
      </c>
      <c r="O3224" s="9">
        <v>0</v>
      </c>
      <c r="P3224" s="9">
        <v>0</v>
      </c>
      <c r="Q3224" s="9">
        <v>5.1729880289412139E-3</v>
      </c>
      <c r="R3224" s="9">
        <v>0.70927535603580949</v>
      </c>
      <c r="S3224" s="9">
        <v>0.99482701197105861</v>
      </c>
      <c r="T3224" s="9">
        <v>0.29072464396419051</v>
      </c>
      <c r="U3224" s="16">
        <v>0</v>
      </c>
      <c r="V3224" s="16">
        <v>0</v>
      </c>
      <c r="W3224" s="16">
        <v>46133</v>
      </c>
      <c r="X3224" s="1" t="s">
        <v>3345</v>
      </c>
      <c r="Y3224" s="1" t="s">
        <v>3345</v>
      </c>
    </row>
    <row r="3225" spans="1:25" x14ac:dyDescent="0.25">
      <c r="A3225" t="str">
        <f t="shared" si="50"/>
        <v>Natrona , Wyoming</v>
      </c>
      <c r="B3225" t="s">
        <v>1959</v>
      </c>
      <c r="C3225" t="s">
        <v>3220</v>
      </c>
      <c r="E3225" t="s">
        <v>5331</v>
      </c>
      <c r="F3225" t="s">
        <v>3232</v>
      </c>
      <c r="G3225" s="7">
        <v>5375.6613934682427</v>
      </c>
      <c r="H3225" s="8">
        <v>75450</v>
      </c>
      <c r="I3225" s="9">
        <v>3.3227693542929727E-3</v>
      </c>
      <c r="J3225" s="9">
        <v>0.73069582504970176</v>
      </c>
      <c r="K3225" s="9">
        <v>2.3548370395616997E-3</v>
      </c>
      <c r="L3225" s="9">
        <v>0.12481113320079523</v>
      </c>
      <c r="M3225" s="9">
        <v>0</v>
      </c>
      <c r="N3225" s="9">
        <v>0</v>
      </c>
      <c r="O3225" s="9">
        <v>0</v>
      </c>
      <c r="P3225" s="9">
        <v>0</v>
      </c>
      <c r="Q3225" s="9">
        <v>0</v>
      </c>
      <c r="R3225" s="9">
        <v>0</v>
      </c>
      <c r="S3225" s="9">
        <v>0.99432239360614527</v>
      </c>
      <c r="T3225" s="9">
        <v>0.14449304174950298</v>
      </c>
      <c r="U3225" s="16">
        <v>55131</v>
      </c>
      <c r="V3225" s="16">
        <v>9417</v>
      </c>
      <c r="W3225" s="16">
        <v>10902</v>
      </c>
      <c r="X3225" s="1" t="s">
        <v>3345</v>
      </c>
      <c r="Y3225" s="1" t="s">
        <v>3346</v>
      </c>
    </row>
    <row r="3226" spans="1:25" x14ac:dyDescent="0.25">
      <c r="A3226" t="str">
        <f t="shared" si="50"/>
        <v>Laramie , Wyoming</v>
      </c>
      <c r="B3226" t="s">
        <v>1959</v>
      </c>
      <c r="C3226" t="s">
        <v>3220</v>
      </c>
      <c r="E3226" t="s">
        <v>5332</v>
      </c>
      <c r="F3226" t="s">
        <v>3230</v>
      </c>
      <c r="G3226" s="7">
        <v>2687.5632768953046</v>
      </c>
      <c r="H3226" s="8">
        <v>91738</v>
      </c>
      <c r="I3226" s="9">
        <v>7.5497704450498814E-3</v>
      </c>
      <c r="J3226" s="9">
        <v>0.64319039002376333</v>
      </c>
      <c r="K3226" s="9">
        <v>5.5735663085190465E-3</v>
      </c>
      <c r="L3226" s="9">
        <v>0.15896357016721532</v>
      </c>
      <c r="M3226" s="9">
        <v>0</v>
      </c>
      <c r="N3226" s="9">
        <v>0</v>
      </c>
      <c r="O3226" s="9">
        <v>0</v>
      </c>
      <c r="P3226" s="9">
        <v>0</v>
      </c>
      <c r="Q3226" s="9">
        <v>0</v>
      </c>
      <c r="R3226" s="9">
        <v>0</v>
      </c>
      <c r="S3226" s="9">
        <v>0.98687666324643109</v>
      </c>
      <c r="T3226" s="9">
        <v>0.19784603980902135</v>
      </c>
      <c r="U3226" s="16">
        <v>59005</v>
      </c>
      <c r="V3226" s="16">
        <v>14583</v>
      </c>
      <c r="W3226" s="16">
        <v>18150</v>
      </c>
      <c r="X3226" s="1" t="s">
        <v>3345</v>
      </c>
      <c r="Y3226" s="1" t="s">
        <v>3346</v>
      </c>
    </row>
    <row r="3227" spans="1:25" x14ac:dyDescent="0.25">
      <c r="A3227" t="str">
        <f t="shared" si="50"/>
        <v>Platte , Wyoming</v>
      </c>
      <c r="B3227" t="s">
        <v>1959</v>
      </c>
      <c r="C3227" t="s">
        <v>3220</v>
      </c>
      <c r="E3227" t="s">
        <v>4511</v>
      </c>
      <c r="F3227" t="s">
        <v>3235</v>
      </c>
      <c r="G3227" s="7">
        <v>2110.8422857180221</v>
      </c>
      <c r="H3227" s="8">
        <v>8667</v>
      </c>
      <c r="I3227" s="9">
        <v>0</v>
      </c>
      <c r="J3227" s="9">
        <v>0</v>
      </c>
      <c r="K3227" s="9">
        <v>0</v>
      </c>
      <c r="L3227" s="9">
        <v>0</v>
      </c>
      <c r="M3227" s="9">
        <v>0</v>
      </c>
      <c r="N3227" s="9">
        <v>0</v>
      </c>
      <c r="O3227" s="9">
        <v>0</v>
      </c>
      <c r="P3227" s="9">
        <v>0</v>
      </c>
      <c r="Q3227" s="9">
        <v>1.2605702199402244E-3</v>
      </c>
      <c r="R3227" s="9">
        <v>0.41352255682473749</v>
      </c>
      <c r="S3227" s="9">
        <v>0.99873942978006081</v>
      </c>
      <c r="T3227" s="9">
        <v>0.58647744317526251</v>
      </c>
      <c r="U3227" s="16">
        <v>0</v>
      </c>
      <c r="V3227" s="16">
        <v>0</v>
      </c>
      <c r="W3227" s="16">
        <v>8667</v>
      </c>
      <c r="X3227" s="1" t="s">
        <v>3345</v>
      </c>
      <c r="Y3227" s="1" t="s">
        <v>3345</v>
      </c>
    </row>
    <row r="3228" spans="1:25" x14ac:dyDescent="0.25">
      <c r="A3228" t="str">
        <f t="shared" si="50"/>
        <v>Weston , Wyoming</v>
      </c>
      <c r="B3228" t="s">
        <v>1959</v>
      </c>
      <c r="C3228" t="s">
        <v>3220</v>
      </c>
      <c r="E3228" t="s">
        <v>5333</v>
      </c>
      <c r="F3228" t="s">
        <v>3242</v>
      </c>
      <c r="G3228" s="7">
        <v>2400.022616425158</v>
      </c>
      <c r="H3228" s="8">
        <v>7208</v>
      </c>
      <c r="I3228" s="9">
        <v>0</v>
      </c>
      <c r="J3228" s="9">
        <v>0</v>
      </c>
      <c r="K3228" s="9">
        <v>0</v>
      </c>
      <c r="L3228" s="9">
        <v>0</v>
      </c>
      <c r="M3228" s="9">
        <v>0</v>
      </c>
      <c r="N3228" s="9">
        <v>0</v>
      </c>
      <c r="O3228" s="9">
        <v>0</v>
      </c>
      <c r="P3228" s="9">
        <v>0</v>
      </c>
      <c r="Q3228" s="9">
        <v>9.5091189694866338E-4</v>
      </c>
      <c r="R3228" s="9">
        <v>0.45463374028856823</v>
      </c>
      <c r="S3228" s="9">
        <v>0.99904908810305137</v>
      </c>
      <c r="T3228" s="9">
        <v>0.54536625971143171</v>
      </c>
      <c r="U3228" s="16">
        <v>0</v>
      </c>
      <c r="V3228" s="16">
        <v>0</v>
      </c>
      <c r="W3228" s="16">
        <v>7208</v>
      </c>
      <c r="X3228" s="1" t="s">
        <v>3345</v>
      </c>
      <c r="Y3228" s="1" t="s">
        <v>3345</v>
      </c>
    </row>
    <row r="3229" spans="1:25" x14ac:dyDescent="0.25">
      <c r="A3229" t="str">
        <f t="shared" si="50"/>
        <v>Albany , Wyoming</v>
      </c>
      <c r="B3229" t="s">
        <v>1959</v>
      </c>
      <c r="C3229" t="s">
        <v>3220</v>
      </c>
      <c r="E3229" t="s">
        <v>4682</v>
      </c>
      <c r="F3229" t="s">
        <v>3219</v>
      </c>
      <c r="G3229" s="7">
        <v>4308.7526755771469</v>
      </c>
      <c r="H3229" s="8">
        <v>36299</v>
      </c>
      <c r="I3229" s="9">
        <v>0</v>
      </c>
      <c r="J3229" s="9">
        <v>0</v>
      </c>
      <c r="K3229" s="9">
        <v>0</v>
      </c>
      <c r="L3229" s="9">
        <v>0</v>
      </c>
      <c r="M3229" s="9">
        <v>0</v>
      </c>
      <c r="N3229" s="9">
        <v>0</v>
      </c>
      <c r="O3229" s="9">
        <v>0</v>
      </c>
      <c r="P3229" s="9">
        <v>0</v>
      </c>
      <c r="Q3229" s="9">
        <v>4.2613864592005715E-3</v>
      </c>
      <c r="R3229" s="9">
        <v>0.88060277142621013</v>
      </c>
      <c r="S3229" s="9">
        <v>0.99573861353918858</v>
      </c>
      <c r="T3229" s="9">
        <v>0.11939722857378991</v>
      </c>
      <c r="U3229" s="16">
        <v>0</v>
      </c>
      <c r="V3229" s="16">
        <v>0</v>
      </c>
      <c r="W3229" s="16">
        <v>36299</v>
      </c>
      <c r="X3229" s="1" t="s">
        <v>3345</v>
      </c>
      <c r="Y3229" s="1" t="s">
        <v>3345</v>
      </c>
    </row>
    <row r="3230" spans="1:25" x14ac:dyDescent="0.25">
      <c r="A3230" t="str">
        <f t="shared" si="50"/>
        <v>Park , Wyoming</v>
      </c>
      <c r="B3230" t="s">
        <v>1959</v>
      </c>
      <c r="C3230" t="s">
        <v>3220</v>
      </c>
      <c r="E3230" t="s">
        <v>3797</v>
      </c>
      <c r="F3230" t="s">
        <v>3234</v>
      </c>
      <c r="G3230" s="7">
        <v>6965.1544991990158</v>
      </c>
      <c r="H3230" s="8">
        <v>28205</v>
      </c>
      <c r="I3230" s="9">
        <v>0</v>
      </c>
      <c r="J3230" s="9">
        <v>0</v>
      </c>
      <c r="K3230" s="9">
        <v>0</v>
      </c>
      <c r="L3230" s="9">
        <v>0</v>
      </c>
      <c r="M3230" s="9">
        <v>0</v>
      </c>
      <c r="N3230" s="9">
        <v>0</v>
      </c>
      <c r="O3230" s="9">
        <v>0</v>
      </c>
      <c r="P3230" s="9">
        <v>0</v>
      </c>
      <c r="Q3230" s="9">
        <v>1.2652912920759873E-3</v>
      </c>
      <c r="R3230" s="9">
        <v>0.55759617089168589</v>
      </c>
      <c r="S3230" s="9">
        <v>0.99873470870628711</v>
      </c>
      <c r="T3230" s="9">
        <v>0.44240382910831411</v>
      </c>
      <c r="U3230" s="16">
        <v>0</v>
      </c>
      <c r="V3230" s="16">
        <v>0</v>
      </c>
      <c r="W3230" s="16">
        <v>28205</v>
      </c>
      <c r="X3230" s="1" t="s">
        <v>3345</v>
      </c>
      <c r="Y3230" s="1" t="s">
        <v>3345</v>
      </c>
    </row>
    <row r="3231" spans="1:25" x14ac:dyDescent="0.25">
      <c r="A3231" t="str">
        <f t="shared" si="50"/>
        <v>Johnson , Wyoming</v>
      </c>
      <c r="B3231" t="s">
        <v>1959</v>
      </c>
      <c r="C3231" t="s">
        <v>3220</v>
      </c>
      <c r="E3231" t="s">
        <v>3688</v>
      </c>
      <c r="F3231" t="s">
        <v>3229</v>
      </c>
      <c r="G3231" s="7">
        <v>4174.5972013956762</v>
      </c>
      <c r="H3231" s="8">
        <v>8569</v>
      </c>
      <c r="I3231" s="9">
        <v>0</v>
      </c>
      <c r="J3231" s="9">
        <v>0</v>
      </c>
      <c r="K3231" s="9">
        <v>0</v>
      </c>
      <c r="L3231" s="9">
        <v>0</v>
      </c>
      <c r="M3231" s="9">
        <v>0</v>
      </c>
      <c r="N3231" s="9">
        <v>0</v>
      </c>
      <c r="O3231" s="9">
        <v>0</v>
      </c>
      <c r="P3231" s="9">
        <v>0</v>
      </c>
      <c r="Q3231" s="9">
        <v>5.6898197300421938E-4</v>
      </c>
      <c r="R3231" s="9">
        <v>0.50974442758781657</v>
      </c>
      <c r="S3231" s="9">
        <v>0.99943101802699585</v>
      </c>
      <c r="T3231" s="9">
        <v>0.49025557241218343</v>
      </c>
      <c r="U3231" s="16">
        <v>0</v>
      </c>
      <c r="V3231" s="16">
        <v>0</v>
      </c>
      <c r="W3231" s="16">
        <v>8569</v>
      </c>
      <c r="X3231" s="1" t="s">
        <v>3345</v>
      </c>
      <c r="Y3231" s="1" t="s">
        <v>3345</v>
      </c>
    </row>
    <row r="3232" spans="1:25" x14ac:dyDescent="0.25">
      <c r="A3232" t="str">
        <f t="shared" si="50"/>
        <v>Sheridan , Wyoming</v>
      </c>
      <c r="B3232" t="s">
        <v>1959</v>
      </c>
      <c r="C3232" t="s">
        <v>3220</v>
      </c>
      <c r="E3232" t="s">
        <v>4239</v>
      </c>
      <c r="F3232" t="s">
        <v>3236</v>
      </c>
      <c r="G3232" s="7">
        <v>2526.4450095491047</v>
      </c>
      <c r="H3232" s="8">
        <v>29116</v>
      </c>
      <c r="I3232" s="9">
        <v>0</v>
      </c>
      <c r="J3232" s="9">
        <v>0</v>
      </c>
      <c r="K3232" s="9">
        <v>0</v>
      </c>
      <c r="L3232" s="9">
        <v>0</v>
      </c>
      <c r="M3232" s="9">
        <v>0</v>
      </c>
      <c r="N3232" s="9">
        <v>0</v>
      </c>
      <c r="O3232" s="9">
        <v>0</v>
      </c>
      <c r="P3232" s="9">
        <v>0</v>
      </c>
      <c r="Q3232" s="9">
        <v>5.1868424131427645E-3</v>
      </c>
      <c r="R3232" s="9">
        <v>0.64521225443055363</v>
      </c>
      <c r="S3232" s="9">
        <v>0.99481315758666911</v>
      </c>
      <c r="T3232" s="9">
        <v>0.35478774556944637</v>
      </c>
      <c r="U3232" s="16">
        <v>0</v>
      </c>
      <c r="V3232" s="16">
        <v>0</v>
      </c>
      <c r="W3232" s="16">
        <v>29116</v>
      </c>
      <c r="X3232" s="1" t="s">
        <v>3345</v>
      </c>
      <c r="Y3232" s="1" t="s">
        <v>3345</v>
      </c>
    </row>
    <row r="3233" spans="1:25" x14ac:dyDescent="0.25">
      <c r="A3233" t="str">
        <f t="shared" si="50"/>
        <v>Niobrara , Wyoming</v>
      </c>
      <c r="B3233" t="s">
        <v>1959</v>
      </c>
      <c r="C3233" t="s">
        <v>3220</v>
      </c>
      <c r="E3233" t="s">
        <v>5334</v>
      </c>
      <c r="F3233" t="s">
        <v>3233</v>
      </c>
      <c r="G3233" s="7">
        <v>2627.9466855853507</v>
      </c>
      <c r="H3233" s="8">
        <v>2484</v>
      </c>
      <c r="I3233" s="9">
        <v>0</v>
      </c>
      <c r="J3233" s="9">
        <v>0</v>
      </c>
      <c r="K3233" s="9">
        <v>0</v>
      </c>
      <c r="L3233" s="9">
        <v>0</v>
      </c>
      <c r="M3233" s="9">
        <v>0</v>
      </c>
      <c r="N3233" s="9">
        <v>0</v>
      </c>
      <c r="O3233" s="9">
        <v>0</v>
      </c>
      <c r="P3233" s="9">
        <v>0</v>
      </c>
      <c r="Q3233" s="9">
        <v>0</v>
      </c>
      <c r="R3233" s="9">
        <v>0</v>
      </c>
      <c r="S3233" s="9">
        <v>1</v>
      </c>
      <c r="T3233" s="9">
        <v>1</v>
      </c>
      <c r="U3233" s="16">
        <v>0</v>
      </c>
      <c r="V3233" s="16">
        <v>0</v>
      </c>
      <c r="W3233" s="16">
        <v>2484</v>
      </c>
      <c r="X3233" s="1" t="s">
        <v>3345</v>
      </c>
      <c r="Y3233" s="1" t="s">
        <v>3345</v>
      </c>
    </row>
    <row r="3234" spans="1:25" x14ac:dyDescent="0.25">
      <c r="A3234" t="str">
        <f t="shared" si="50"/>
        <v>Teton , Wyoming</v>
      </c>
      <c r="B3234" t="s">
        <v>1959</v>
      </c>
      <c r="C3234" t="s">
        <v>3220</v>
      </c>
      <c r="E3234" t="s">
        <v>4023</v>
      </c>
      <c r="F3234" t="s">
        <v>3239</v>
      </c>
      <c r="G3234" s="7">
        <v>4217.25853697815</v>
      </c>
      <c r="H3234" s="8">
        <v>21294</v>
      </c>
      <c r="I3234" s="9">
        <v>0</v>
      </c>
      <c r="J3234" s="9">
        <v>0</v>
      </c>
      <c r="K3234" s="9">
        <v>0</v>
      </c>
      <c r="L3234" s="9">
        <v>0</v>
      </c>
      <c r="M3234" s="9">
        <v>0</v>
      </c>
      <c r="N3234" s="9">
        <v>0</v>
      </c>
      <c r="O3234" s="9">
        <v>0</v>
      </c>
      <c r="P3234" s="9">
        <v>0</v>
      </c>
      <c r="Q3234" s="9">
        <v>9.7668716388814845E-4</v>
      </c>
      <c r="R3234" s="9">
        <v>0.53569080492157417</v>
      </c>
      <c r="S3234" s="9">
        <v>0.99902331283236745</v>
      </c>
      <c r="T3234" s="9">
        <v>0.46430919507842583</v>
      </c>
      <c r="U3234" s="16">
        <v>0</v>
      </c>
      <c r="V3234" s="16">
        <v>0</v>
      </c>
      <c r="W3234" s="16">
        <v>21294</v>
      </c>
      <c r="X3234" s="1" t="s">
        <v>3345</v>
      </c>
      <c r="Y3234" s="1" t="s">
        <v>3345</v>
      </c>
    </row>
    <row r="3235" spans="1:25" x14ac:dyDescent="0.25">
      <c r="A3235" t="str">
        <f t="shared" si="50"/>
        <v>Sublette , Wyoming</v>
      </c>
      <c r="B3235" t="s">
        <v>1959</v>
      </c>
      <c r="C3235" t="s">
        <v>3220</v>
      </c>
      <c r="E3235" t="s">
        <v>5335</v>
      </c>
      <c r="F3235" t="s">
        <v>3237</v>
      </c>
      <c r="G3235" s="7">
        <v>4935.6534576811346</v>
      </c>
      <c r="H3235" s="8">
        <v>10247</v>
      </c>
      <c r="I3235" s="9">
        <v>0</v>
      </c>
      <c r="J3235" s="9">
        <v>0</v>
      </c>
      <c r="K3235" s="9">
        <v>0</v>
      </c>
      <c r="L3235" s="9">
        <v>0</v>
      </c>
      <c r="M3235" s="9">
        <v>0</v>
      </c>
      <c r="N3235" s="9">
        <v>0</v>
      </c>
      <c r="O3235" s="9">
        <v>0</v>
      </c>
      <c r="P3235" s="9">
        <v>0</v>
      </c>
      <c r="Q3235" s="9">
        <v>0</v>
      </c>
      <c r="R3235" s="9">
        <v>0</v>
      </c>
      <c r="S3235" s="9">
        <v>1</v>
      </c>
      <c r="T3235" s="9">
        <v>1</v>
      </c>
      <c r="U3235" s="16">
        <v>0</v>
      </c>
      <c r="V3235" s="16">
        <v>0</v>
      </c>
      <c r="W3235" s="16">
        <v>10247</v>
      </c>
      <c r="X3235" s="1" t="s">
        <v>3345</v>
      </c>
      <c r="Y3235" s="1" t="s">
        <v>3345</v>
      </c>
    </row>
    <row r="3236" spans="1:25" x14ac:dyDescent="0.25">
      <c r="A3236" t="str">
        <f t="shared" si="50"/>
        <v>Goshen , Wyoming</v>
      </c>
      <c r="B3236" t="s">
        <v>1959</v>
      </c>
      <c r="C3236" t="s">
        <v>3220</v>
      </c>
      <c r="E3236" t="s">
        <v>5336</v>
      </c>
      <c r="F3236" t="s">
        <v>3227</v>
      </c>
      <c r="G3236" s="7">
        <v>2232.1651860649563</v>
      </c>
      <c r="H3236" s="8">
        <v>13249</v>
      </c>
      <c r="I3236" s="9">
        <v>0</v>
      </c>
      <c r="J3236" s="9">
        <v>0</v>
      </c>
      <c r="K3236" s="9">
        <v>0</v>
      </c>
      <c r="L3236" s="9">
        <v>0</v>
      </c>
      <c r="M3236" s="9">
        <v>0</v>
      </c>
      <c r="N3236" s="9">
        <v>0</v>
      </c>
      <c r="O3236" s="9">
        <v>0</v>
      </c>
      <c r="P3236" s="9">
        <v>0</v>
      </c>
      <c r="Q3236" s="9">
        <v>1.5385186474172168E-3</v>
      </c>
      <c r="R3236" s="9">
        <v>0.54004075779304095</v>
      </c>
      <c r="S3236" s="9">
        <v>0.99846148135258295</v>
      </c>
      <c r="T3236" s="9">
        <v>0.459959242206959</v>
      </c>
      <c r="U3236" s="16">
        <v>0</v>
      </c>
      <c r="V3236" s="16">
        <v>0</v>
      </c>
      <c r="W3236" s="16">
        <v>13249</v>
      </c>
      <c r="X3236" s="1" t="s">
        <v>3345</v>
      </c>
      <c r="Y3236" s="1" t="s">
        <v>3345</v>
      </c>
    </row>
  </sheetData>
  <mergeCells count="21">
    <mergeCell ref="B1:B3"/>
    <mergeCell ref="C1:C3"/>
    <mergeCell ref="E1:E3"/>
    <mergeCell ref="F1:F3"/>
    <mergeCell ref="G1:H1"/>
    <mergeCell ref="K1:N1"/>
    <mergeCell ref="O1:T1"/>
    <mergeCell ref="U1:W1"/>
    <mergeCell ref="X1:Y2"/>
    <mergeCell ref="G2:G3"/>
    <mergeCell ref="H2:H3"/>
    <mergeCell ref="I2:J2"/>
    <mergeCell ref="K2:L2"/>
    <mergeCell ref="M2:N2"/>
    <mergeCell ref="O2:P2"/>
    <mergeCell ref="I1:J1"/>
    <mergeCell ref="Q2:R2"/>
    <mergeCell ref="S2:T2"/>
    <mergeCell ref="U2:U3"/>
    <mergeCell ref="V2:V3"/>
    <mergeCell ref="W2:W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4 Z F T P V Z J D 6 n A A A A + A A A A B I A H A B D b 2 5 m a W c v U G F j a 2 F n Z S 5 4 b W w g o h g A K K A U A A A A A A A A A A A A A A A A A A A A A A A A A A A A h Y + x D o I w G I R f h X S n L V U T J D 9 l c J X E h G h c m 1 K h E Y q h x f J u D j 6 S r y C J o m 6 O d / d d c v e 4 3 S E b 2 y a 4 q t 7 q z q Q o w h Q F y s i u 1 K Z K 0 e B O Y Y w y D j s h z 6 J S w Q Q b m 4 x W p 6 h 2 7 p I Q 4 r 3 H f o G 7 v i K M 0 o g c 8 2 0 h a 9 W K U B v r h J E K f V r l / x b i c H i N 4 Q y v G F 6 u W Y S j m A G Z b c i 1 + S J T S j E F 8 m P C Z m j c 0 C u u T L g v g M w S y P s F f w J Q S w M E F A A C A A g A r 4 Z F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+ G R U w o i k e 4 D g A A A B E A A A A T A B w A R m 9 y b X V s Y X M v U 2 V j d G l v b j E u b S C i G A A o o B Q A A A A A A A A A A A A A A A A A A A A A A A A A A A A r T k 0 u y c z P U w i G 0 I b W A F B L A Q I t A B Q A A g A I A K + G R U z 1 W S Q + p w A A A P g A A A A S A A A A A A A A A A A A A A A A A A A A A A B D b 2 5 m a W c v U G F j a 2 F n Z S 5 4 b W x Q S w E C L Q A U A A I A C A C v h k V M D 8 r p q 6 Q A A A D p A A A A E w A A A A A A A A A A A A A A A A D z A A A A W 0 N v b n R l b n R f V H l w Z X N d L n h t b F B L A Q I t A B Q A A g A I A K + G R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W s e k 8 D G T z T J Z + 2 U T k h l Q w A A A A A A I A A A A A A A N m A A D A A A A A E A A A A P O I K g Y B J Z v J 6 w W F 2 V t L Z F E A A A A A B I A A A K A A A A A Q A A A A 0 D 0 9 H 2 S F G b Y Y M L Y x r X a z 6 V A A A A A 1 S e r A / t 1 9 1 m X P 5 S t U o e 9 K V Z F F O + d y 8 v A s J f T z G j u 3 W l R u S u 1 Y s o v y f + i p d Z Q H K h Q t J r D I t E h m 3 G K r 5 r i S m 3 B a I D C M 2 M T G u D D f T U L X K S q u r R Q A A A C n l J Z L 2 B h E o 8 1 9 0 B 3 O p O p y D y U M q A = = < / D a t a M a s h u p > 
</file>

<file path=customXml/itemProps1.xml><?xml version="1.0" encoding="utf-8"?>
<ds:datastoreItem xmlns:ds="http://schemas.openxmlformats.org/officeDocument/2006/customXml" ds:itemID="{45E64501-EE4F-4147-8CD2-243F458F1C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Rural Area Worksheet</vt:lpstr>
      <vt:lpstr>Sheet2</vt:lpstr>
      <vt:lpstr>'Rural Area Worksheet'!Print_Area</vt:lpstr>
      <vt:lpstr>'Rural Area Worksheet'!Print_Titles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2017 YHDP Rural Area Worksheet</dc:title>
  <dc:creator>HUD</dc:creator>
  <cp:lastModifiedBy>Laurilliard, Rachael</cp:lastModifiedBy>
  <cp:lastPrinted>2018-02-06T18:21:23Z</cp:lastPrinted>
  <dcterms:created xsi:type="dcterms:W3CDTF">2018-01-31T17:06:37Z</dcterms:created>
  <dcterms:modified xsi:type="dcterms:W3CDTF">2019-02-08T14:41:30Z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