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TX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GIW'!$A$1:$V$36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31" i="1" l="1"/>
  <c r="V31" i="1"/>
  <c r="V33" i="1" l="1"/>
  <c r="V30" i="1"/>
  <c r="V36" i="1" l="1"/>
  <c r="V35" i="1"/>
  <c r="V34" i="1"/>
  <c r="V32" i="1"/>
  <c r="V29" i="1"/>
  <c r="V28" i="1"/>
  <c r="U36" i="1"/>
  <c r="U35" i="1"/>
  <c r="U34" i="1"/>
  <c r="U33" i="1"/>
  <c r="U32" i="1"/>
  <c r="U30" i="1"/>
  <c r="U29" i="1"/>
  <c r="U28" i="1"/>
  <c r="H3" i="1" l="1"/>
</calcChain>
</file>

<file path=xl/sharedStrings.xml><?xml version="1.0" encoding="utf-8"?>
<sst xmlns="http://schemas.openxmlformats.org/spreadsheetml/2006/main" count="139" uniqueCount="100">
  <si>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</si>
  <si>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</si>
  <si>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</si>
  <si>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</si>
  <si>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</si>
  <si>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</si>
  <si>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</si>
  <si>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</si>
  <si>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</si>
  <si>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</si>
  <si>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</si>
  <si>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</si>
  <si>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</si>
  <si>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</si>
  <si>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</si>
  <si>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</si>
  <si>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</si>
  <si>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</si>
  <si>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</si>
  <si>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</si>
  <si>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</si>
  <si>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</si>
  <si>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</si>
  <si>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</si>
  <si>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</si>
  <si>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</si>
  <si>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</si>
  <si>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</si>
  <si>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</si>
  <si>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</si>
  <si>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</si>
  <si>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</si>
  <si>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FMR</t>
  </si>
  <si>
    <t>Actual Rent</t>
  </si>
  <si>
    <t>Mid-Coast Family Services</t>
  </si>
  <si>
    <t>Hope Net 2016</t>
  </si>
  <si>
    <t>TX0044L6J071609</t>
  </si>
  <si>
    <t>TX-607</t>
  </si>
  <si>
    <t>Texas Balance of State CoC</t>
  </si>
  <si>
    <t>Texas Homeless Network</t>
  </si>
  <si>
    <t>Giving HOPE, Inc.</t>
  </si>
  <si>
    <t>Giving Hope Permanent Suportive Housing Program</t>
  </si>
  <si>
    <t>TX0149L6T071609</t>
  </si>
  <si>
    <t>Denton County Mental Health Mental Retardation Center</t>
  </si>
  <si>
    <t>Connections SHP FY2016</t>
  </si>
  <si>
    <t>TX0150L6T071609</t>
  </si>
  <si>
    <t>City of Longview</t>
  </si>
  <si>
    <t>City of Longview CoC 2016 Renewal</t>
  </si>
  <si>
    <t>TX0157L6T071609</t>
  </si>
  <si>
    <t>City of Beaumont</t>
  </si>
  <si>
    <t>Shelter Plus Care (S+C)</t>
  </si>
  <si>
    <t>TX0219L6E071609</t>
  </si>
  <si>
    <t>The Gulf Coast Center</t>
  </si>
  <si>
    <t>Gulf Coast Center Permanent Housing FY16</t>
  </si>
  <si>
    <t>TX0228L6E071609</t>
  </si>
  <si>
    <t>Neighborhood Development Corp</t>
  </si>
  <si>
    <t>Homeless to Homes Program</t>
  </si>
  <si>
    <t>TX0247L6E071606</t>
  </si>
  <si>
    <t>WestCare Texas, Inc.</t>
  </si>
  <si>
    <t>Next Step</t>
  </si>
  <si>
    <t>TX0262L6J071604</t>
  </si>
  <si>
    <t>City of Texarkana</t>
  </si>
  <si>
    <t>Texarkana Homeless Coalition: Doorways Home</t>
  </si>
  <si>
    <t>TX0387L6T071602</t>
  </si>
  <si>
    <t>Spindletop MHMR Services</t>
  </si>
  <si>
    <t>Renew Permanent Supported Housing in Southeast Texas</t>
  </si>
  <si>
    <t>TX0410L6E071601</t>
  </si>
  <si>
    <t>Women Opting for More Affordable Housing Now, Inc. (WOMAN, Inc.)</t>
  </si>
  <si>
    <t>WOMAN, Inc. Rapid Re-Housing</t>
  </si>
  <si>
    <t>The Salvation Army, a Georgia Corporation</t>
  </si>
  <si>
    <t>Project Bridge Rapid Rehousing FY16</t>
  </si>
  <si>
    <t>Abilene Hope Haven, Inc.</t>
  </si>
  <si>
    <t>Hope Housing Services</t>
  </si>
  <si>
    <t>TX0465L6T071600</t>
  </si>
  <si>
    <t>Odessa Links</t>
  </si>
  <si>
    <t>Project Hope FY2016</t>
  </si>
  <si>
    <t>TX0466L6T071600</t>
  </si>
  <si>
    <t>Families In Crisis, Inc.</t>
  </si>
  <si>
    <t>2016- FIC-RRH-KILLEEN</t>
  </si>
  <si>
    <t>TX0467L6T071600</t>
  </si>
  <si>
    <t>Shelter Agencies For Families in East Texas, Inc.</t>
  </si>
  <si>
    <t>SAFE-T RRH 1</t>
  </si>
  <si>
    <t>TX0468L6T071600</t>
  </si>
  <si>
    <t>Homeless Network of Texas (dba Texas Homeless Network)</t>
  </si>
  <si>
    <t>TX BoS CoC HMIS Project FY 2016</t>
  </si>
  <si>
    <t>TX0470L6T071600</t>
  </si>
  <si>
    <t>Carpenter's Church</t>
  </si>
  <si>
    <t>Carpenter's Housing First</t>
  </si>
  <si>
    <t>TX0471L6T071600</t>
  </si>
  <si>
    <t>Corpus Christi Metro Ministries</t>
  </si>
  <si>
    <t>Transforming Lives FY2016</t>
  </si>
  <si>
    <t>New Hope 2016</t>
  </si>
  <si>
    <t>Sabine Valley Center</t>
  </si>
  <si>
    <t>Fredonia Homeless and Disabled Women and Children Rapid Rehousing</t>
  </si>
  <si>
    <t>TX0474L6T071600</t>
  </si>
  <si>
    <t>TX0472L6J071600</t>
  </si>
  <si>
    <t>TX0464L6J071600</t>
  </si>
  <si>
    <t>TX0473L6J071600</t>
  </si>
  <si>
    <t>TX0463L6E071600</t>
  </si>
  <si>
    <t>Ft. 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</si>
</sst>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99</v>
      </c>
      <c r="C1" s="30"/>
      <c r="D1" s="30"/>
      <c r="E1" s="31" t="s">
        <v>13</v>
      </c>
      <c r="F1" s="32"/>
      <c r="G1" s="33"/>
      <c r="H1" s="27" t="s">
        <v>39</v>
      </c>
      <c r="I1" s="28"/>
      <c r="J1" s="29"/>
    </row>
    <row r="2" spans="1:22" ht="35.1" customHeight="1" x14ac:dyDescent="0.45">
      <c r="A2" s="18" t="s">
        <v>11</v>
      </c>
      <c r="B2" s="30" t="s">
        <v>37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38</v>
      </c>
      <c r="C3" s="30"/>
      <c r="D3" s="30"/>
      <c r="E3" s="34" t="s">
        <v>28</v>
      </c>
      <c r="F3" s="35"/>
      <c r="G3" s="36"/>
      <c r="H3" s="22">
        <f ca="1">SUM(OFFSET(V6,1,0,500,1))</f>
        <v>5460040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34</v>
      </c>
      <c r="B7" s="3" t="s">
        <v>35</v>
      </c>
      <c r="C7" s="4" t="s">
        <v>36</v>
      </c>
      <c r="D7" s="4">
        <v>2018</v>
      </c>
      <c r="E7" s="4" t="s">
        <v>31</v>
      </c>
      <c r="F7" s="16">
        <v>168994</v>
      </c>
      <c r="G7" s="16">
        <v>0</v>
      </c>
      <c r="H7" s="16">
        <v>79542</v>
      </c>
      <c r="I7" s="16">
        <v>33069</v>
      </c>
      <c r="J7" s="16">
        <v>0</v>
      </c>
      <c r="K7" s="16">
        <v>13499</v>
      </c>
      <c r="L7" s="4" t="s">
        <v>30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28" si="0">SUM(M7:T7)</f>
        <v>0</v>
      </c>
      <c r="V7" s="2">
        <f t="shared" ref="V7:V27" si="1">SUM(F7:K7)</f>
        <v>295104</v>
      </c>
    </row>
    <row r="8" spans="1:22" customFormat="1" x14ac:dyDescent="0.45">
      <c r="A8" s="3" t="s">
        <v>40</v>
      </c>
      <c r="B8" s="3" t="s">
        <v>41</v>
      </c>
      <c r="C8" s="4" t="s">
        <v>42</v>
      </c>
      <c r="D8" s="4">
        <v>2018</v>
      </c>
      <c r="E8" s="4" t="s">
        <v>31</v>
      </c>
      <c r="F8" s="16">
        <v>147947</v>
      </c>
      <c r="G8" s="16">
        <v>0</v>
      </c>
      <c r="H8" s="16">
        <v>74413</v>
      </c>
      <c r="I8" s="16">
        <v>0</v>
      </c>
      <c r="J8" s="16">
        <v>0</v>
      </c>
      <c r="K8" s="16">
        <v>15826</v>
      </c>
      <c r="L8" s="4" t="s">
        <v>30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238186</v>
      </c>
    </row>
    <row r="9" spans="1:22" customFormat="1" x14ac:dyDescent="0.45">
      <c r="A9" s="3" t="s">
        <v>43</v>
      </c>
      <c r="B9" s="3" t="s">
        <v>44</v>
      </c>
      <c r="C9" s="4" t="s">
        <v>45</v>
      </c>
      <c r="D9" s="4">
        <v>2018</v>
      </c>
      <c r="E9" s="4" t="s">
        <v>31</v>
      </c>
      <c r="F9" s="16">
        <v>0</v>
      </c>
      <c r="G9" s="16">
        <v>180684</v>
      </c>
      <c r="H9" s="16">
        <v>92936</v>
      </c>
      <c r="I9" s="16">
        <v>0</v>
      </c>
      <c r="J9" s="16">
        <v>0</v>
      </c>
      <c r="K9" s="16">
        <v>17621</v>
      </c>
      <c r="L9" s="4" t="s">
        <v>33</v>
      </c>
      <c r="M9" s="17">
        <v>0</v>
      </c>
      <c r="N9" s="17">
        <v>0</v>
      </c>
      <c r="O9" s="17">
        <v>19</v>
      </c>
      <c r="P9" s="17">
        <v>1</v>
      </c>
      <c r="Q9" s="17">
        <v>0</v>
      </c>
      <c r="R9" s="17">
        <v>0</v>
      </c>
      <c r="S9" s="17">
        <v>0</v>
      </c>
      <c r="T9" s="17">
        <v>0</v>
      </c>
      <c r="U9" s="1">
        <f t="shared" si="0"/>
        <v>20</v>
      </c>
      <c r="V9" s="2">
        <f t="shared" si="1"/>
        <v>291241</v>
      </c>
    </row>
    <row r="10" spans="1:22" customFormat="1" x14ac:dyDescent="0.45">
      <c r="A10" s="3" t="s">
        <v>46</v>
      </c>
      <c r="B10" s="3" t="s">
        <v>47</v>
      </c>
      <c r="C10" s="4" t="s">
        <v>48</v>
      </c>
      <c r="D10" s="4">
        <v>2018</v>
      </c>
      <c r="E10" s="4" t="s">
        <v>31</v>
      </c>
      <c r="F10" s="16">
        <v>0</v>
      </c>
      <c r="G10" s="16">
        <v>326796</v>
      </c>
      <c r="H10" s="16">
        <v>0</v>
      </c>
      <c r="I10" s="16">
        <v>0</v>
      </c>
      <c r="J10" s="16">
        <v>0</v>
      </c>
      <c r="K10" s="16">
        <v>20098</v>
      </c>
      <c r="L10" s="4" t="s">
        <v>32</v>
      </c>
      <c r="M10" s="17">
        <v>0</v>
      </c>
      <c r="N10" s="17">
        <v>0</v>
      </c>
      <c r="O10" s="17">
        <v>28</v>
      </c>
      <c r="P10" s="17">
        <v>9</v>
      </c>
      <c r="Q10" s="17">
        <v>2</v>
      </c>
      <c r="R10" s="17">
        <v>0</v>
      </c>
      <c r="S10" s="17">
        <v>0</v>
      </c>
      <c r="T10" s="17">
        <v>0</v>
      </c>
      <c r="U10" s="1">
        <f t="shared" si="0"/>
        <v>39</v>
      </c>
      <c r="V10" s="2">
        <f t="shared" si="1"/>
        <v>346894</v>
      </c>
    </row>
    <row r="11" spans="1:22" customFormat="1" x14ac:dyDescent="0.45">
      <c r="A11" s="3" t="s">
        <v>49</v>
      </c>
      <c r="B11" s="3" t="s">
        <v>50</v>
      </c>
      <c r="C11" s="4" t="s">
        <v>51</v>
      </c>
      <c r="D11" s="4">
        <v>2018</v>
      </c>
      <c r="E11" s="4" t="s">
        <v>31</v>
      </c>
      <c r="F11" s="16">
        <v>0</v>
      </c>
      <c r="G11" s="16">
        <v>138300</v>
      </c>
      <c r="H11" s="16">
        <v>0</v>
      </c>
      <c r="I11" s="16">
        <v>0</v>
      </c>
      <c r="J11" s="16">
        <v>0</v>
      </c>
      <c r="K11" s="16">
        <v>8444</v>
      </c>
      <c r="L11" s="4" t="s">
        <v>32</v>
      </c>
      <c r="M11" s="17">
        <v>0</v>
      </c>
      <c r="N11" s="17">
        <v>0</v>
      </c>
      <c r="O11" s="17">
        <v>15</v>
      </c>
      <c r="P11" s="17">
        <v>2</v>
      </c>
      <c r="Q11" s="17">
        <v>0</v>
      </c>
      <c r="R11" s="17">
        <v>0</v>
      </c>
      <c r="S11" s="17">
        <v>0</v>
      </c>
      <c r="T11" s="17">
        <v>0</v>
      </c>
      <c r="U11" s="1">
        <f t="shared" si="0"/>
        <v>17</v>
      </c>
      <c r="V11" s="2">
        <f t="shared" si="1"/>
        <v>146744</v>
      </c>
    </row>
    <row r="12" spans="1:22" customFormat="1" x14ac:dyDescent="0.45">
      <c r="A12" s="3" t="s">
        <v>52</v>
      </c>
      <c r="B12" s="3" t="s">
        <v>53</v>
      </c>
      <c r="C12" s="4" t="s">
        <v>54</v>
      </c>
      <c r="D12" s="4">
        <v>2018</v>
      </c>
      <c r="E12" s="4" t="s">
        <v>31</v>
      </c>
      <c r="F12" s="16">
        <v>0</v>
      </c>
      <c r="G12" s="16">
        <v>296832</v>
      </c>
      <c r="H12" s="16">
        <v>216692</v>
      </c>
      <c r="I12" s="16">
        <v>0</v>
      </c>
      <c r="J12" s="16">
        <v>0</v>
      </c>
      <c r="K12" s="16">
        <v>35035</v>
      </c>
      <c r="L12" s="4" t="s">
        <v>32</v>
      </c>
      <c r="M12" s="17">
        <v>0</v>
      </c>
      <c r="N12" s="17">
        <v>0</v>
      </c>
      <c r="O12" s="17">
        <v>32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32</v>
      </c>
      <c r="V12" s="2">
        <f t="shared" si="1"/>
        <v>548559</v>
      </c>
    </row>
    <row r="13" spans="1:22" customFormat="1" x14ac:dyDescent="0.45">
      <c r="A13" s="3" t="s">
        <v>55</v>
      </c>
      <c r="B13" s="3" t="s">
        <v>56</v>
      </c>
      <c r="C13" s="4" t="s">
        <v>57</v>
      </c>
      <c r="D13" s="4">
        <v>2018</v>
      </c>
      <c r="E13" s="4" t="s">
        <v>31</v>
      </c>
      <c r="F13" s="16">
        <v>0</v>
      </c>
      <c r="G13" s="16">
        <v>0</v>
      </c>
      <c r="H13" s="16">
        <v>33528</v>
      </c>
      <c r="I13" s="16">
        <v>132969</v>
      </c>
      <c r="J13" s="16">
        <v>0</v>
      </c>
      <c r="K13" s="16">
        <v>7076</v>
      </c>
      <c r="L13" s="4" t="s">
        <v>30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173573</v>
      </c>
    </row>
    <row r="14" spans="1:22" customFormat="1" x14ac:dyDescent="0.45">
      <c r="A14" s="3" t="s">
        <v>58</v>
      </c>
      <c r="B14" s="3" t="s">
        <v>59</v>
      </c>
      <c r="C14" s="4" t="s">
        <v>60</v>
      </c>
      <c r="D14" s="4">
        <v>2018</v>
      </c>
      <c r="E14" s="4" t="s">
        <v>31</v>
      </c>
      <c r="F14" s="16">
        <v>120960</v>
      </c>
      <c r="G14" s="16">
        <v>0</v>
      </c>
      <c r="H14" s="16">
        <v>137331</v>
      </c>
      <c r="I14" s="16">
        <v>25400</v>
      </c>
      <c r="J14" s="16">
        <v>0</v>
      </c>
      <c r="K14" s="16">
        <v>16540</v>
      </c>
      <c r="L14" s="4" t="s">
        <v>30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300231</v>
      </c>
    </row>
    <row r="15" spans="1:22" customFormat="1" x14ac:dyDescent="0.45">
      <c r="A15" s="3" t="s">
        <v>61</v>
      </c>
      <c r="B15" s="3" t="s">
        <v>62</v>
      </c>
      <c r="C15" s="4" t="s">
        <v>63</v>
      </c>
      <c r="D15" s="4">
        <v>2018</v>
      </c>
      <c r="E15" s="4" t="s">
        <v>31</v>
      </c>
      <c r="F15" s="16">
        <v>0</v>
      </c>
      <c r="G15" s="16">
        <v>201324</v>
      </c>
      <c r="H15" s="16">
        <v>87408</v>
      </c>
      <c r="I15" s="16">
        <v>0</v>
      </c>
      <c r="J15" s="16">
        <v>0</v>
      </c>
      <c r="K15" s="16">
        <v>20165</v>
      </c>
      <c r="L15" s="4" t="s">
        <v>32</v>
      </c>
      <c r="M15" s="17">
        <v>0</v>
      </c>
      <c r="N15" s="17">
        <v>7</v>
      </c>
      <c r="O15" s="17">
        <v>10</v>
      </c>
      <c r="P15" s="17">
        <v>5</v>
      </c>
      <c r="Q15" s="17">
        <v>5</v>
      </c>
      <c r="R15" s="17">
        <v>0</v>
      </c>
      <c r="S15" s="17">
        <v>0</v>
      </c>
      <c r="T15" s="17">
        <v>0</v>
      </c>
      <c r="U15" s="1">
        <f t="shared" si="0"/>
        <v>27</v>
      </c>
      <c r="V15" s="2">
        <f t="shared" si="1"/>
        <v>308897</v>
      </c>
    </row>
    <row r="16" spans="1:22" customFormat="1" x14ac:dyDescent="0.45">
      <c r="A16" s="3" t="s">
        <v>64</v>
      </c>
      <c r="B16" s="3" t="s">
        <v>65</v>
      </c>
      <c r="C16" s="4" t="s">
        <v>66</v>
      </c>
      <c r="D16" s="4">
        <v>2018</v>
      </c>
      <c r="E16" s="4" t="s">
        <v>31</v>
      </c>
      <c r="F16" s="16">
        <v>0</v>
      </c>
      <c r="G16" s="16">
        <v>158640</v>
      </c>
      <c r="H16" s="16">
        <v>23840</v>
      </c>
      <c r="I16" s="16">
        <v>0</v>
      </c>
      <c r="J16" s="16">
        <v>0</v>
      </c>
      <c r="K16" s="16">
        <v>11917</v>
      </c>
      <c r="L16" s="4" t="s">
        <v>32</v>
      </c>
      <c r="M16" s="17">
        <v>0</v>
      </c>
      <c r="N16" s="17">
        <v>0</v>
      </c>
      <c r="O16" s="17">
        <v>20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20</v>
      </c>
      <c r="V16" s="2">
        <f t="shared" si="1"/>
        <v>194397</v>
      </c>
    </row>
    <row r="17" spans="1:22" customFormat="1" x14ac:dyDescent="0.45">
      <c r="A17" s="3" t="s">
        <v>67</v>
      </c>
      <c r="B17" s="3" t="s">
        <v>68</v>
      </c>
      <c r="C17" s="4" t="s">
        <v>98</v>
      </c>
      <c r="D17" s="4">
        <v>2018</v>
      </c>
      <c r="E17" s="4" t="s">
        <v>31</v>
      </c>
      <c r="F17" s="16">
        <v>0</v>
      </c>
      <c r="G17" s="16">
        <v>83664</v>
      </c>
      <c r="H17" s="16">
        <v>15545</v>
      </c>
      <c r="I17" s="16">
        <v>0</v>
      </c>
      <c r="J17" s="16">
        <v>0</v>
      </c>
      <c r="K17" s="16">
        <v>6943</v>
      </c>
      <c r="L17" s="4" t="s">
        <v>32</v>
      </c>
      <c r="M17" s="17">
        <v>0</v>
      </c>
      <c r="N17" s="17">
        <v>0</v>
      </c>
      <c r="O17" s="17">
        <v>2</v>
      </c>
      <c r="P17" s="17">
        <v>3</v>
      </c>
      <c r="Q17" s="17">
        <v>2</v>
      </c>
      <c r="R17" s="17">
        <v>0</v>
      </c>
      <c r="S17" s="17">
        <v>0</v>
      </c>
      <c r="T17" s="17">
        <v>0</v>
      </c>
      <c r="U17" s="1">
        <f t="shared" si="0"/>
        <v>7</v>
      </c>
      <c r="V17" s="2">
        <f t="shared" si="1"/>
        <v>106152</v>
      </c>
    </row>
    <row r="18" spans="1:22" customFormat="1" x14ac:dyDescent="0.45">
      <c r="A18" s="3" t="s">
        <v>69</v>
      </c>
      <c r="B18" s="3" t="s">
        <v>70</v>
      </c>
      <c r="C18" s="4" t="s">
        <v>96</v>
      </c>
      <c r="D18" s="4">
        <v>2018</v>
      </c>
      <c r="E18" s="4" t="s">
        <v>31</v>
      </c>
      <c r="F18" s="16">
        <v>0</v>
      </c>
      <c r="G18" s="16">
        <v>168708</v>
      </c>
      <c r="H18" s="16">
        <v>99631</v>
      </c>
      <c r="I18" s="16">
        <v>0</v>
      </c>
      <c r="J18" s="16">
        <v>15600</v>
      </c>
      <c r="K18" s="16">
        <v>14763</v>
      </c>
      <c r="L18" s="4" t="s">
        <v>32</v>
      </c>
      <c r="M18" s="17">
        <v>0</v>
      </c>
      <c r="N18" s="17">
        <v>0</v>
      </c>
      <c r="O18" s="17">
        <v>4</v>
      </c>
      <c r="P18" s="17">
        <v>4</v>
      </c>
      <c r="Q18" s="17">
        <v>3</v>
      </c>
      <c r="R18" s="17">
        <v>2</v>
      </c>
      <c r="S18" s="17">
        <v>0</v>
      </c>
      <c r="T18" s="17">
        <v>0</v>
      </c>
      <c r="U18" s="1">
        <f t="shared" si="0"/>
        <v>13</v>
      </c>
      <c r="V18" s="2">
        <f t="shared" si="1"/>
        <v>298702</v>
      </c>
    </row>
    <row r="19" spans="1:22" customFormat="1" x14ac:dyDescent="0.45">
      <c r="A19" s="3" t="s">
        <v>71</v>
      </c>
      <c r="B19" s="3" t="s">
        <v>72</v>
      </c>
      <c r="C19" s="4" t="s">
        <v>73</v>
      </c>
      <c r="D19" s="4">
        <v>2018</v>
      </c>
      <c r="E19" s="4" t="s">
        <v>31</v>
      </c>
      <c r="F19" s="16">
        <v>0</v>
      </c>
      <c r="G19" s="16">
        <v>161436</v>
      </c>
      <c r="H19" s="16">
        <v>60610</v>
      </c>
      <c r="I19" s="16">
        <v>0</v>
      </c>
      <c r="J19" s="16">
        <v>1400</v>
      </c>
      <c r="K19" s="16">
        <v>15641</v>
      </c>
      <c r="L19" s="4" t="s">
        <v>32</v>
      </c>
      <c r="M19" s="17">
        <v>0</v>
      </c>
      <c r="N19" s="17">
        <v>0</v>
      </c>
      <c r="O19" s="17">
        <v>4</v>
      </c>
      <c r="P19" s="17">
        <v>7</v>
      </c>
      <c r="Q19" s="17">
        <v>3</v>
      </c>
      <c r="R19" s="17">
        <v>2</v>
      </c>
      <c r="S19" s="17">
        <v>0</v>
      </c>
      <c r="T19" s="17">
        <v>0</v>
      </c>
      <c r="U19" s="1">
        <f t="shared" si="0"/>
        <v>16</v>
      </c>
      <c r="V19" s="2">
        <f t="shared" si="1"/>
        <v>239087</v>
      </c>
    </row>
    <row r="20" spans="1:22" customFormat="1" x14ac:dyDescent="0.45">
      <c r="A20" s="3" t="s">
        <v>74</v>
      </c>
      <c r="B20" s="3" t="s">
        <v>75</v>
      </c>
      <c r="C20" s="4" t="s">
        <v>76</v>
      </c>
      <c r="D20" s="4">
        <v>2018</v>
      </c>
      <c r="E20" s="4" t="s">
        <v>31</v>
      </c>
      <c r="F20" s="16">
        <v>0</v>
      </c>
      <c r="G20" s="16">
        <v>202908</v>
      </c>
      <c r="H20" s="16">
        <v>51750</v>
      </c>
      <c r="I20" s="16">
        <v>0</v>
      </c>
      <c r="J20" s="16">
        <v>0</v>
      </c>
      <c r="K20" s="16">
        <v>17826</v>
      </c>
      <c r="L20" s="4" t="s">
        <v>32</v>
      </c>
      <c r="M20" s="17">
        <v>0</v>
      </c>
      <c r="N20" s="17">
        <v>0</v>
      </c>
      <c r="O20" s="17">
        <v>1</v>
      </c>
      <c r="P20" s="17">
        <v>7</v>
      </c>
      <c r="Q20" s="17">
        <v>7</v>
      </c>
      <c r="R20" s="17">
        <v>0</v>
      </c>
      <c r="S20" s="17">
        <v>0</v>
      </c>
      <c r="T20" s="17">
        <v>0</v>
      </c>
      <c r="U20" s="1">
        <f t="shared" si="0"/>
        <v>15</v>
      </c>
      <c r="V20" s="2">
        <f t="shared" si="1"/>
        <v>272484</v>
      </c>
    </row>
    <row r="21" spans="1:22" customFormat="1" x14ac:dyDescent="0.45">
      <c r="A21" s="3" t="s">
        <v>77</v>
      </c>
      <c r="B21" s="3" t="s">
        <v>78</v>
      </c>
      <c r="C21" s="4" t="s">
        <v>79</v>
      </c>
      <c r="D21" s="4">
        <v>2018</v>
      </c>
      <c r="E21" s="4" t="s">
        <v>31</v>
      </c>
      <c r="F21" s="16">
        <v>0</v>
      </c>
      <c r="G21" s="16">
        <v>329748</v>
      </c>
      <c r="H21" s="16">
        <v>76465</v>
      </c>
      <c r="I21" s="16">
        <v>0</v>
      </c>
      <c r="J21" s="16">
        <v>0</v>
      </c>
      <c r="K21" s="16">
        <v>28287</v>
      </c>
      <c r="L21" s="4" t="s">
        <v>32</v>
      </c>
      <c r="M21" s="17">
        <v>0</v>
      </c>
      <c r="N21" s="17">
        <v>0</v>
      </c>
      <c r="O21" s="17">
        <v>7</v>
      </c>
      <c r="P21" s="17">
        <v>11</v>
      </c>
      <c r="Q21" s="17">
        <v>12</v>
      </c>
      <c r="R21" s="17">
        <v>1</v>
      </c>
      <c r="S21" s="17">
        <v>0</v>
      </c>
      <c r="T21" s="17">
        <v>0</v>
      </c>
      <c r="U21" s="1">
        <f t="shared" si="0"/>
        <v>31</v>
      </c>
      <c r="V21" s="2">
        <f t="shared" si="1"/>
        <v>434500</v>
      </c>
    </row>
    <row r="22" spans="1:22" customFormat="1" x14ac:dyDescent="0.45">
      <c r="A22" s="3" t="s">
        <v>80</v>
      </c>
      <c r="B22" s="3" t="s">
        <v>81</v>
      </c>
      <c r="C22" s="4" t="s">
        <v>82</v>
      </c>
      <c r="D22" s="4">
        <v>2018</v>
      </c>
      <c r="E22" s="4" t="s">
        <v>31</v>
      </c>
      <c r="F22" s="16">
        <v>0</v>
      </c>
      <c r="G22" s="16">
        <v>119316</v>
      </c>
      <c r="H22" s="16">
        <v>33358</v>
      </c>
      <c r="I22" s="16">
        <v>0</v>
      </c>
      <c r="J22" s="16">
        <v>0</v>
      </c>
      <c r="K22" s="16">
        <v>10687</v>
      </c>
      <c r="L22" s="4" t="s">
        <v>32</v>
      </c>
      <c r="M22" s="17">
        <v>0</v>
      </c>
      <c r="N22" s="17">
        <v>0</v>
      </c>
      <c r="O22" s="17">
        <v>4</v>
      </c>
      <c r="P22" s="17">
        <v>9</v>
      </c>
      <c r="Q22" s="17">
        <v>2</v>
      </c>
      <c r="R22" s="17">
        <v>0</v>
      </c>
      <c r="S22" s="17">
        <v>0</v>
      </c>
      <c r="T22" s="17">
        <v>0</v>
      </c>
      <c r="U22" s="1">
        <f t="shared" si="0"/>
        <v>15</v>
      </c>
      <c r="V22" s="2">
        <f t="shared" si="1"/>
        <v>163361</v>
      </c>
    </row>
    <row r="23" spans="1:22" customFormat="1" x14ac:dyDescent="0.45">
      <c r="A23" s="3" t="s">
        <v>83</v>
      </c>
      <c r="B23" s="3" t="s">
        <v>84</v>
      </c>
      <c r="C23" s="4" t="s">
        <v>85</v>
      </c>
      <c r="D23" s="4">
        <v>2018</v>
      </c>
      <c r="E23" s="4" t="s">
        <v>6</v>
      </c>
      <c r="F23" s="16">
        <v>0</v>
      </c>
      <c r="G23" s="16">
        <v>0</v>
      </c>
      <c r="H23" s="16">
        <v>0</v>
      </c>
      <c r="I23" s="16">
        <v>0</v>
      </c>
      <c r="J23" s="16">
        <v>293018</v>
      </c>
      <c r="K23" s="16">
        <v>0</v>
      </c>
      <c r="L23" s="4" t="s">
        <v>30</v>
      </c>
      <c r="M23" s="17"/>
      <c r="N23" s="17"/>
      <c r="O23" s="17"/>
      <c r="P23" s="17"/>
      <c r="Q23" s="17"/>
      <c r="R23" s="17"/>
      <c r="S23" s="17"/>
      <c r="T23" s="17">
        <v>0</v>
      </c>
      <c r="U23" s="1">
        <f t="shared" si="0"/>
        <v>0</v>
      </c>
      <c r="V23" s="2">
        <f t="shared" si="1"/>
        <v>293018</v>
      </c>
    </row>
    <row r="24" spans="1:22" customFormat="1" x14ac:dyDescent="0.45">
      <c r="A24" s="3" t="s">
        <v>86</v>
      </c>
      <c r="B24" s="3" t="s">
        <v>87</v>
      </c>
      <c r="C24" s="4" t="s">
        <v>88</v>
      </c>
      <c r="D24" s="4">
        <v>2018</v>
      </c>
      <c r="E24" s="4" t="s">
        <v>31</v>
      </c>
      <c r="F24" s="16">
        <v>0</v>
      </c>
      <c r="G24" s="16">
        <v>150480</v>
      </c>
      <c r="H24" s="16">
        <v>131930</v>
      </c>
      <c r="I24" s="16">
        <v>32700</v>
      </c>
      <c r="J24" s="16">
        <v>1400</v>
      </c>
      <c r="K24" s="16">
        <v>22000</v>
      </c>
      <c r="L24" s="4" t="s">
        <v>32</v>
      </c>
      <c r="M24" s="17">
        <v>0</v>
      </c>
      <c r="N24" s="17">
        <v>0</v>
      </c>
      <c r="O24" s="17">
        <v>20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f t="shared" si="0"/>
        <v>20</v>
      </c>
      <c r="V24" s="2">
        <f t="shared" si="1"/>
        <v>338510</v>
      </c>
    </row>
    <row r="25" spans="1:22" customFormat="1" x14ac:dyDescent="0.45">
      <c r="A25" s="3" t="s">
        <v>89</v>
      </c>
      <c r="B25" s="3" t="s">
        <v>90</v>
      </c>
      <c r="C25" s="4" t="s">
        <v>95</v>
      </c>
      <c r="D25" s="4">
        <v>2018</v>
      </c>
      <c r="E25" s="4" t="s">
        <v>31</v>
      </c>
      <c r="F25" s="16">
        <v>0</v>
      </c>
      <c r="G25" s="16">
        <v>85824</v>
      </c>
      <c r="H25" s="16">
        <v>62500</v>
      </c>
      <c r="I25" s="16">
        <v>0</v>
      </c>
      <c r="J25" s="16">
        <v>5716</v>
      </c>
      <c r="K25" s="16">
        <v>0</v>
      </c>
      <c r="L25" s="4" t="s">
        <v>32</v>
      </c>
      <c r="M25" s="17">
        <v>0</v>
      </c>
      <c r="N25" s="17">
        <v>0</v>
      </c>
      <c r="O25" s="17">
        <v>4</v>
      </c>
      <c r="P25" s="17">
        <v>4</v>
      </c>
      <c r="Q25" s="17">
        <v>0</v>
      </c>
      <c r="R25" s="17">
        <v>0</v>
      </c>
      <c r="S25" s="17">
        <v>0</v>
      </c>
      <c r="T25" s="17">
        <v>0</v>
      </c>
      <c r="U25" s="1">
        <f t="shared" si="0"/>
        <v>8</v>
      </c>
      <c r="V25" s="2">
        <f t="shared" si="1"/>
        <v>154040</v>
      </c>
    </row>
    <row r="26" spans="1:22" customFormat="1" x14ac:dyDescent="0.45">
      <c r="A26" s="3" t="s">
        <v>34</v>
      </c>
      <c r="B26" s="3" t="s">
        <v>91</v>
      </c>
      <c r="C26" s="4" t="s">
        <v>97</v>
      </c>
      <c r="D26" s="4">
        <v>2018</v>
      </c>
      <c r="E26" s="4" t="s">
        <v>31</v>
      </c>
      <c r="F26" s="16">
        <v>118524</v>
      </c>
      <c r="G26" s="16">
        <v>0</v>
      </c>
      <c r="H26" s="16">
        <v>40096</v>
      </c>
      <c r="I26" s="16">
        <v>19500</v>
      </c>
      <c r="J26" s="16">
        <v>0</v>
      </c>
      <c r="K26" s="16">
        <v>12290</v>
      </c>
      <c r="L26" s="4" t="s">
        <v>30</v>
      </c>
      <c r="M26" s="17"/>
      <c r="N26" s="17"/>
      <c r="O26" s="17"/>
      <c r="P26" s="17"/>
      <c r="Q26" s="17"/>
      <c r="R26" s="17"/>
      <c r="S26" s="17"/>
      <c r="T26" s="17">
        <v>0</v>
      </c>
      <c r="U26" s="1">
        <f t="shared" si="0"/>
        <v>0</v>
      </c>
      <c r="V26" s="2">
        <f t="shared" si="1"/>
        <v>190410</v>
      </c>
    </row>
    <row r="27" spans="1:22" customFormat="1" x14ac:dyDescent="0.45">
      <c r="A27" s="3" t="s">
        <v>92</v>
      </c>
      <c r="B27" s="3" t="s">
        <v>93</v>
      </c>
      <c r="C27" s="4" t="s">
        <v>94</v>
      </c>
      <c r="D27" s="4">
        <v>2018</v>
      </c>
      <c r="E27" s="4" t="s">
        <v>31</v>
      </c>
      <c r="F27" s="16">
        <v>0</v>
      </c>
      <c r="G27" s="16">
        <v>68736</v>
      </c>
      <c r="H27" s="16">
        <v>54744</v>
      </c>
      <c r="I27" s="16">
        <v>0</v>
      </c>
      <c r="J27" s="16">
        <v>0</v>
      </c>
      <c r="K27" s="16">
        <v>2470</v>
      </c>
      <c r="L27" s="4" t="s">
        <v>32</v>
      </c>
      <c r="M27" s="17">
        <v>0</v>
      </c>
      <c r="N27" s="17">
        <v>0</v>
      </c>
      <c r="O27" s="17">
        <v>4</v>
      </c>
      <c r="P27" s="17">
        <v>4</v>
      </c>
      <c r="Q27" s="17">
        <v>0</v>
      </c>
      <c r="R27" s="17">
        <v>0</v>
      </c>
      <c r="S27" s="17">
        <v>0</v>
      </c>
      <c r="T27" s="17">
        <v>0</v>
      </c>
      <c r="U27" s="1">
        <f t="shared" si="0"/>
        <v>8</v>
      </c>
      <c r="V27" s="2">
        <f t="shared" si="1"/>
        <v>125950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0"/>
        <v>0</v>
      </c>
      <c r="V28" s="2">
        <f t="shared" ref="V28:V36" si="2">SUM(F28:K28)</f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ref="U29:U36" si="3">SUM(M29:T29)</f>
        <v>0</v>
      </c>
      <c r="V29" s="2">
        <f t="shared" si="2"/>
        <v>0</v>
      </c>
    </row>
    <row r="30" spans="1:22" x14ac:dyDescent="0.4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3"/>
        <v>0</v>
      </c>
      <c r="V30" s="2">
        <f t="shared" si="2"/>
        <v>0</v>
      </c>
    </row>
    <row r="31" spans="1:22" x14ac:dyDescent="0.4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3"/>
        <v>0</v>
      </c>
      <c r="V31" s="2">
        <f t="shared" si="2"/>
        <v>0</v>
      </c>
    </row>
    <row r="32" spans="1:22" x14ac:dyDescent="0.4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3"/>
        <v>0</v>
      </c>
      <c r="V32" s="2">
        <f t="shared" si="2"/>
        <v>0</v>
      </c>
    </row>
    <row r="33" spans="1:22" x14ac:dyDescent="0.4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3"/>
        <v>0</v>
      </c>
      <c r="V33" s="2">
        <f t="shared" si="2"/>
        <v>0</v>
      </c>
    </row>
    <row r="34" spans="1:22" x14ac:dyDescent="0.4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si="3"/>
        <v>0</v>
      </c>
      <c r="V34" s="2">
        <f t="shared" si="2"/>
        <v>0</v>
      </c>
    </row>
    <row r="35" spans="1:22" x14ac:dyDescent="0.4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si="3"/>
        <v>0</v>
      </c>
      <c r="V35" s="2">
        <f t="shared" si="2"/>
        <v>0</v>
      </c>
    </row>
    <row r="36" spans="1:22" x14ac:dyDescent="0.4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si="3"/>
        <v>0</v>
      </c>
      <c r="V36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28:D36">
    <cfRule type="expression" dxfId="7" priority="15">
      <formula>OR($D28&gt;2018,AND($D28&lt;2018,$D28&lt;&gt;""))</formula>
    </cfRule>
  </conditionalFormatting>
  <conditionalFormatting sqref="V28">
    <cfRule type="expression" dxfId="6" priority="12">
      <formula>$V$28&lt;0</formula>
    </cfRule>
  </conditionalFormatting>
  <conditionalFormatting sqref="V28">
    <cfRule type="cellIs" dxfId="5" priority="11" operator="lessThan">
      <formula>0</formula>
    </cfRule>
  </conditionalFormatting>
  <conditionalFormatting sqref="V29:V36">
    <cfRule type="expression" dxfId="4" priority="8">
      <formula>$V$28&lt;0</formula>
    </cfRule>
  </conditionalFormatting>
  <conditionalFormatting sqref="V29:V36">
    <cfRule type="cellIs" dxfId="3" priority="7" operator="lessThan">
      <formula>0</formula>
    </cfRule>
  </conditionalFormatting>
  <conditionalFormatting sqref="D7:D27">
    <cfRule type="expression" dxfId="2" priority="3">
      <formula>OR($D7&gt;2018,AND($D7&lt;2018,$D7&lt;&gt;""))</formula>
    </cfRule>
  </conditionalFormatting>
  <conditionalFormatting sqref="V7:V27">
    <cfRule type="cellIs" dxfId="1" priority="1" operator="lessThan">
      <formula>0</formula>
    </cfRule>
  </conditionalFormatting>
  <conditionalFormatting sqref="V7:V27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36">
      <formula1>"N/A, FMR, Actual Rent"</formula1>
    </dataValidation>
    <dataValidation type="list" allowBlank="1" showInputMessage="1" showErrorMessage="1" sqref="E7:E36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2017-04-04T23:10:04Z</dcterms:modified>
</cp:coreProperties>
</file>