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TX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GIW'!$A$1:$V$29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4" i="1" l="1"/>
  <c r="V24" i="1"/>
  <c r="V26" i="1" l="1"/>
  <c r="V23" i="1"/>
  <c r="V29" i="1" l="1"/>
  <c r="V28" i="1"/>
  <c r="V27" i="1"/>
  <c r="V25" i="1"/>
  <c r="V22" i="1"/>
  <c r="V21" i="1"/>
  <c r="U29" i="1"/>
  <c r="U28" i="1"/>
  <c r="U27" i="1"/>
  <c r="U26" i="1"/>
  <c r="U25" i="1"/>
  <c r="U23" i="1"/>
  <c r="U22" i="1"/>
  <c r="U21" i="1"/>
  <c r="H3" i="1" l="1"/>
</calcChain>
</file>

<file path=xl/sharedStrings.xml><?xml version="1.0" encoding="utf-8"?>
<sst xmlns="http://schemas.openxmlformats.org/spreadsheetml/2006/main" count="104" uniqueCount="76">
  <si>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</si>
  <si>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</si>
  <si>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</si>
  <si>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</si>
  <si>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</si>
  <si>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</si>
  <si>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</si>
  <si>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</si>
  <si>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</si>
  <si>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</si>
  <si>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</si>
  <si>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</si>
  <si>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</si>
  <si>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</si>
  <si>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</si>
  <si>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</si>
  <si>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</si>
  <si>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</si>
  <si>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</si>
  <si>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</si>
  <si>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</si>
  <si>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</si>
  <si>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</si>
  <si>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</si>
  <si>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</si>
  <si>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</si>
  <si>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</si>
  <si>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</si>
  <si>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</si>
  <si>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</si>
  <si>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</si>
  <si>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</si>
  <si>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</si>
  <si>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TH</t>
  </si>
  <si>
    <t>Actual Rent</t>
  </si>
  <si>
    <t>Caritas of Austin</t>
  </si>
  <si>
    <t>MyHome</t>
  </si>
  <si>
    <t>TX0030L6J031608</t>
  </si>
  <si>
    <t>TX-503</t>
  </si>
  <si>
    <t>Austin/Travis County CoC</t>
  </si>
  <si>
    <t>Ending Community Homelessness Coalition, Inc.</t>
  </si>
  <si>
    <t>MyHome Too</t>
  </si>
  <si>
    <t>TX0031L6J031607</t>
  </si>
  <si>
    <t>Ending Community Homelessness Coalition (ECHO)</t>
  </si>
  <si>
    <t>HMIS Project 1</t>
  </si>
  <si>
    <t>TX0033L6J031609</t>
  </si>
  <si>
    <t>Front Steps</t>
  </si>
  <si>
    <t>First Steps</t>
  </si>
  <si>
    <t>TX0034L6J031609</t>
  </si>
  <si>
    <t>Housing Authority of the City of Austin</t>
  </si>
  <si>
    <t>HACA 2016 ATCIC - ASA Consolidated</t>
  </si>
  <si>
    <t>TX0035L6J031609</t>
  </si>
  <si>
    <t>Housing Authority of Travis County</t>
  </si>
  <si>
    <t>SP1 FY 2016 RENEWAL GRANT</t>
  </si>
  <si>
    <t>TX0037L6J031609</t>
  </si>
  <si>
    <t>SafePlace Supportive Housing Program</t>
  </si>
  <si>
    <t>TX0039L6J031609</t>
  </si>
  <si>
    <t>Spring Terrace</t>
  </si>
  <si>
    <t>TX0040L6J031609</t>
  </si>
  <si>
    <t>Community Partnership for the Homeless DBA Green Doors</t>
  </si>
  <si>
    <t>Renewal SHP - PSH for Families with Disabilities (Glen Oaks Corner)</t>
  </si>
  <si>
    <t>TX0234L6J031608</t>
  </si>
  <si>
    <t>Samaritan</t>
  </si>
  <si>
    <t>TX0255L6J031606</t>
  </si>
  <si>
    <t>Terraza</t>
  </si>
  <si>
    <t>TX0317L6J031605</t>
  </si>
  <si>
    <t>Austin Travis County MHMR Center</t>
  </si>
  <si>
    <t>Fresh Start</t>
  </si>
  <si>
    <t>TX0374L6J031603</t>
  </si>
  <si>
    <t>The Salvation Army, A Georgia Corporation</t>
  </si>
  <si>
    <t>Passages II Rapid Rehousing Collaboration</t>
  </si>
  <si>
    <t>TX0401L6J031601</t>
  </si>
  <si>
    <t>Youth and Family Alliance dba LifeWorks</t>
  </si>
  <si>
    <t>Housing Options for Youth</t>
  </si>
  <si>
    <t>TX0441L6J031600</t>
  </si>
  <si>
    <t>The SAFE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</si>
</sst>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4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5521027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35</v>
      </c>
      <c r="B7" s="3" t="s">
        <v>36</v>
      </c>
      <c r="C7" s="4" t="s">
        <v>37</v>
      </c>
      <c r="D7" s="4">
        <v>2018</v>
      </c>
      <c r="E7" s="4" t="s">
        <v>31</v>
      </c>
      <c r="F7" s="16">
        <v>282465</v>
      </c>
      <c r="G7" s="16">
        <v>0</v>
      </c>
      <c r="H7" s="16">
        <v>44589</v>
      </c>
      <c r="I7" s="16">
        <v>0</v>
      </c>
      <c r="J7" s="16">
        <v>0</v>
      </c>
      <c r="K7" s="16">
        <v>21599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1" si="0">SUM(M7:T7)</f>
        <v>0</v>
      </c>
      <c r="V7" s="2">
        <f t="shared" ref="V7:V20" si="1">SUM(F7:K7)</f>
        <v>348653</v>
      </c>
    </row>
    <row r="8" spans="1:22" customFormat="1" x14ac:dyDescent="0.45">
      <c r="A8" s="3" t="s">
        <v>35</v>
      </c>
      <c r="B8" s="3" t="s">
        <v>41</v>
      </c>
      <c r="C8" s="4" t="s">
        <v>42</v>
      </c>
      <c r="D8" s="4">
        <v>2018</v>
      </c>
      <c r="E8" s="4" t="s">
        <v>31</v>
      </c>
      <c r="F8" s="16">
        <v>185219</v>
      </c>
      <c r="G8" s="16">
        <v>0</v>
      </c>
      <c r="H8" s="16">
        <v>28681</v>
      </c>
      <c r="I8" s="16">
        <v>0</v>
      </c>
      <c r="J8" s="16">
        <v>0</v>
      </c>
      <c r="K8" s="16">
        <v>14124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228024</v>
      </c>
    </row>
    <row r="9" spans="1:22" customFormat="1" x14ac:dyDescent="0.45">
      <c r="A9" s="3" t="s">
        <v>43</v>
      </c>
      <c r="B9" s="3" t="s">
        <v>44</v>
      </c>
      <c r="C9" s="4" t="s">
        <v>45</v>
      </c>
      <c r="D9" s="4">
        <v>2018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140408</v>
      </c>
      <c r="K9" s="16">
        <v>9826</v>
      </c>
      <c r="L9" s="4" t="s">
        <v>30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150234</v>
      </c>
    </row>
    <row r="10" spans="1:22" customFormat="1" x14ac:dyDescent="0.45">
      <c r="A10" s="3" t="s">
        <v>46</v>
      </c>
      <c r="B10" s="3" t="s">
        <v>47</v>
      </c>
      <c r="C10" s="4" t="s">
        <v>48</v>
      </c>
      <c r="D10" s="4">
        <v>2018</v>
      </c>
      <c r="E10" s="4" t="s">
        <v>31</v>
      </c>
      <c r="F10" s="16">
        <v>138080</v>
      </c>
      <c r="G10" s="16">
        <v>0</v>
      </c>
      <c r="H10" s="16">
        <v>25471</v>
      </c>
      <c r="I10" s="16">
        <v>0</v>
      </c>
      <c r="J10" s="16">
        <v>343</v>
      </c>
      <c r="K10" s="16">
        <v>10321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174215</v>
      </c>
    </row>
    <row r="11" spans="1:22" customFormat="1" x14ac:dyDescent="0.45">
      <c r="A11" s="3" t="s">
        <v>49</v>
      </c>
      <c r="B11" s="3" t="s">
        <v>50</v>
      </c>
      <c r="C11" s="4" t="s">
        <v>51</v>
      </c>
      <c r="D11" s="4">
        <v>2018</v>
      </c>
      <c r="E11" s="4" t="s">
        <v>31</v>
      </c>
      <c r="F11" s="16">
        <v>0</v>
      </c>
      <c r="G11" s="16">
        <v>566172</v>
      </c>
      <c r="H11" s="16">
        <v>0</v>
      </c>
      <c r="I11" s="16">
        <v>0</v>
      </c>
      <c r="J11" s="16">
        <v>0</v>
      </c>
      <c r="K11" s="16">
        <v>42726</v>
      </c>
      <c r="L11" s="4" t="s">
        <v>34</v>
      </c>
      <c r="M11" s="17">
        <v>0</v>
      </c>
      <c r="N11" s="17">
        <v>0</v>
      </c>
      <c r="O11" s="17">
        <v>35</v>
      </c>
      <c r="P11" s="17">
        <v>18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53</v>
      </c>
      <c r="V11" s="2">
        <f t="shared" si="1"/>
        <v>608898</v>
      </c>
    </row>
    <row r="12" spans="1:22" customFormat="1" x14ac:dyDescent="0.45">
      <c r="A12" s="3" t="s">
        <v>52</v>
      </c>
      <c r="B12" s="3" t="s">
        <v>53</v>
      </c>
      <c r="C12" s="4" t="s">
        <v>54</v>
      </c>
      <c r="D12" s="4">
        <v>2018</v>
      </c>
      <c r="E12" s="4" t="s">
        <v>31</v>
      </c>
      <c r="F12" s="16">
        <v>0</v>
      </c>
      <c r="G12" s="16">
        <v>796260</v>
      </c>
      <c r="H12" s="16">
        <v>0</v>
      </c>
      <c r="I12" s="16">
        <v>0</v>
      </c>
      <c r="J12" s="16">
        <v>0</v>
      </c>
      <c r="K12" s="16">
        <v>54279</v>
      </c>
      <c r="L12" s="4" t="s">
        <v>32</v>
      </c>
      <c r="M12" s="17">
        <v>0</v>
      </c>
      <c r="N12" s="17">
        <v>0</v>
      </c>
      <c r="O12" s="17">
        <v>57</v>
      </c>
      <c r="P12" s="17">
        <v>15</v>
      </c>
      <c r="Q12" s="17">
        <v>2</v>
      </c>
      <c r="R12" s="17">
        <v>0</v>
      </c>
      <c r="S12" s="17">
        <v>0</v>
      </c>
      <c r="T12" s="17">
        <v>0</v>
      </c>
      <c r="U12" s="1">
        <f t="shared" si="0"/>
        <v>74</v>
      </c>
      <c r="V12" s="2">
        <f t="shared" si="1"/>
        <v>850539</v>
      </c>
    </row>
    <row r="13" spans="1:22" customFormat="1" x14ac:dyDescent="0.45">
      <c r="A13" s="3" t="s">
        <v>75</v>
      </c>
      <c r="B13" s="3" t="s">
        <v>55</v>
      </c>
      <c r="C13" s="4" t="s">
        <v>56</v>
      </c>
      <c r="D13" s="4">
        <v>2018</v>
      </c>
      <c r="E13" s="4" t="s">
        <v>33</v>
      </c>
      <c r="F13" s="16">
        <v>0</v>
      </c>
      <c r="G13" s="16">
        <v>0</v>
      </c>
      <c r="H13" s="16">
        <v>347821</v>
      </c>
      <c r="I13" s="16">
        <v>235991</v>
      </c>
      <c r="J13" s="16">
        <v>0</v>
      </c>
      <c r="K13" s="16">
        <v>40866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624678</v>
      </c>
    </row>
    <row r="14" spans="1:22" customFormat="1" x14ac:dyDescent="0.45">
      <c r="A14" s="3" t="s">
        <v>35</v>
      </c>
      <c r="B14" s="3" t="s">
        <v>57</v>
      </c>
      <c r="C14" s="4" t="s">
        <v>58</v>
      </c>
      <c r="D14" s="4">
        <v>2018</v>
      </c>
      <c r="E14" s="4" t="s">
        <v>31</v>
      </c>
      <c r="F14" s="16">
        <v>170191</v>
      </c>
      <c r="G14" s="16">
        <v>0</v>
      </c>
      <c r="H14" s="16">
        <v>39298</v>
      </c>
      <c r="I14" s="16">
        <v>0</v>
      </c>
      <c r="J14" s="16">
        <v>0</v>
      </c>
      <c r="K14" s="16">
        <v>13884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223373</v>
      </c>
    </row>
    <row r="15" spans="1:22" customFormat="1" x14ac:dyDescent="0.45">
      <c r="A15" s="3" t="s">
        <v>59</v>
      </c>
      <c r="B15" s="3" t="s">
        <v>60</v>
      </c>
      <c r="C15" s="4" t="s">
        <v>61</v>
      </c>
      <c r="D15" s="4">
        <v>2018</v>
      </c>
      <c r="E15" s="4" t="s">
        <v>31</v>
      </c>
      <c r="F15" s="16">
        <v>0</v>
      </c>
      <c r="G15" s="16">
        <v>0</v>
      </c>
      <c r="H15" s="16">
        <v>0</v>
      </c>
      <c r="I15" s="16">
        <v>72702</v>
      </c>
      <c r="J15" s="16">
        <v>0</v>
      </c>
      <c r="K15" s="16">
        <v>4399</v>
      </c>
      <c r="L15" s="4" t="s">
        <v>30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77101</v>
      </c>
    </row>
    <row r="16" spans="1:22" customFormat="1" x14ac:dyDescent="0.45">
      <c r="A16" s="3" t="s">
        <v>46</v>
      </c>
      <c r="B16" s="3" t="s">
        <v>62</v>
      </c>
      <c r="C16" s="4" t="s">
        <v>63</v>
      </c>
      <c r="D16" s="4">
        <v>2018</v>
      </c>
      <c r="E16" s="4" t="s">
        <v>31</v>
      </c>
      <c r="F16" s="16">
        <v>178660</v>
      </c>
      <c r="G16" s="16">
        <v>0</v>
      </c>
      <c r="H16" s="16">
        <v>33047</v>
      </c>
      <c r="I16" s="16">
        <v>0</v>
      </c>
      <c r="J16" s="16">
        <v>0</v>
      </c>
      <c r="K16" s="16">
        <v>13258</v>
      </c>
      <c r="L16" s="4" t="s">
        <v>30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224965</v>
      </c>
    </row>
    <row r="17" spans="1:22" customFormat="1" x14ac:dyDescent="0.45">
      <c r="A17" s="3" t="s">
        <v>35</v>
      </c>
      <c r="B17" s="3" t="s">
        <v>64</v>
      </c>
      <c r="C17" s="4" t="s">
        <v>65</v>
      </c>
      <c r="D17" s="4">
        <v>2018</v>
      </c>
      <c r="E17" s="4" t="s">
        <v>31</v>
      </c>
      <c r="F17" s="16">
        <v>562463</v>
      </c>
      <c r="G17" s="16">
        <v>0</v>
      </c>
      <c r="H17" s="16">
        <v>80261</v>
      </c>
      <c r="I17" s="16">
        <v>0</v>
      </c>
      <c r="J17" s="16">
        <v>0</v>
      </c>
      <c r="K17" s="16">
        <v>43721</v>
      </c>
      <c r="L17" s="4" t="s">
        <v>30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686445</v>
      </c>
    </row>
    <row r="18" spans="1:22" customFormat="1" x14ac:dyDescent="0.45">
      <c r="A18" s="3" t="s">
        <v>66</v>
      </c>
      <c r="B18" s="3" t="s">
        <v>67</v>
      </c>
      <c r="C18" s="4" t="s">
        <v>68</v>
      </c>
      <c r="D18" s="4">
        <v>2018</v>
      </c>
      <c r="E18" s="4" t="s">
        <v>31</v>
      </c>
      <c r="F18" s="16">
        <v>0</v>
      </c>
      <c r="G18" s="16">
        <v>292248</v>
      </c>
      <c r="H18" s="16">
        <v>61219</v>
      </c>
      <c r="I18" s="16">
        <v>0</v>
      </c>
      <c r="J18" s="16">
        <v>0</v>
      </c>
      <c r="K18" s="16">
        <v>23201</v>
      </c>
      <c r="L18" s="4" t="s">
        <v>32</v>
      </c>
      <c r="M18" s="17">
        <v>0</v>
      </c>
      <c r="N18" s="17">
        <v>0</v>
      </c>
      <c r="O18" s="17">
        <v>27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f t="shared" si="0"/>
        <v>27</v>
      </c>
      <c r="V18" s="2">
        <f t="shared" si="1"/>
        <v>376668</v>
      </c>
    </row>
    <row r="19" spans="1:22" customFormat="1" x14ac:dyDescent="0.45">
      <c r="A19" s="3" t="s">
        <v>69</v>
      </c>
      <c r="B19" s="3" t="s">
        <v>70</v>
      </c>
      <c r="C19" s="4" t="s">
        <v>71</v>
      </c>
      <c r="D19" s="4">
        <v>2018</v>
      </c>
      <c r="E19" s="4" t="s">
        <v>31</v>
      </c>
      <c r="F19" s="16">
        <v>0</v>
      </c>
      <c r="G19" s="16">
        <v>313704</v>
      </c>
      <c r="H19" s="16">
        <v>195239</v>
      </c>
      <c r="I19" s="16">
        <v>0</v>
      </c>
      <c r="J19" s="16">
        <v>1980</v>
      </c>
      <c r="K19" s="16">
        <v>49839</v>
      </c>
      <c r="L19" s="4" t="s">
        <v>32</v>
      </c>
      <c r="M19" s="17">
        <v>0</v>
      </c>
      <c r="N19" s="17">
        <v>0</v>
      </c>
      <c r="O19" s="17">
        <v>6</v>
      </c>
      <c r="P19" s="17">
        <v>13</v>
      </c>
      <c r="Q19" s="17">
        <v>4</v>
      </c>
      <c r="R19" s="17">
        <v>0</v>
      </c>
      <c r="S19" s="17">
        <v>0</v>
      </c>
      <c r="T19" s="17">
        <v>0</v>
      </c>
      <c r="U19" s="1">
        <f t="shared" si="0"/>
        <v>23</v>
      </c>
      <c r="V19" s="2">
        <f t="shared" si="1"/>
        <v>560762</v>
      </c>
    </row>
    <row r="20" spans="1:22" customFormat="1" x14ac:dyDescent="0.45">
      <c r="A20" s="3" t="s">
        <v>72</v>
      </c>
      <c r="B20" s="3" t="s">
        <v>73</v>
      </c>
      <c r="C20" s="4" t="s">
        <v>74</v>
      </c>
      <c r="D20" s="4">
        <v>2018</v>
      </c>
      <c r="E20" s="4" t="s">
        <v>31</v>
      </c>
      <c r="F20" s="16">
        <v>0</v>
      </c>
      <c r="G20" s="16">
        <v>211296</v>
      </c>
      <c r="H20" s="16">
        <v>153717</v>
      </c>
      <c r="I20" s="16">
        <v>0</v>
      </c>
      <c r="J20" s="16">
        <v>15580</v>
      </c>
      <c r="K20" s="16">
        <v>5879</v>
      </c>
      <c r="L20" s="4" t="s">
        <v>32</v>
      </c>
      <c r="M20" s="17">
        <v>0</v>
      </c>
      <c r="N20" s="17">
        <v>11</v>
      </c>
      <c r="O20" s="17">
        <v>8</v>
      </c>
      <c r="P20" s="17">
        <v>2</v>
      </c>
      <c r="Q20" s="17">
        <v>0</v>
      </c>
      <c r="R20" s="17">
        <v>0</v>
      </c>
      <c r="S20" s="17">
        <v>0</v>
      </c>
      <c r="T20" s="17">
        <v>0</v>
      </c>
      <c r="U20" s="1">
        <f t="shared" si="0"/>
        <v>21</v>
      </c>
      <c r="V20" s="2">
        <f t="shared" si="1"/>
        <v>386472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0"/>
        <v>0</v>
      </c>
      <c r="V21" s="2">
        <f t="shared" ref="V21:V29" si="2">SUM(F21:K21)</f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:U29" si="3">SUM(M22:T22)</f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1:D29">
    <cfRule type="expression" dxfId="7" priority="15">
      <formula>OR($D21&gt;2018,AND($D21&lt;2018,$D21&lt;&gt;""))</formula>
    </cfRule>
  </conditionalFormatting>
  <conditionalFormatting sqref="V21">
    <cfRule type="expression" dxfId="6" priority="12">
      <formula>$V$21&lt;0</formula>
    </cfRule>
  </conditionalFormatting>
  <conditionalFormatting sqref="V21">
    <cfRule type="cellIs" dxfId="5" priority="11" operator="lessThan">
      <formula>0</formula>
    </cfRule>
  </conditionalFormatting>
  <conditionalFormatting sqref="V22:V29">
    <cfRule type="expression" dxfId="4" priority="8">
      <formula>$V$21&lt;0</formula>
    </cfRule>
  </conditionalFormatting>
  <conditionalFormatting sqref="V22:V29">
    <cfRule type="cellIs" dxfId="3" priority="7" operator="lessThan">
      <formula>0</formula>
    </cfRule>
  </conditionalFormatting>
  <conditionalFormatting sqref="D7:D20">
    <cfRule type="expression" dxfId="2" priority="3">
      <formula>OR($D7&gt;2018,AND($D7&lt;2018,$D7&lt;&gt;""))</formula>
    </cfRule>
  </conditionalFormatting>
  <conditionalFormatting sqref="V7:V20">
    <cfRule type="cellIs" dxfId="1" priority="1" operator="lessThan">
      <formula>0</formula>
    </cfRule>
  </conditionalFormatting>
  <conditionalFormatting sqref="V7:V20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9">
      <formula1>"N/A, FMR, Actual Rent"</formula1>
    </dataValidation>
    <dataValidation type="list" allowBlank="1" showInputMessage="1" showErrorMessage="1" sqref="E7:E29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2017-06-08T18:01:32Z</dcterms:modified>
</cp:coreProperties>
</file>