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TN-500\"/>
    </mc:Choice>
  </mc:AlternateContent>
  <xr:revisionPtr revIDLastSave="0" documentId="13_ncr:1_{307F5CCF-F6B6-4D7C-82B7-001454401EBE}" xr6:coauthVersionLast="41" xr6:coauthVersionMax="41" xr10:uidLastSave="{00000000-0000-0000-0000-000000000000}"/>
  <bookViews>
    <workbookView xWindow="-103" yWindow="-103" windowWidth="25920" windowHeight="16749" xr2:uid="{C716AE17-97B0-4E56-815E-6A6FE89AE02A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V7" i="1" l="1"/>
  <c r="U7" i="1"/>
  <c r="H3" i="1"/>
</calcChain>
</file>

<file path=xl/sharedStrings.xml><?xml version="1.0" encoding="utf-8"?>
<sst xmlns="http://schemas.openxmlformats.org/spreadsheetml/2006/main" count="59" uniqueCount="48">
  <si>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</si>
  <si>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</si>
  <si>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</si>
  <si>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</si>
  <si>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</si>
  <si>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</si>
  <si>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</si>
  <si>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</si>
  <si>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</si>
  <si>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</si>
  <si>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</si>
  <si>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</si>
  <si>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</si>
  <si>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</si>
  <si>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</si>
  <si>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</si>
  <si>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</si>
  <si>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</si>
  <si>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</si>
  <si>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</si>
  <si>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</si>
  <si>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</si>
  <si>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</si>
  <si>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</si>
  <si>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</si>
  <si>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</si>
  <si>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</si>
  <si>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</si>
  <si>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</si>
  <si>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</si>
  <si>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Tennessee Valley Coalition to End Homelessness, Inc.</t>
  </si>
  <si>
    <t>HMIS Renewal 2018</t>
  </si>
  <si>
    <t>TN0141L4J121809</t>
  </si>
  <si>
    <t/>
  </si>
  <si>
    <t>Knoxville</t>
  </si>
  <si>
    <t>TN-512</t>
  </si>
  <si>
    <t>Morristown/Blount, Sevier, Campbell, Cocke Counties CoC</t>
  </si>
  <si>
    <t>Operation Restore 2018</t>
  </si>
  <si>
    <t>TN0198L4J121807</t>
  </si>
  <si>
    <t>PH</t>
  </si>
  <si>
    <t>HMIS System 2018</t>
  </si>
  <si>
    <t>TN0199L4J121806</t>
  </si>
  <si>
    <t>Family Services 2018</t>
  </si>
  <si>
    <t>TN0200L4J121805</t>
  </si>
  <si>
    <t>CEASE Domestic Violence and Sexual Assault Inc.</t>
  </si>
  <si>
    <t>Safe at Home</t>
  </si>
  <si>
    <t>TN0237L4J121804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</si>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</sst>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6A14D-FE5A-4842-B93C-2A606E1E1022}">
  <sheetPr codeName="Sheet341">
    <pageSetUpPr fitToPage="1"/>
  </sheetPr>
  <dimension ref="A1:V2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496317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67086</v>
      </c>
      <c r="K7" s="15">
        <v>1800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68886</v>
      </c>
    </row>
    <row r="8" spans="1:22" x14ac:dyDescent="0.4">
      <c r="A8" s="13" t="s">
        <v>30</v>
      </c>
      <c r="B8" s="13" t="s">
        <v>37</v>
      </c>
      <c r="C8" s="14" t="s">
        <v>38</v>
      </c>
      <c r="D8" s="14">
        <v>2020</v>
      </c>
      <c r="E8" s="14" t="s">
        <v>39</v>
      </c>
      <c r="F8" s="15">
        <v>71558</v>
      </c>
      <c r="G8" s="15">
        <v>0</v>
      </c>
      <c r="H8" s="15">
        <v>4500</v>
      </c>
      <c r="I8" s="15">
        <v>38600</v>
      </c>
      <c r="J8" s="15">
        <v>0</v>
      </c>
      <c r="K8" s="15">
        <v>6453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ref="U8:U21" si="0">SUM(M8:T8)</f>
        <v>0</v>
      </c>
      <c r="V8" s="18">
        <f t="shared" ref="V8:V21" si="1">SUM(F8:K8)</f>
        <v>121111</v>
      </c>
    </row>
    <row r="9" spans="1:22" x14ac:dyDescent="0.4">
      <c r="A9" s="13" t="s">
        <v>30</v>
      </c>
      <c r="B9" s="13" t="s">
        <v>40</v>
      </c>
      <c r="C9" s="14" t="s">
        <v>41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94166</v>
      </c>
      <c r="K9" s="15">
        <v>6591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100757</v>
      </c>
    </row>
    <row r="10" spans="1:22" x14ac:dyDescent="0.4">
      <c r="A10" s="13" t="s">
        <v>30</v>
      </c>
      <c r="B10" s="13" t="s">
        <v>42</v>
      </c>
      <c r="C10" s="14" t="s">
        <v>43</v>
      </c>
      <c r="D10" s="14">
        <v>2020</v>
      </c>
      <c r="E10" s="14" t="s">
        <v>39</v>
      </c>
      <c r="F10" s="15">
        <v>55592</v>
      </c>
      <c r="G10" s="15">
        <v>0</v>
      </c>
      <c r="H10" s="15">
        <v>34761</v>
      </c>
      <c r="I10" s="15">
        <v>3715</v>
      </c>
      <c r="J10" s="15">
        <v>225</v>
      </c>
      <c r="K10" s="15">
        <v>7115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101408</v>
      </c>
    </row>
    <row r="11" spans="1:22" x14ac:dyDescent="0.4">
      <c r="A11" s="13" t="s">
        <v>44</v>
      </c>
      <c r="B11" s="13" t="s">
        <v>45</v>
      </c>
      <c r="C11" s="14" t="s">
        <v>46</v>
      </c>
      <c r="D11" s="14">
        <v>2020</v>
      </c>
      <c r="E11" s="14" t="s">
        <v>39</v>
      </c>
      <c r="F11" s="15">
        <v>0</v>
      </c>
      <c r="G11" s="15">
        <v>69108</v>
      </c>
      <c r="H11" s="15">
        <v>35047</v>
      </c>
      <c r="I11" s="15">
        <v>0</v>
      </c>
      <c r="J11" s="15">
        <v>0</v>
      </c>
      <c r="K11" s="15">
        <v>0</v>
      </c>
      <c r="L11" s="14" t="s">
        <v>47</v>
      </c>
      <c r="M11" s="16">
        <v>0</v>
      </c>
      <c r="N11" s="16">
        <v>0</v>
      </c>
      <c r="O11" s="16">
        <v>0</v>
      </c>
      <c r="P11" s="16">
        <v>3</v>
      </c>
      <c r="Q11" s="16">
        <v>4</v>
      </c>
      <c r="R11" s="16">
        <v>0</v>
      </c>
      <c r="S11" s="16">
        <v>0</v>
      </c>
      <c r="T11" s="16">
        <v>0</v>
      </c>
      <c r="U11" s="17">
        <f t="shared" si="0"/>
        <v>7</v>
      </c>
      <c r="V11" s="18">
        <f t="shared" si="1"/>
        <v>104155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</sheetData>
  <autoFilter ref="A6:V6" xr:uid="{282BA69F-335B-4C3F-814B-E0EBAED93052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1">
    <cfRule type="cellIs" dxfId="3" priority="3" operator="lessThan">
      <formula>0</formula>
    </cfRule>
  </conditionalFormatting>
  <conditionalFormatting sqref="V7:V21">
    <cfRule type="expression" dxfId="2" priority="4">
      <formula>$V$7&lt;0</formula>
    </cfRule>
  </conditionalFormatting>
  <conditionalFormatting sqref="D7:D21">
    <cfRule type="expression" dxfId="1" priority="2">
      <formula>OR($D7&gt;2020,AND($D7&lt;2020,$D7&lt;&gt;""))</formula>
    </cfRule>
  </conditionalFormatting>
  <conditionalFormatting sqref="C7:C21">
    <cfRule type="expression" dxfId="0" priority="5">
      <formula>(#REF!&gt;1)</formula>
    </cfRule>
  </conditionalFormatting>
  <dataValidations count="1">
    <dataValidation allowBlank="1" showErrorMessage="1" sqref="A6:V6" xr:uid="{0EDE53CB-FF5A-40D2-84EA-03F6CBC8BE9D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2019-03-04T18:41:13Z</dcterms:created>
  <dcterms:modified xsi:type="dcterms:W3CDTF">2019-04-02T19:34:35Z</dcterms:modified>
</cp:coreProperties>
</file>