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TN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GIW'!$A$1:$V$27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2" i="1" l="1"/>
  <c r="V22" i="1"/>
  <c r="V24" i="1" l="1"/>
  <c r="V21" i="1"/>
  <c r="V27" i="1" l="1"/>
  <c r="V26" i="1"/>
  <c r="V25" i="1"/>
  <c r="V23" i="1"/>
  <c r="V20" i="1"/>
  <c r="V19" i="1"/>
  <c r="U27" i="1"/>
  <c r="U26" i="1"/>
  <c r="U25" i="1"/>
  <c r="U24" i="1"/>
  <c r="U23" i="1"/>
  <c r="U21" i="1"/>
  <c r="U20" i="1"/>
  <c r="U19" i="1"/>
  <c r="H3" i="1" l="1"/>
</calcChain>
</file>

<file path=xl/sharedStrings.xml><?xml version="1.0" encoding="utf-8"?>
<sst xmlns="http://schemas.openxmlformats.org/spreadsheetml/2006/main" count="94" uniqueCount="67">
  <si>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</si>
  <si>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</si>
  <si>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</si>
  <si>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</si>
  <si>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</si>
  <si>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</si>
  <si>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</si>
  <si>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</si>
  <si>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</si>
  <si>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</si>
  <si>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</si>
  <si>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</si>
  <si>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</si>
  <si>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</si>
  <si>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</si>
  <si>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</si>
  <si>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</si>
  <si>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</si>
  <si>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</si>
  <si>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</si>
  <si>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</si>
  <si>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</si>
  <si>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</si>
  <si>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</si>
  <si>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</si>
  <si>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</si>
  <si>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</si>
  <si>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</si>
  <si>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</si>
  <si>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</si>
  <si>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</si>
  <si>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</si>
  <si>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FMR</t>
  </si>
  <si>
    <t>SSO</t>
  </si>
  <si>
    <t>Supportive Housing Program</t>
  </si>
  <si>
    <t>Knoxville</t>
  </si>
  <si>
    <t>SOUTHEAST TENNESSEE HUMAN RESOURCE AGENCY</t>
  </si>
  <si>
    <t>TN0001L4J001608</t>
  </si>
  <si>
    <t>TN-500</t>
  </si>
  <si>
    <t>Chattanooga/Southeast Tennessee CoC</t>
  </si>
  <si>
    <t>Chattanooga Regional Homeless Coalition</t>
  </si>
  <si>
    <t>Chattanooga Homeless Coalition</t>
  </si>
  <si>
    <t>2016 HMIS</t>
  </si>
  <si>
    <t>TN0006L4J001609</t>
  </si>
  <si>
    <t>Shelter + Care</t>
  </si>
  <si>
    <t>TN0009L4J001609</t>
  </si>
  <si>
    <t>Shelter + Care + 44</t>
  </si>
  <si>
    <t>TN0011L4J001609</t>
  </si>
  <si>
    <t>Shelter+Care 110</t>
  </si>
  <si>
    <t>TN0143L4J001607</t>
  </si>
  <si>
    <t>AIM Housing, Inc.</t>
  </si>
  <si>
    <t>AIM Family Housing 2016</t>
  </si>
  <si>
    <t>TN0158L4J001604</t>
  </si>
  <si>
    <t>2016 Enhanced HMIS</t>
  </si>
  <si>
    <t>TN0186L4J001605</t>
  </si>
  <si>
    <t>Volunteer Behavioral Health Care System</t>
  </si>
  <si>
    <t>2016 CoC Renewal-Vol</t>
  </si>
  <si>
    <t>TN0188L4J001605</t>
  </si>
  <si>
    <t>Chattanooga Church Ministries, Inc</t>
  </si>
  <si>
    <t>Community Kitchen Perm Housing for Families 2017-2018</t>
  </si>
  <si>
    <t>TN0254L4J001600</t>
  </si>
  <si>
    <t>Community Kitchen Perm Housing for Individuals 2017-2018</t>
  </si>
  <si>
    <t>TN0255L4J001600</t>
  </si>
  <si>
    <t>Vol PH 2016</t>
  </si>
  <si>
    <t>TN0256L4J001600</t>
  </si>
  <si>
    <t>2016 No Wrong Door</t>
  </si>
  <si>
    <t>TN0258L4J001600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</si>
</sst>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1" customHeight="1" x14ac:dyDescent="0.4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2512136</v>
      </c>
      <c r="I3" s="23"/>
      <c r="J3" s="24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36</v>
      </c>
      <c r="B7" s="3" t="s">
        <v>34</v>
      </c>
      <c r="C7" s="4" t="s">
        <v>37</v>
      </c>
      <c r="D7" s="4">
        <v>2018</v>
      </c>
      <c r="E7" s="4" t="s">
        <v>31</v>
      </c>
      <c r="F7" s="16">
        <v>0</v>
      </c>
      <c r="G7" s="16">
        <v>610932</v>
      </c>
      <c r="H7" s="16">
        <v>48912</v>
      </c>
      <c r="I7" s="16">
        <v>0</v>
      </c>
      <c r="J7" s="16">
        <v>0</v>
      </c>
      <c r="K7" s="16">
        <v>36622</v>
      </c>
      <c r="L7" s="4" t="s">
        <v>32</v>
      </c>
      <c r="M7" s="17">
        <v>0</v>
      </c>
      <c r="N7" s="17">
        <v>0</v>
      </c>
      <c r="O7" s="17">
        <v>39</v>
      </c>
      <c r="P7" s="17">
        <v>13</v>
      </c>
      <c r="Q7" s="17">
        <v>13</v>
      </c>
      <c r="R7" s="17">
        <v>5</v>
      </c>
      <c r="S7" s="17">
        <v>0</v>
      </c>
      <c r="T7" s="17">
        <v>0</v>
      </c>
      <c r="U7" s="1">
        <f t="shared" ref="U7:U19" si="0">SUM(M7:T7)</f>
        <v>70</v>
      </c>
      <c r="V7" s="2">
        <f t="shared" ref="V7:V18" si="1">SUM(F7:K7)</f>
        <v>696466</v>
      </c>
    </row>
    <row r="8" spans="1:22" customFormat="1" x14ac:dyDescent="0.45">
      <c r="A8" s="3" t="s">
        <v>41</v>
      </c>
      <c r="B8" s="3" t="s">
        <v>42</v>
      </c>
      <c r="C8" s="4" t="s">
        <v>43</v>
      </c>
      <c r="D8" s="4">
        <v>2018</v>
      </c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100558</v>
      </c>
      <c r="K8" s="16">
        <v>2011</v>
      </c>
      <c r="L8" s="4" t="s">
        <v>30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102569</v>
      </c>
    </row>
    <row r="9" spans="1:22" customFormat="1" x14ac:dyDescent="0.45">
      <c r="A9" s="3" t="s">
        <v>36</v>
      </c>
      <c r="B9" s="3" t="s">
        <v>44</v>
      </c>
      <c r="C9" s="4" t="s">
        <v>45</v>
      </c>
      <c r="D9" s="4">
        <v>2018</v>
      </c>
      <c r="E9" s="4" t="s">
        <v>31</v>
      </c>
      <c r="F9" s="16">
        <v>0</v>
      </c>
      <c r="G9" s="16">
        <v>267060</v>
      </c>
      <c r="H9" s="16">
        <v>0</v>
      </c>
      <c r="I9" s="16">
        <v>0</v>
      </c>
      <c r="J9" s="16">
        <v>0</v>
      </c>
      <c r="K9" s="16">
        <v>14666</v>
      </c>
      <c r="L9" s="4" t="s">
        <v>32</v>
      </c>
      <c r="M9" s="17">
        <v>0</v>
      </c>
      <c r="N9" s="17">
        <v>0</v>
      </c>
      <c r="O9" s="17">
        <v>15</v>
      </c>
      <c r="P9" s="17">
        <v>8</v>
      </c>
      <c r="Q9" s="17">
        <v>8</v>
      </c>
      <c r="R9" s="17">
        <v>0</v>
      </c>
      <c r="S9" s="17">
        <v>0</v>
      </c>
      <c r="T9" s="17">
        <v>0</v>
      </c>
      <c r="U9" s="1">
        <f t="shared" si="0"/>
        <v>31</v>
      </c>
      <c r="V9" s="2">
        <f t="shared" si="1"/>
        <v>281726</v>
      </c>
    </row>
    <row r="10" spans="1:22" customFormat="1" x14ac:dyDescent="0.45">
      <c r="A10" s="3" t="s">
        <v>36</v>
      </c>
      <c r="B10" s="3" t="s">
        <v>46</v>
      </c>
      <c r="C10" s="4" t="s">
        <v>47</v>
      </c>
      <c r="D10" s="4">
        <v>2018</v>
      </c>
      <c r="E10" s="4" t="s">
        <v>31</v>
      </c>
      <c r="F10" s="16">
        <v>0</v>
      </c>
      <c r="G10" s="16">
        <v>350220</v>
      </c>
      <c r="H10" s="16">
        <v>0</v>
      </c>
      <c r="I10" s="16">
        <v>0</v>
      </c>
      <c r="J10" s="16">
        <v>0</v>
      </c>
      <c r="K10" s="16">
        <v>20040</v>
      </c>
      <c r="L10" s="4" t="s">
        <v>32</v>
      </c>
      <c r="M10" s="17">
        <v>0</v>
      </c>
      <c r="N10" s="17">
        <v>0</v>
      </c>
      <c r="O10" s="17">
        <v>21</v>
      </c>
      <c r="P10" s="17">
        <v>18</v>
      </c>
      <c r="Q10" s="17">
        <v>5</v>
      </c>
      <c r="R10" s="17">
        <v>0</v>
      </c>
      <c r="S10" s="17">
        <v>0</v>
      </c>
      <c r="T10" s="17">
        <v>0</v>
      </c>
      <c r="U10" s="1">
        <f t="shared" si="0"/>
        <v>44</v>
      </c>
      <c r="V10" s="2">
        <f t="shared" si="1"/>
        <v>370260</v>
      </c>
    </row>
    <row r="11" spans="1:22" customFormat="1" x14ac:dyDescent="0.45">
      <c r="A11" s="3" t="s">
        <v>36</v>
      </c>
      <c r="B11" s="3" t="s">
        <v>48</v>
      </c>
      <c r="C11" s="4" t="s">
        <v>49</v>
      </c>
      <c r="D11" s="4">
        <v>2018</v>
      </c>
      <c r="E11" s="4" t="s">
        <v>31</v>
      </c>
      <c r="F11" s="16">
        <v>0</v>
      </c>
      <c r="G11" s="16">
        <v>278616</v>
      </c>
      <c r="H11" s="16">
        <v>0</v>
      </c>
      <c r="I11" s="16">
        <v>0</v>
      </c>
      <c r="J11" s="16">
        <v>0</v>
      </c>
      <c r="K11" s="16">
        <v>15299</v>
      </c>
      <c r="L11" s="4" t="s">
        <v>32</v>
      </c>
      <c r="M11" s="17">
        <v>0</v>
      </c>
      <c r="N11" s="17">
        <v>0</v>
      </c>
      <c r="O11" s="17">
        <v>0</v>
      </c>
      <c r="P11" s="17">
        <v>13</v>
      </c>
      <c r="Q11" s="17">
        <v>13</v>
      </c>
      <c r="R11" s="17">
        <v>0</v>
      </c>
      <c r="S11" s="17">
        <v>0</v>
      </c>
      <c r="T11" s="17">
        <v>0</v>
      </c>
      <c r="U11" s="1">
        <f t="shared" si="0"/>
        <v>26</v>
      </c>
      <c r="V11" s="2">
        <f t="shared" si="1"/>
        <v>293915</v>
      </c>
    </row>
    <row r="12" spans="1:22" customFormat="1" x14ac:dyDescent="0.45">
      <c r="A12" s="3" t="s">
        <v>50</v>
      </c>
      <c r="B12" s="3" t="s">
        <v>51</v>
      </c>
      <c r="C12" s="4" t="s">
        <v>52</v>
      </c>
      <c r="D12" s="4">
        <v>2018</v>
      </c>
      <c r="E12" s="4" t="s">
        <v>31</v>
      </c>
      <c r="F12" s="16">
        <v>0</v>
      </c>
      <c r="G12" s="16">
        <v>0</v>
      </c>
      <c r="H12" s="16">
        <v>14480</v>
      </c>
      <c r="I12" s="16">
        <v>15954</v>
      </c>
      <c r="J12" s="16">
        <v>0</v>
      </c>
      <c r="K12" s="16">
        <v>2007</v>
      </c>
      <c r="L12" s="4" t="s">
        <v>30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32441</v>
      </c>
    </row>
    <row r="13" spans="1:22" customFormat="1" x14ac:dyDescent="0.45">
      <c r="A13" s="3" t="s">
        <v>41</v>
      </c>
      <c r="B13" s="3" t="s">
        <v>53</v>
      </c>
      <c r="C13" s="4" t="s">
        <v>54</v>
      </c>
      <c r="D13" s="4">
        <v>2018</v>
      </c>
      <c r="E13" s="4" t="s">
        <v>6</v>
      </c>
      <c r="F13" s="16">
        <v>0</v>
      </c>
      <c r="G13" s="16">
        <v>0</v>
      </c>
      <c r="H13" s="16">
        <v>0</v>
      </c>
      <c r="I13" s="16">
        <v>0</v>
      </c>
      <c r="J13" s="16">
        <v>88766</v>
      </c>
      <c r="K13" s="16">
        <v>6009</v>
      </c>
      <c r="L13" s="4" t="s">
        <v>30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94775</v>
      </c>
    </row>
    <row r="14" spans="1:22" customFormat="1" x14ac:dyDescent="0.45">
      <c r="A14" s="3" t="s">
        <v>55</v>
      </c>
      <c r="B14" s="3" t="s">
        <v>56</v>
      </c>
      <c r="C14" s="4" t="s">
        <v>57</v>
      </c>
      <c r="D14" s="4">
        <v>2018</v>
      </c>
      <c r="E14" s="4" t="s">
        <v>31</v>
      </c>
      <c r="F14" s="16">
        <v>87002</v>
      </c>
      <c r="G14" s="16">
        <v>0</v>
      </c>
      <c r="H14" s="16">
        <v>29211</v>
      </c>
      <c r="I14" s="16">
        <v>64439</v>
      </c>
      <c r="J14" s="16">
        <v>0</v>
      </c>
      <c r="K14" s="16">
        <v>10615</v>
      </c>
      <c r="L14" s="4" t="s">
        <v>30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191267</v>
      </c>
    </row>
    <row r="15" spans="1:22" customFormat="1" x14ac:dyDescent="0.45">
      <c r="A15" s="3" t="s">
        <v>58</v>
      </c>
      <c r="B15" s="3" t="s">
        <v>59</v>
      </c>
      <c r="C15" s="4" t="s">
        <v>60</v>
      </c>
      <c r="D15" s="4">
        <v>2018</v>
      </c>
      <c r="E15" s="4" t="s">
        <v>31</v>
      </c>
      <c r="F15" s="16">
        <v>0</v>
      </c>
      <c r="G15" s="16">
        <v>0</v>
      </c>
      <c r="H15" s="16">
        <v>139032</v>
      </c>
      <c r="I15" s="16">
        <v>19300</v>
      </c>
      <c r="J15" s="16">
        <v>10500</v>
      </c>
      <c r="K15" s="16">
        <v>11145</v>
      </c>
      <c r="L15" s="4" t="s">
        <v>30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179977</v>
      </c>
    </row>
    <row r="16" spans="1:22" customFormat="1" x14ac:dyDescent="0.45">
      <c r="A16" s="3" t="s">
        <v>58</v>
      </c>
      <c r="B16" s="3" t="s">
        <v>61</v>
      </c>
      <c r="C16" s="4" t="s">
        <v>62</v>
      </c>
      <c r="D16" s="4">
        <v>2018</v>
      </c>
      <c r="E16" s="4" t="s">
        <v>31</v>
      </c>
      <c r="F16" s="16">
        <v>0</v>
      </c>
      <c r="G16" s="16">
        <v>0</v>
      </c>
      <c r="H16" s="16">
        <v>136532</v>
      </c>
      <c r="I16" s="16">
        <v>20800</v>
      </c>
      <c r="J16" s="16">
        <v>11500</v>
      </c>
      <c r="K16" s="16">
        <v>11145</v>
      </c>
      <c r="L16" s="4" t="s">
        <v>30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179977</v>
      </c>
    </row>
    <row r="17" spans="1:22" customFormat="1" x14ac:dyDescent="0.45">
      <c r="A17" s="3" t="s">
        <v>55</v>
      </c>
      <c r="B17" s="3" t="s">
        <v>63</v>
      </c>
      <c r="C17" s="4" t="s">
        <v>64</v>
      </c>
      <c r="D17" s="4">
        <v>2018</v>
      </c>
      <c r="E17" s="4" t="s">
        <v>31</v>
      </c>
      <c r="F17" s="16">
        <v>0</v>
      </c>
      <c r="G17" s="16">
        <v>38688</v>
      </c>
      <c r="H17" s="16">
        <v>4650</v>
      </c>
      <c r="I17" s="16">
        <v>4250</v>
      </c>
      <c r="J17" s="16">
        <v>0</v>
      </c>
      <c r="K17" s="16">
        <v>2400</v>
      </c>
      <c r="L17" s="4" t="s">
        <v>32</v>
      </c>
      <c r="M17" s="17">
        <v>0</v>
      </c>
      <c r="N17" s="17">
        <v>0</v>
      </c>
      <c r="O17" s="17">
        <v>4</v>
      </c>
      <c r="P17" s="17">
        <v>2</v>
      </c>
      <c r="Q17" s="17">
        <v>0</v>
      </c>
      <c r="R17" s="17">
        <v>0</v>
      </c>
      <c r="S17" s="17">
        <v>0</v>
      </c>
      <c r="T17" s="17">
        <v>0</v>
      </c>
      <c r="U17" s="1">
        <f t="shared" si="0"/>
        <v>6</v>
      </c>
      <c r="V17" s="2">
        <f t="shared" si="1"/>
        <v>49988</v>
      </c>
    </row>
    <row r="18" spans="1:22" customFormat="1" x14ac:dyDescent="0.45">
      <c r="A18" s="3" t="s">
        <v>41</v>
      </c>
      <c r="B18" s="3" t="s">
        <v>65</v>
      </c>
      <c r="C18" s="4" t="s">
        <v>66</v>
      </c>
      <c r="D18" s="4">
        <v>2018</v>
      </c>
      <c r="E18" s="4" t="s">
        <v>33</v>
      </c>
      <c r="F18" s="16">
        <v>0</v>
      </c>
      <c r="G18" s="16">
        <v>0</v>
      </c>
      <c r="H18" s="16">
        <v>38775</v>
      </c>
      <c r="I18" s="16">
        <v>0</v>
      </c>
      <c r="J18" s="16">
        <v>0</v>
      </c>
      <c r="K18" s="16">
        <v>0</v>
      </c>
      <c r="L18" s="4" t="s">
        <v>30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38775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0"/>
        <v>0</v>
      </c>
      <c r="V19" s="2">
        <f t="shared" ref="V19:V27" si="2">SUM(F19:K19)</f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:U27" si="3">SUM(M20:T20)</f>
        <v>0</v>
      </c>
      <c r="V20" s="2">
        <f t="shared" si="2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2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3"/>
        <v>0</v>
      </c>
      <c r="V26" s="2">
        <f t="shared" si="2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3"/>
        <v>0</v>
      </c>
      <c r="V27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9:D27">
    <cfRule type="expression" dxfId="7" priority="15">
      <formula>OR($D19&gt;2018,AND($D19&lt;2018,$D19&lt;&gt;""))</formula>
    </cfRule>
  </conditionalFormatting>
  <conditionalFormatting sqref="V19">
    <cfRule type="expression" dxfId="6" priority="12">
      <formula>$V$19&lt;0</formula>
    </cfRule>
  </conditionalFormatting>
  <conditionalFormatting sqref="V19">
    <cfRule type="cellIs" dxfId="5" priority="11" operator="lessThan">
      <formula>0</formula>
    </cfRule>
  </conditionalFormatting>
  <conditionalFormatting sqref="V20:V27">
    <cfRule type="expression" dxfId="4" priority="8">
      <formula>$V$19&lt;0</formula>
    </cfRule>
  </conditionalFormatting>
  <conditionalFormatting sqref="V20:V27">
    <cfRule type="cellIs" dxfId="3" priority="7" operator="lessThan">
      <formula>0</formula>
    </cfRule>
  </conditionalFormatting>
  <conditionalFormatting sqref="D7:D18">
    <cfRule type="expression" dxfId="2" priority="3">
      <formula>OR($D7&gt;2018,AND($D7&lt;2018,$D7&lt;&gt;""))</formula>
    </cfRule>
  </conditionalFormatting>
  <conditionalFormatting sqref="V7:V18">
    <cfRule type="cellIs" dxfId="1" priority="1" operator="lessThan">
      <formula>0</formula>
    </cfRule>
  </conditionalFormatting>
  <conditionalFormatting sqref="V7:V18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27">
      <formula1>"N/A, FMR, Actual Rent"</formula1>
    </dataValidation>
    <dataValidation type="list" allowBlank="1" showInputMessage="1" showErrorMessage="1" sqref="E7:E27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2017-04-04T23:09:46Z</dcterms:modified>
</cp:coreProperties>
</file>