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PA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GIW'!$A$1:$V$31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6" i="1" l="1"/>
  <c r="V26" i="1"/>
  <c r="V28" i="1" l="1"/>
  <c r="V25" i="1"/>
  <c r="V31" i="1" l="1"/>
  <c r="V30" i="1"/>
  <c r="V29" i="1"/>
  <c r="V27" i="1"/>
  <c r="V24" i="1"/>
  <c r="V23" i="1"/>
  <c r="U31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<sst xmlns="http://schemas.openxmlformats.org/spreadsheetml/2006/main" count="114" uniqueCount="75">
  <si>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</si>
  <si>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</si>
  <si>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</si>
  <si>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</si>
  <si>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</si>
  <si>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</si>
  <si>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</si>
  <si>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</si>
  <si>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</si>
  <si>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</si>
  <si>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</si>
  <si>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</si>
  <si>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</si>
  <si>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</si>
  <si>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</si>
  <si>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</si>
  <si>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</si>
  <si>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</si>
  <si>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</si>
  <si>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</si>
  <si>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</si>
  <si>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</si>
  <si>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</si>
  <si>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</si>
  <si>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</si>
  <si>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</si>
  <si>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</si>
  <si>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</si>
  <si>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</si>
  <si>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</si>
  <si>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</si>
  <si>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</si>
  <si>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</si>
  <si>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SSO</t>
  </si>
  <si>
    <t>Philadelphia</t>
  </si>
  <si>
    <t>Community Basics, Inc.</t>
  </si>
  <si>
    <t>Fordney Road FY2016 Renewal</t>
  </si>
  <si>
    <t>PA0228L3T101609</t>
  </si>
  <si>
    <t>PA-510</t>
  </si>
  <si>
    <t>Lancaster City &amp; County CoC</t>
  </si>
  <si>
    <t>Lancaster General Health</t>
  </si>
  <si>
    <t>Lincoln House FY2016 Renewal</t>
  </si>
  <si>
    <t>PA0230L3T101609</t>
  </si>
  <si>
    <t>Tabor Community Services INC</t>
  </si>
  <si>
    <t>Market View Apartments</t>
  </si>
  <si>
    <t>PA0231L3T101609</t>
  </si>
  <si>
    <t>Neighborhood Services of Lancaster,inc</t>
  </si>
  <si>
    <t>Pioneer House</t>
  </si>
  <si>
    <t>PA0390L3T101608</t>
  </si>
  <si>
    <t>Lancaster County Behavioral Health and Developmental Services</t>
  </si>
  <si>
    <t>Polaris Housing</t>
  </si>
  <si>
    <t>PA0452L3T101605</t>
  </si>
  <si>
    <t>Lancaster General Hospital</t>
  </si>
  <si>
    <t>Lancaster HMIS</t>
  </si>
  <si>
    <t>PA0487L3T101607</t>
  </si>
  <si>
    <t>Enterprise Housing</t>
  </si>
  <si>
    <t>PA0522L3T101604</t>
  </si>
  <si>
    <t>Lancaster HMIS 1</t>
  </si>
  <si>
    <t>PA0523L3T101606</t>
  </si>
  <si>
    <t>North Star Housing</t>
  </si>
  <si>
    <t>PA0556L3T101606</t>
  </si>
  <si>
    <t>Lancaster Hearthside</t>
  </si>
  <si>
    <t>PA0585L3T101603</t>
  </si>
  <si>
    <t>Lancaster HMIS 2</t>
  </si>
  <si>
    <t>PA0586L3T101604</t>
  </si>
  <si>
    <t>Lancaster County Consolidated RRH Project</t>
  </si>
  <si>
    <t>PA0737L3T101601</t>
  </si>
  <si>
    <t>Lancaster County Coordinated Assessment</t>
  </si>
  <si>
    <t>PA0738L3T101601</t>
  </si>
  <si>
    <t>Hearthside 2</t>
  </si>
  <si>
    <t>PA0817L3T101600</t>
  </si>
  <si>
    <t>Lancaster County Consolidated RRH- Bonus 2016</t>
  </si>
  <si>
    <t>PA0818L3T101600</t>
  </si>
  <si>
    <t>Lancaster County Coordinated Assessment- Outreach Worker</t>
  </si>
  <si>
    <t>PA0819L3T101600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</si>
</sst>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4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2226290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35</v>
      </c>
      <c r="B7" s="3" t="s">
        <v>36</v>
      </c>
      <c r="C7" s="4" t="s">
        <v>37</v>
      </c>
      <c r="D7" s="4">
        <v>2018</v>
      </c>
      <c r="E7" s="4" t="s">
        <v>30</v>
      </c>
      <c r="F7" s="16">
        <v>0</v>
      </c>
      <c r="G7" s="16">
        <v>0</v>
      </c>
      <c r="H7" s="16">
        <v>40444</v>
      </c>
      <c r="I7" s="16">
        <v>36547</v>
      </c>
      <c r="J7" s="16">
        <v>0</v>
      </c>
      <c r="K7" s="16">
        <v>7491</v>
      </c>
      <c r="L7" s="4" t="s">
        <v>31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2" si="0">SUM(M7:T7)</f>
        <v>0</v>
      </c>
      <c r="V7" s="2">
        <f t="shared" ref="V7:V22" si="1">SUM(F7:K7)</f>
        <v>84482</v>
      </c>
    </row>
    <row r="8" spans="1:22" customFormat="1" x14ac:dyDescent="0.45">
      <c r="A8" s="3" t="s">
        <v>35</v>
      </c>
      <c r="B8" s="3" t="s">
        <v>41</v>
      </c>
      <c r="C8" s="4" t="s">
        <v>42</v>
      </c>
      <c r="D8" s="4">
        <v>2018</v>
      </c>
      <c r="E8" s="4" t="s">
        <v>30</v>
      </c>
      <c r="F8" s="16">
        <v>0</v>
      </c>
      <c r="G8" s="16">
        <v>0</v>
      </c>
      <c r="H8" s="16">
        <v>32889</v>
      </c>
      <c r="I8" s="16">
        <v>17060</v>
      </c>
      <c r="J8" s="16">
        <v>0</v>
      </c>
      <c r="K8" s="16">
        <v>4898</v>
      </c>
      <c r="L8" s="4" t="s">
        <v>31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54847</v>
      </c>
    </row>
    <row r="9" spans="1:22" customFormat="1" x14ac:dyDescent="0.45">
      <c r="A9" s="3" t="s">
        <v>43</v>
      </c>
      <c r="B9" s="3" t="s">
        <v>44</v>
      </c>
      <c r="C9" s="4" t="s">
        <v>45</v>
      </c>
      <c r="D9" s="4">
        <v>2018</v>
      </c>
      <c r="E9" s="4" t="s">
        <v>30</v>
      </c>
      <c r="F9" s="16">
        <v>0</v>
      </c>
      <c r="G9" s="16">
        <v>0</v>
      </c>
      <c r="H9" s="16">
        <v>41102</v>
      </c>
      <c r="I9" s="16">
        <v>0</v>
      </c>
      <c r="J9" s="16">
        <v>0</v>
      </c>
      <c r="K9" s="16">
        <v>2055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43157</v>
      </c>
    </row>
    <row r="10" spans="1:22" customFormat="1" x14ac:dyDescent="0.45">
      <c r="A10" s="3" t="s">
        <v>46</v>
      </c>
      <c r="B10" s="3" t="s">
        <v>47</v>
      </c>
      <c r="C10" s="4" t="s">
        <v>48</v>
      </c>
      <c r="D10" s="4">
        <v>2018</v>
      </c>
      <c r="E10" s="4" t="s">
        <v>30</v>
      </c>
      <c r="F10" s="16">
        <v>0</v>
      </c>
      <c r="G10" s="16">
        <v>0</v>
      </c>
      <c r="H10" s="16">
        <v>30963</v>
      </c>
      <c r="I10" s="16">
        <v>12818</v>
      </c>
      <c r="J10" s="16">
        <v>0</v>
      </c>
      <c r="K10" s="16">
        <v>3012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46793</v>
      </c>
    </row>
    <row r="11" spans="1:22" customFormat="1" x14ac:dyDescent="0.45">
      <c r="A11" s="3" t="s">
        <v>49</v>
      </c>
      <c r="B11" s="3" t="s">
        <v>50</v>
      </c>
      <c r="C11" s="4" t="s">
        <v>51</v>
      </c>
      <c r="D11" s="4">
        <v>2018</v>
      </c>
      <c r="E11" s="4" t="s">
        <v>30</v>
      </c>
      <c r="F11" s="16">
        <v>0</v>
      </c>
      <c r="G11" s="16">
        <v>127260</v>
      </c>
      <c r="H11" s="16">
        <v>16085</v>
      </c>
      <c r="I11" s="16">
        <v>0</v>
      </c>
      <c r="J11" s="16">
        <v>0</v>
      </c>
      <c r="K11" s="16">
        <v>9454</v>
      </c>
      <c r="L11" s="4" t="s">
        <v>32</v>
      </c>
      <c r="M11" s="17">
        <v>0</v>
      </c>
      <c r="N11" s="17">
        <v>0</v>
      </c>
      <c r="O11" s="17">
        <v>15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15</v>
      </c>
      <c r="V11" s="2">
        <f t="shared" si="1"/>
        <v>152799</v>
      </c>
    </row>
    <row r="12" spans="1:22" customFormat="1" x14ac:dyDescent="0.45">
      <c r="A12" s="3" t="s">
        <v>52</v>
      </c>
      <c r="B12" s="3" t="s">
        <v>53</v>
      </c>
      <c r="C12" s="4" t="s">
        <v>54</v>
      </c>
      <c r="D12" s="4">
        <v>2018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63000</v>
      </c>
      <c r="K12" s="16">
        <v>4410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67410</v>
      </c>
    </row>
    <row r="13" spans="1:22" customFormat="1" x14ac:dyDescent="0.45">
      <c r="A13" s="3" t="s">
        <v>49</v>
      </c>
      <c r="B13" s="3" t="s">
        <v>55</v>
      </c>
      <c r="C13" s="4" t="s">
        <v>56</v>
      </c>
      <c r="D13" s="4">
        <v>2018</v>
      </c>
      <c r="E13" s="4" t="s">
        <v>30</v>
      </c>
      <c r="F13" s="16">
        <v>0</v>
      </c>
      <c r="G13" s="16">
        <v>169680</v>
      </c>
      <c r="H13" s="16">
        <v>12868</v>
      </c>
      <c r="I13" s="16">
        <v>0</v>
      </c>
      <c r="J13" s="16">
        <v>0</v>
      </c>
      <c r="K13" s="16">
        <v>12005</v>
      </c>
      <c r="L13" s="4" t="s">
        <v>32</v>
      </c>
      <c r="M13" s="17">
        <v>0</v>
      </c>
      <c r="N13" s="17">
        <v>0</v>
      </c>
      <c r="O13" s="17">
        <v>20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f t="shared" si="0"/>
        <v>20</v>
      </c>
      <c r="V13" s="2">
        <f t="shared" si="1"/>
        <v>194553</v>
      </c>
    </row>
    <row r="14" spans="1:22" customFormat="1" x14ac:dyDescent="0.45">
      <c r="A14" s="3" t="s">
        <v>52</v>
      </c>
      <c r="B14" s="3" t="s">
        <v>57</v>
      </c>
      <c r="C14" s="4" t="s">
        <v>58</v>
      </c>
      <c r="D14" s="4">
        <v>2018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46298</v>
      </c>
      <c r="K14" s="16">
        <v>3467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49765</v>
      </c>
    </row>
    <row r="15" spans="1:22" customFormat="1" x14ac:dyDescent="0.45">
      <c r="A15" s="3" t="s">
        <v>49</v>
      </c>
      <c r="B15" s="3" t="s">
        <v>59</v>
      </c>
      <c r="C15" s="4" t="s">
        <v>60</v>
      </c>
      <c r="D15" s="4">
        <v>2018</v>
      </c>
      <c r="E15" s="4" t="s">
        <v>30</v>
      </c>
      <c r="F15" s="16">
        <v>0</v>
      </c>
      <c r="G15" s="16">
        <v>101808</v>
      </c>
      <c r="H15" s="16">
        <v>6435</v>
      </c>
      <c r="I15" s="16">
        <v>0</v>
      </c>
      <c r="J15" s="16">
        <v>0</v>
      </c>
      <c r="K15" s="16">
        <v>7113</v>
      </c>
      <c r="L15" s="4" t="s">
        <v>32</v>
      </c>
      <c r="M15" s="17">
        <v>0</v>
      </c>
      <c r="N15" s="17">
        <v>0</v>
      </c>
      <c r="O15" s="17">
        <v>12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f t="shared" si="0"/>
        <v>12</v>
      </c>
      <c r="V15" s="2">
        <f t="shared" si="1"/>
        <v>115356</v>
      </c>
    </row>
    <row r="16" spans="1:22" customFormat="1" x14ac:dyDescent="0.45">
      <c r="A16" s="3" t="s">
        <v>43</v>
      </c>
      <c r="B16" s="3" t="s">
        <v>61</v>
      </c>
      <c r="C16" s="4" t="s">
        <v>62</v>
      </c>
      <c r="D16" s="4">
        <v>2018</v>
      </c>
      <c r="E16" s="4" t="s">
        <v>30</v>
      </c>
      <c r="F16" s="16">
        <v>0</v>
      </c>
      <c r="G16" s="16">
        <v>81420</v>
      </c>
      <c r="H16" s="16">
        <v>10606</v>
      </c>
      <c r="I16" s="16">
        <v>0</v>
      </c>
      <c r="J16" s="16">
        <v>0</v>
      </c>
      <c r="K16" s="16">
        <v>3303</v>
      </c>
      <c r="L16" s="4" t="s">
        <v>32</v>
      </c>
      <c r="M16" s="17">
        <v>0</v>
      </c>
      <c r="N16" s="17">
        <v>0</v>
      </c>
      <c r="O16" s="17">
        <v>0</v>
      </c>
      <c r="P16" s="17">
        <v>5</v>
      </c>
      <c r="Q16" s="17">
        <v>2</v>
      </c>
      <c r="R16" s="17">
        <v>0</v>
      </c>
      <c r="S16" s="17">
        <v>0</v>
      </c>
      <c r="T16" s="17">
        <v>0</v>
      </c>
      <c r="U16" s="1">
        <f t="shared" si="0"/>
        <v>7</v>
      </c>
      <c r="V16" s="2">
        <f t="shared" si="1"/>
        <v>95329</v>
      </c>
    </row>
    <row r="17" spans="1:22" customFormat="1" x14ac:dyDescent="0.45">
      <c r="A17" s="3" t="s">
        <v>52</v>
      </c>
      <c r="B17" s="3" t="s">
        <v>63</v>
      </c>
      <c r="C17" s="4" t="s">
        <v>64</v>
      </c>
      <c r="D17" s="4">
        <v>2018</v>
      </c>
      <c r="E17" s="4" t="s">
        <v>6</v>
      </c>
      <c r="F17" s="16">
        <v>0</v>
      </c>
      <c r="G17" s="16">
        <v>0</v>
      </c>
      <c r="H17" s="16">
        <v>0</v>
      </c>
      <c r="I17" s="16">
        <v>0</v>
      </c>
      <c r="J17" s="16">
        <v>53053</v>
      </c>
      <c r="K17" s="16">
        <v>3713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56766</v>
      </c>
    </row>
    <row r="18" spans="1:22" customFormat="1" x14ac:dyDescent="0.45">
      <c r="A18" s="3" t="s">
        <v>52</v>
      </c>
      <c r="B18" s="3" t="s">
        <v>65</v>
      </c>
      <c r="C18" s="4" t="s">
        <v>66</v>
      </c>
      <c r="D18" s="4">
        <v>2018</v>
      </c>
      <c r="E18" s="4" t="s">
        <v>30</v>
      </c>
      <c r="F18" s="16">
        <v>0</v>
      </c>
      <c r="G18" s="16">
        <v>742620</v>
      </c>
      <c r="H18" s="16">
        <v>82842</v>
      </c>
      <c r="I18" s="16">
        <v>0</v>
      </c>
      <c r="J18" s="16">
        <v>0</v>
      </c>
      <c r="K18" s="16">
        <v>0</v>
      </c>
      <c r="L18" s="4" t="s">
        <v>32</v>
      </c>
      <c r="M18" s="17">
        <v>20</v>
      </c>
      <c r="N18" s="17">
        <v>0</v>
      </c>
      <c r="O18" s="17">
        <v>9</v>
      </c>
      <c r="P18" s="17">
        <v>26</v>
      </c>
      <c r="Q18" s="17">
        <v>17</v>
      </c>
      <c r="R18" s="17">
        <v>3</v>
      </c>
      <c r="S18" s="17">
        <v>0</v>
      </c>
      <c r="T18" s="17">
        <v>0</v>
      </c>
      <c r="U18" s="1">
        <f t="shared" si="0"/>
        <v>75</v>
      </c>
      <c r="V18" s="2">
        <f t="shared" si="1"/>
        <v>825462</v>
      </c>
    </row>
    <row r="19" spans="1:22" customFormat="1" x14ac:dyDescent="0.45">
      <c r="A19" s="3" t="s">
        <v>52</v>
      </c>
      <c r="B19" s="3" t="s">
        <v>67</v>
      </c>
      <c r="C19" s="4" t="s">
        <v>68</v>
      </c>
      <c r="D19" s="4">
        <v>2018</v>
      </c>
      <c r="E19" s="4" t="s">
        <v>33</v>
      </c>
      <c r="F19" s="16">
        <v>0</v>
      </c>
      <c r="G19" s="16">
        <v>0</v>
      </c>
      <c r="H19" s="16">
        <v>136294</v>
      </c>
      <c r="I19" s="16">
        <v>0</v>
      </c>
      <c r="J19" s="16">
        <v>0</v>
      </c>
      <c r="K19" s="16">
        <v>0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136294</v>
      </c>
    </row>
    <row r="20" spans="1:22" customFormat="1" x14ac:dyDescent="0.45">
      <c r="A20" s="3" t="s">
        <v>43</v>
      </c>
      <c r="B20" s="3" t="s">
        <v>69</v>
      </c>
      <c r="C20" s="4" t="s">
        <v>70</v>
      </c>
      <c r="D20" s="4"/>
      <c r="E20" s="4" t="s">
        <v>30</v>
      </c>
      <c r="F20" s="16">
        <v>0</v>
      </c>
      <c r="G20" s="16">
        <v>71616</v>
      </c>
      <c r="H20" s="16">
        <v>23000</v>
      </c>
      <c r="I20" s="16">
        <v>0</v>
      </c>
      <c r="J20" s="16">
        <v>0</v>
      </c>
      <c r="K20" s="16">
        <v>2689</v>
      </c>
      <c r="L20" s="4" t="s">
        <v>32</v>
      </c>
      <c r="M20" s="17">
        <v>0</v>
      </c>
      <c r="N20" s="17">
        <v>0</v>
      </c>
      <c r="O20" s="17">
        <v>0</v>
      </c>
      <c r="P20" s="17">
        <v>4</v>
      </c>
      <c r="Q20" s="17">
        <v>1</v>
      </c>
      <c r="R20" s="17">
        <v>1</v>
      </c>
      <c r="S20" s="17">
        <v>0</v>
      </c>
      <c r="T20" s="17">
        <v>0</v>
      </c>
      <c r="U20" s="1">
        <f t="shared" si="0"/>
        <v>6</v>
      </c>
      <c r="V20" s="2">
        <f t="shared" si="1"/>
        <v>97305</v>
      </c>
    </row>
    <row r="21" spans="1:22" customFormat="1" x14ac:dyDescent="0.45">
      <c r="A21" s="3" t="s">
        <v>52</v>
      </c>
      <c r="B21" s="3" t="s">
        <v>71</v>
      </c>
      <c r="C21" s="4" t="s">
        <v>72</v>
      </c>
      <c r="D21" s="4"/>
      <c r="E21" s="4" t="s">
        <v>30</v>
      </c>
      <c r="F21" s="16">
        <v>0</v>
      </c>
      <c r="G21" s="16">
        <v>141204</v>
      </c>
      <c r="H21" s="16">
        <v>0</v>
      </c>
      <c r="I21" s="16">
        <v>0</v>
      </c>
      <c r="J21" s="16">
        <v>0</v>
      </c>
      <c r="K21" s="16">
        <v>10689</v>
      </c>
      <c r="L21" s="4" t="s">
        <v>32</v>
      </c>
      <c r="M21" s="17">
        <v>0</v>
      </c>
      <c r="N21" s="17">
        <v>2</v>
      </c>
      <c r="O21" s="17">
        <v>5</v>
      </c>
      <c r="P21" s="17">
        <v>4</v>
      </c>
      <c r="Q21" s="17">
        <v>3</v>
      </c>
      <c r="R21" s="17">
        <v>0</v>
      </c>
      <c r="S21" s="17">
        <v>0</v>
      </c>
      <c r="T21" s="17">
        <v>0</v>
      </c>
      <c r="U21" s="1">
        <f t="shared" si="0"/>
        <v>14</v>
      </c>
      <c r="V21" s="2">
        <f t="shared" si="1"/>
        <v>151893</v>
      </c>
    </row>
    <row r="22" spans="1:22" customFormat="1" x14ac:dyDescent="0.45">
      <c r="A22" s="3" t="s">
        <v>52</v>
      </c>
      <c r="B22" s="3" t="s">
        <v>73</v>
      </c>
      <c r="C22" s="4" t="s">
        <v>74</v>
      </c>
      <c r="D22" s="4"/>
      <c r="E22" s="4" t="s">
        <v>33</v>
      </c>
      <c r="F22" s="16">
        <v>0</v>
      </c>
      <c r="G22" s="16">
        <v>0</v>
      </c>
      <c r="H22" s="16">
        <v>54079</v>
      </c>
      <c r="I22" s="16">
        <v>0</v>
      </c>
      <c r="J22" s="16">
        <v>0</v>
      </c>
      <c r="K22" s="16">
        <v>0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54079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1" si="2">SUM(F23:K23)</f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1" si="3">SUM(M24:T24)</f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3:D31">
    <cfRule type="expression" dxfId="7" priority="12">
      <formula>OR($D23&gt;2018,AND($D23&lt;2018,$D23&lt;&gt;""))</formula>
    </cfRule>
  </conditionalFormatting>
  <conditionalFormatting sqref="V23">
    <cfRule type="expression" dxfId="6" priority="9">
      <formula>$V$23&lt;0</formula>
    </cfRule>
  </conditionalFormatting>
  <conditionalFormatting sqref="V23">
    <cfRule type="cellIs" dxfId="5" priority="8" operator="lessThan">
      <formula>0</formula>
    </cfRule>
  </conditionalFormatting>
  <conditionalFormatting sqref="V24:V31">
    <cfRule type="expression" dxfId="4" priority="5">
      <formula>$V$23&lt;0</formula>
    </cfRule>
  </conditionalFormatting>
  <conditionalFormatting sqref="V24:V31">
    <cfRule type="cellIs" dxfId="3" priority="4" operator="lessThan">
      <formula>0</formula>
    </cfRule>
  </conditionalFormatting>
  <conditionalFormatting sqref="D7:D22">
    <cfRule type="expression" dxfId="2" priority="3">
      <formula>OR($D7&gt;2018,AND($D7&lt;2018,$D7&lt;&gt;""))</formula>
    </cfRule>
  </conditionalFormatting>
  <conditionalFormatting sqref="V7:V22">
    <cfRule type="cellIs" dxfId="1" priority="1" operator="lessThan">
      <formula>0</formula>
    </cfRule>
  </conditionalFormatting>
  <conditionalFormatting sqref="V7:V22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1">
      <formula1>"N/A, FMR, Actual Rent"</formula1>
    </dataValidation>
    <dataValidation type="list" allowBlank="1" showInputMessage="1" showErrorMessage="1" sqref="E7:E31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2017-04-04T23:09:28Z</dcterms:modified>
</cp:coreProperties>
</file>