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GIW'!$A$1:$V$58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9" i="1" l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50" i="1"/>
  <c r="V50" i="1"/>
  <c r="U53" i="1" l="1"/>
  <c r="V53" i="1"/>
  <c r="V55" i="1" l="1"/>
  <c r="V52" i="1"/>
  <c r="V58" i="1" l="1"/>
  <c r="V57" i="1"/>
  <c r="V56" i="1"/>
  <c r="V54" i="1"/>
  <c r="V51" i="1"/>
  <c r="U58" i="1"/>
  <c r="U57" i="1"/>
  <c r="U56" i="1"/>
  <c r="U55" i="1"/>
  <c r="U54" i="1"/>
  <c r="U52" i="1"/>
  <c r="U51" i="1"/>
  <c r="H3" i="1" l="1"/>
</calcChain>
</file>

<file path=xl/sharedStrings.xml><?xml version="1.0" encoding="utf-8"?>
<sst xmlns="http://schemas.openxmlformats.org/spreadsheetml/2006/main" count="249" uniqueCount="147">
  <si>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</si>
  <si>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</si>
  <si>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</si>
  <si>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</si>
  <si>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</si>
  <si>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</si>
  <si>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</si>
  <si>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</si>
  <si>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</si>
  <si>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</si>
  <si>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</si>
  <si>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</si>
  <si>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</si>
  <si>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</si>
  <si>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</si>
  <si>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</si>
  <si>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</si>
  <si>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</si>
  <si>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</si>
  <si>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</si>
  <si>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</si>
  <si>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</si>
  <si>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</si>
  <si>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</si>
  <si>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</si>
  <si>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</si>
  <si>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</si>
  <si>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</si>
  <si>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</si>
  <si>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</si>
  <si>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</si>
  <si>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</si>
  <si>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</si>
  <si>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</si>
  <si>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Project Independence</t>
  </si>
  <si>
    <t>SSO</t>
  </si>
  <si>
    <t>Services for the UnderServed</t>
  </si>
  <si>
    <t>NYS Office of Mental Health</t>
  </si>
  <si>
    <t>Family Residences and Essential Enterprises, Inc.</t>
  </si>
  <si>
    <t>HUD-Coram</t>
  </si>
  <si>
    <t>NY0453L2T031609</t>
  </si>
  <si>
    <t>NY-603</t>
  </si>
  <si>
    <t>Nassau, Suffolk Counties CoC</t>
  </si>
  <si>
    <t>Long Island Coalition for the Homeless</t>
  </si>
  <si>
    <t>Concern for Independent Living, Inc.</t>
  </si>
  <si>
    <t>Opportunities V</t>
  </si>
  <si>
    <t>NY0455L2T031609</t>
  </si>
  <si>
    <t>Federation of Organizations for the New York State Mentally Disabled, Inc.</t>
  </si>
  <si>
    <t>Patchogue SHP</t>
  </si>
  <si>
    <t>NY0464L2T031609</t>
  </si>
  <si>
    <t>Family Service League, Inc.</t>
  </si>
  <si>
    <t>Pogram Home Renewal 2016</t>
  </si>
  <si>
    <t>NY0465L2T031609</t>
  </si>
  <si>
    <t>United Veterans Beacon House, Inc.</t>
  </si>
  <si>
    <t>SHP/Islip</t>
  </si>
  <si>
    <t>NY0466L2T031609</t>
  </si>
  <si>
    <t>H.E.L.P. Equity Homes, Inc.</t>
  </si>
  <si>
    <t>Suffolk Scattered Site Permanent Housing Program</t>
  </si>
  <si>
    <t>NY0470L2T031609</t>
  </si>
  <si>
    <t>Bethpage SHP</t>
  </si>
  <si>
    <t>NY0506L2T031609</t>
  </si>
  <si>
    <t>Community Housing Innovations, Inc</t>
  </si>
  <si>
    <t>F1C</t>
  </si>
  <si>
    <t>NY0508L2T031609</t>
  </si>
  <si>
    <t>ENST</t>
  </si>
  <si>
    <t>NY0510L2T031609</t>
  </si>
  <si>
    <t>HEDV</t>
  </si>
  <si>
    <t>NY0511L2T031609</t>
  </si>
  <si>
    <t>South Shore Association For Independent Living, Inc.</t>
  </si>
  <si>
    <t>SAIL Housing and Services II</t>
  </si>
  <si>
    <t>NY0512L2T031609</t>
  </si>
  <si>
    <t>Central Nassau Guidance and Counseling Services, Inc.</t>
  </si>
  <si>
    <t>Heading Home</t>
  </si>
  <si>
    <t>NY0513L2T031609</t>
  </si>
  <si>
    <t>MOMMAS Inc.</t>
  </si>
  <si>
    <t>Hernandez House</t>
  </si>
  <si>
    <t>NY0514L2T031609</t>
  </si>
  <si>
    <t>Options for Community Living, Inc.</t>
  </si>
  <si>
    <t>NCC 3</t>
  </si>
  <si>
    <t>NY0515L2T031609</t>
  </si>
  <si>
    <t>LI HMIS III 2016</t>
  </si>
  <si>
    <t>NY0517L2T031609</t>
  </si>
  <si>
    <t>Nassau Scattered Site Permanent Housing Program</t>
  </si>
  <si>
    <t>NY0523L2T031609</t>
  </si>
  <si>
    <t>OMH/Central Nassau 2016</t>
  </si>
  <si>
    <t>NY0524L2T031609</t>
  </si>
  <si>
    <t>Project Homestart</t>
  </si>
  <si>
    <t>NY0528L2T031609</t>
  </si>
  <si>
    <t>The Safe Center LI, INC.</t>
  </si>
  <si>
    <t>Horizon</t>
  </si>
  <si>
    <t>NY0529L2T031609</t>
  </si>
  <si>
    <t>SAIL Housing and Services</t>
  </si>
  <si>
    <t>NY0531L2T031609</t>
  </si>
  <si>
    <t>Opportunities II</t>
  </si>
  <si>
    <t>NY0618L2T031608</t>
  </si>
  <si>
    <t>Opportunities</t>
  </si>
  <si>
    <t>NY0619L2T031608</t>
  </si>
  <si>
    <t>Suburban Housing Development &amp; Research Inc</t>
  </si>
  <si>
    <t>W&amp;H 4.30.18</t>
  </si>
  <si>
    <t>NY0620L2T031608</t>
  </si>
  <si>
    <t>Circulo de la Hispanidad</t>
  </si>
  <si>
    <t>Casa Salva Renewal FY 2016 FN</t>
  </si>
  <si>
    <t>NY0628L2T031608</t>
  </si>
  <si>
    <t>Casa Serenidad FY 2016 FN</t>
  </si>
  <si>
    <t>NY0629L2T031608</t>
  </si>
  <si>
    <t>HUD-Nassau</t>
  </si>
  <si>
    <t>NY0637L2T031608</t>
  </si>
  <si>
    <t>OMH/Free 2016</t>
  </si>
  <si>
    <t>NY0638L2T031609</t>
  </si>
  <si>
    <t>OMH/SAIL 2 2016</t>
  </si>
  <si>
    <t>NY0639L2T031608</t>
  </si>
  <si>
    <t>OMH/SAIL 3 2016</t>
  </si>
  <si>
    <t>NY0640L2T031608</t>
  </si>
  <si>
    <t>Catholic Charities Diocese of Rockville Centre</t>
  </si>
  <si>
    <t>NY0643L2T031608</t>
  </si>
  <si>
    <t>Transitional Services of New York for Long Island, Inc.</t>
  </si>
  <si>
    <t>TSLI - Summit Renewal</t>
  </si>
  <si>
    <t>NY0735L2T031607</t>
  </si>
  <si>
    <t>Ozanam I</t>
  </si>
  <si>
    <t>NY0737L2T031607</t>
  </si>
  <si>
    <t>Suffolk County Department of Social Services</t>
  </si>
  <si>
    <t>Beacon HOuse III</t>
  </si>
  <si>
    <t>NY0738L2T031607</t>
  </si>
  <si>
    <t>CDCLI Housing Development Fund Corporation</t>
  </si>
  <si>
    <t>CDCLI Supportive Housing Program</t>
  </si>
  <si>
    <t>NY0739L2T031607</t>
  </si>
  <si>
    <t>Association for Mental Health and Wellness</t>
  </si>
  <si>
    <t>Senior Quarters</t>
  </si>
  <si>
    <t>NY0744L2T031607</t>
  </si>
  <si>
    <t>Mental Health Association of Nassau County</t>
  </si>
  <si>
    <t>AHAL I</t>
  </si>
  <si>
    <t>NY0754L2T031607</t>
  </si>
  <si>
    <t>Project Veterans' Independence</t>
  </si>
  <si>
    <t>NY0793L2T031604</t>
  </si>
  <si>
    <t>OMH/HALI 2016</t>
  </si>
  <si>
    <t>NY0812L2T031606</t>
  </si>
  <si>
    <t>Hands Across Long Island, Inc.</t>
  </si>
  <si>
    <t>HALI-Vertucci House(HUD 4 2008)</t>
  </si>
  <si>
    <t>NY0813L2T031606</t>
  </si>
  <si>
    <t>LI Centralized Assessment 2016</t>
  </si>
  <si>
    <t>NY0908L2T031603</t>
  </si>
  <si>
    <t>AHAL II</t>
  </si>
  <si>
    <t>NY0911L2T031604</t>
  </si>
  <si>
    <t>Family Service League RRH Program 2016</t>
  </si>
  <si>
    <t>NY1121L2T031600</t>
  </si>
  <si>
    <t>Long Island Rapid Re-Housing Program</t>
  </si>
  <si>
    <t>NY1122L2T031600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</si>
</sst>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41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1" customHeight="1" x14ac:dyDescent="0.45">
      <c r="A2" s="18" t="s">
        <v>11</v>
      </c>
      <c r="B2" s="30" t="s">
        <v>42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43</v>
      </c>
      <c r="C3" s="30"/>
      <c r="D3" s="30"/>
      <c r="E3" s="34" t="s">
        <v>28</v>
      </c>
      <c r="F3" s="35"/>
      <c r="G3" s="36"/>
      <c r="H3" s="22">
        <f ca="1">SUM(OFFSET(V6,1,0,500,1))</f>
        <v>10224753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38</v>
      </c>
      <c r="B7" s="3" t="s">
        <v>39</v>
      </c>
      <c r="C7" s="4" t="s">
        <v>40</v>
      </c>
      <c r="D7" s="4"/>
      <c r="E7" s="4" t="s">
        <v>30</v>
      </c>
      <c r="F7" s="16">
        <v>0</v>
      </c>
      <c r="G7" s="16">
        <v>0</v>
      </c>
      <c r="H7" s="16">
        <v>36393</v>
      </c>
      <c r="I7" s="16">
        <v>26571</v>
      </c>
      <c r="J7" s="16">
        <v>0</v>
      </c>
      <c r="K7" s="16">
        <v>4251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49" si="0">SUM(M7:T7)</f>
        <v>0</v>
      </c>
      <c r="V7" s="2">
        <f t="shared" ref="V7:V49" si="1">SUM(F7:K7)</f>
        <v>67215</v>
      </c>
    </row>
    <row r="8" spans="1:22" customFormat="1" x14ac:dyDescent="0.45">
      <c r="A8" s="3" t="s">
        <v>44</v>
      </c>
      <c r="B8" s="3" t="s">
        <v>45</v>
      </c>
      <c r="C8" s="4" t="s">
        <v>46</v>
      </c>
      <c r="D8" s="4"/>
      <c r="E8" s="4" t="s">
        <v>30</v>
      </c>
      <c r="F8" s="16">
        <v>0</v>
      </c>
      <c r="G8" s="16">
        <v>412140</v>
      </c>
      <c r="H8" s="16">
        <v>0</v>
      </c>
      <c r="I8" s="16">
        <v>0</v>
      </c>
      <c r="J8" s="16">
        <v>0</v>
      </c>
      <c r="K8" s="16">
        <v>8967</v>
      </c>
      <c r="L8" s="4" t="s">
        <v>31</v>
      </c>
      <c r="M8" s="17">
        <v>0</v>
      </c>
      <c r="N8" s="17">
        <v>0</v>
      </c>
      <c r="O8" s="17">
        <v>0</v>
      </c>
      <c r="P8" s="17">
        <v>3</v>
      </c>
      <c r="Q8" s="17">
        <v>8</v>
      </c>
      <c r="R8" s="17">
        <v>2</v>
      </c>
      <c r="S8" s="17">
        <v>3</v>
      </c>
      <c r="T8" s="17">
        <v>0</v>
      </c>
      <c r="U8" s="1">
        <f t="shared" si="0"/>
        <v>16</v>
      </c>
      <c r="V8" s="2">
        <f t="shared" si="1"/>
        <v>421107</v>
      </c>
    </row>
    <row r="9" spans="1:22" customFormat="1" x14ac:dyDescent="0.45">
      <c r="A9" s="3" t="s">
        <v>47</v>
      </c>
      <c r="B9" s="3" t="s">
        <v>48</v>
      </c>
      <c r="C9" s="4" t="s">
        <v>49</v>
      </c>
      <c r="D9" s="4"/>
      <c r="E9" s="4" t="s">
        <v>30</v>
      </c>
      <c r="F9" s="16">
        <v>0</v>
      </c>
      <c r="G9" s="16">
        <v>0</v>
      </c>
      <c r="H9" s="16">
        <v>20235</v>
      </c>
      <c r="I9" s="16">
        <v>28376</v>
      </c>
      <c r="J9" s="16">
        <v>0</v>
      </c>
      <c r="K9" s="16">
        <v>925</v>
      </c>
      <c r="L9" s="4" t="s">
        <v>32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49536</v>
      </c>
    </row>
    <row r="10" spans="1:22" customFormat="1" x14ac:dyDescent="0.45">
      <c r="A10" s="3" t="s">
        <v>50</v>
      </c>
      <c r="B10" s="3" t="s">
        <v>51</v>
      </c>
      <c r="C10" s="4" t="s">
        <v>52</v>
      </c>
      <c r="D10" s="4"/>
      <c r="E10" s="4" t="s">
        <v>35</v>
      </c>
      <c r="F10" s="16">
        <v>0</v>
      </c>
      <c r="G10" s="16">
        <v>0</v>
      </c>
      <c r="H10" s="16">
        <v>86187</v>
      </c>
      <c r="I10" s="16">
        <v>0</v>
      </c>
      <c r="J10" s="16">
        <v>0</v>
      </c>
      <c r="K10" s="16">
        <v>6034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92221</v>
      </c>
    </row>
    <row r="11" spans="1:22" customFormat="1" x14ac:dyDescent="0.45">
      <c r="A11" s="3" t="s">
        <v>53</v>
      </c>
      <c r="B11" s="3" t="s">
        <v>54</v>
      </c>
      <c r="C11" s="4" t="s">
        <v>55</v>
      </c>
      <c r="D11" s="4"/>
      <c r="E11" s="4" t="s">
        <v>30</v>
      </c>
      <c r="F11" s="16">
        <v>65561</v>
      </c>
      <c r="G11" s="16">
        <v>0</v>
      </c>
      <c r="H11" s="16">
        <v>41049</v>
      </c>
      <c r="I11" s="16">
        <v>28195</v>
      </c>
      <c r="J11" s="16">
        <v>0</v>
      </c>
      <c r="K11" s="16">
        <v>8967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143772</v>
      </c>
    </row>
    <row r="12" spans="1:22" customFormat="1" x14ac:dyDescent="0.45">
      <c r="A12" s="3" t="s">
        <v>56</v>
      </c>
      <c r="B12" s="3" t="s">
        <v>57</v>
      </c>
      <c r="C12" s="4" t="s">
        <v>58</v>
      </c>
      <c r="D12" s="4"/>
      <c r="E12" s="4" t="s">
        <v>30</v>
      </c>
      <c r="F12" s="16">
        <v>0</v>
      </c>
      <c r="G12" s="16">
        <v>0</v>
      </c>
      <c r="H12" s="16">
        <v>76654</v>
      </c>
      <c r="I12" s="16">
        <v>85347</v>
      </c>
      <c r="J12" s="16">
        <v>0</v>
      </c>
      <c r="K12" s="16">
        <v>7742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169743</v>
      </c>
    </row>
    <row r="13" spans="1:22" customFormat="1" x14ac:dyDescent="0.45">
      <c r="A13" s="3" t="s">
        <v>47</v>
      </c>
      <c r="B13" s="3" t="s">
        <v>59</v>
      </c>
      <c r="C13" s="4" t="s">
        <v>60</v>
      </c>
      <c r="D13" s="4"/>
      <c r="E13" s="4" t="s">
        <v>30</v>
      </c>
      <c r="F13" s="16">
        <v>0</v>
      </c>
      <c r="G13" s="16">
        <v>0</v>
      </c>
      <c r="H13" s="16">
        <v>17507</v>
      </c>
      <c r="I13" s="16">
        <v>27946</v>
      </c>
      <c r="J13" s="16">
        <v>0</v>
      </c>
      <c r="K13" s="16">
        <v>3017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48470</v>
      </c>
    </row>
    <row r="14" spans="1:22" customFormat="1" x14ac:dyDescent="0.45">
      <c r="A14" s="3" t="s">
        <v>61</v>
      </c>
      <c r="B14" s="3" t="s">
        <v>62</v>
      </c>
      <c r="C14" s="4" t="s">
        <v>63</v>
      </c>
      <c r="D14" s="4"/>
      <c r="E14" s="4" t="s">
        <v>30</v>
      </c>
      <c r="F14" s="16">
        <v>0</v>
      </c>
      <c r="G14" s="16">
        <v>0</v>
      </c>
      <c r="H14" s="16">
        <v>24388</v>
      </c>
      <c r="I14" s="16">
        <v>58610</v>
      </c>
      <c r="J14" s="16">
        <v>0</v>
      </c>
      <c r="K14" s="16">
        <v>2002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85000</v>
      </c>
    </row>
    <row r="15" spans="1:22" customFormat="1" x14ac:dyDescent="0.45">
      <c r="A15" s="3" t="s">
        <v>61</v>
      </c>
      <c r="B15" s="3" t="s">
        <v>64</v>
      </c>
      <c r="C15" s="4" t="s">
        <v>65</v>
      </c>
      <c r="D15" s="4"/>
      <c r="E15" s="4" t="s">
        <v>30</v>
      </c>
      <c r="F15" s="16">
        <v>0</v>
      </c>
      <c r="G15" s="16">
        <v>0</v>
      </c>
      <c r="H15" s="16">
        <v>21171</v>
      </c>
      <c r="I15" s="16">
        <v>80758</v>
      </c>
      <c r="J15" s="16">
        <v>0</v>
      </c>
      <c r="K15" s="16">
        <v>3071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105000</v>
      </c>
    </row>
    <row r="16" spans="1:22" customFormat="1" x14ac:dyDescent="0.45">
      <c r="A16" s="3" t="s">
        <v>61</v>
      </c>
      <c r="B16" s="3" t="s">
        <v>66</v>
      </c>
      <c r="C16" s="4" t="s">
        <v>67</v>
      </c>
      <c r="D16" s="4"/>
      <c r="E16" s="4" t="s">
        <v>30</v>
      </c>
      <c r="F16" s="16">
        <v>0</v>
      </c>
      <c r="G16" s="16">
        <v>0</v>
      </c>
      <c r="H16" s="16">
        <v>23521</v>
      </c>
      <c r="I16" s="16">
        <v>74907</v>
      </c>
      <c r="J16" s="16">
        <v>0</v>
      </c>
      <c r="K16" s="16">
        <v>6572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105000</v>
      </c>
    </row>
    <row r="17" spans="1:22" customFormat="1" x14ac:dyDescent="0.45">
      <c r="A17" s="3" t="s">
        <v>68</v>
      </c>
      <c r="B17" s="3" t="s">
        <v>69</v>
      </c>
      <c r="C17" s="4" t="s">
        <v>70</v>
      </c>
      <c r="D17" s="4"/>
      <c r="E17" s="4" t="s">
        <v>30</v>
      </c>
      <c r="F17" s="16">
        <v>113976</v>
      </c>
      <c r="G17" s="16">
        <v>0</v>
      </c>
      <c r="H17" s="16">
        <v>26000</v>
      </c>
      <c r="I17" s="16">
        <v>3987</v>
      </c>
      <c r="J17" s="16">
        <v>0</v>
      </c>
      <c r="K17" s="16">
        <v>9728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153691</v>
      </c>
    </row>
    <row r="18" spans="1:22" customFormat="1" x14ac:dyDescent="0.45">
      <c r="A18" s="3" t="s">
        <v>71</v>
      </c>
      <c r="B18" s="3" t="s">
        <v>72</v>
      </c>
      <c r="C18" s="4" t="s">
        <v>73</v>
      </c>
      <c r="D18" s="4"/>
      <c r="E18" s="4" t="s">
        <v>30</v>
      </c>
      <c r="F18" s="16">
        <v>818550</v>
      </c>
      <c r="G18" s="16">
        <v>0</v>
      </c>
      <c r="H18" s="16">
        <v>212600</v>
      </c>
      <c r="I18" s="16">
        <v>24246</v>
      </c>
      <c r="J18" s="16">
        <v>5000</v>
      </c>
      <c r="K18" s="16">
        <v>49409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1109805</v>
      </c>
    </row>
    <row r="19" spans="1:22" customFormat="1" x14ac:dyDescent="0.45">
      <c r="A19" s="3" t="s">
        <v>74</v>
      </c>
      <c r="B19" s="3" t="s">
        <v>75</v>
      </c>
      <c r="C19" s="4" t="s">
        <v>76</v>
      </c>
      <c r="D19" s="4"/>
      <c r="E19" s="4" t="s">
        <v>30</v>
      </c>
      <c r="F19" s="16">
        <v>0</v>
      </c>
      <c r="G19" s="16">
        <v>0</v>
      </c>
      <c r="H19" s="16">
        <v>12132</v>
      </c>
      <c r="I19" s="16">
        <v>26026</v>
      </c>
      <c r="J19" s="16">
        <v>0</v>
      </c>
      <c r="K19" s="16">
        <v>2590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40748</v>
      </c>
    </row>
    <row r="20" spans="1:22" customFormat="1" x14ac:dyDescent="0.45">
      <c r="A20" s="3" t="s">
        <v>77</v>
      </c>
      <c r="B20" s="3" t="s">
        <v>78</v>
      </c>
      <c r="C20" s="4" t="s">
        <v>79</v>
      </c>
      <c r="D20" s="4"/>
      <c r="E20" s="4" t="s">
        <v>30</v>
      </c>
      <c r="F20" s="16">
        <v>0</v>
      </c>
      <c r="G20" s="16">
        <v>0</v>
      </c>
      <c r="H20" s="16">
        <v>122354</v>
      </c>
      <c r="I20" s="16">
        <v>344390</v>
      </c>
      <c r="J20" s="16">
        <v>0</v>
      </c>
      <c r="K20" s="16">
        <v>32600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499344</v>
      </c>
    </row>
    <row r="21" spans="1:22" customFormat="1" x14ac:dyDescent="0.45">
      <c r="A21" s="3" t="s">
        <v>43</v>
      </c>
      <c r="B21" s="3" t="s">
        <v>80</v>
      </c>
      <c r="C21" s="4" t="s">
        <v>81</v>
      </c>
      <c r="D21" s="4"/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243784</v>
      </c>
      <c r="K21" s="16">
        <v>15905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>
        <v>0</v>
      </c>
      <c r="U21" s="1">
        <f t="shared" si="0"/>
        <v>0</v>
      </c>
      <c r="V21" s="2">
        <f t="shared" si="1"/>
        <v>259689</v>
      </c>
    </row>
    <row r="22" spans="1:22" customFormat="1" x14ac:dyDescent="0.45">
      <c r="A22" s="3" t="s">
        <v>56</v>
      </c>
      <c r="B22" s="3" t="s">
        <v>82</v>
      </c>
      <c r="C22" s="4" t="s">
        <v>83</v>
      </c>
      <c r="D22" s="4"/>
      <c r="E22" s="4" t="s">
        <v>30</v>
      </c>
      <c r="F22" s="16">
        <v>0</v>
      </c>
      <c r="G22" s="16">
        <v>0</v>
      </c>
      <c r="H22" s="16">
        <v>52193</v>
      </c>
      <c r="I22" s="16">
        <v>73163</v>
      </c>
      <c r="J22" s="16">
        <v>0</v>
      </c>
      <c r="K22" s="16">
        <v>0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>
        <v>0</v>
      </c>
      <c r="U22" s="1">
        <f t="shared" si="0"/>
        <v>0</v>
      </c>
      <c r="V22" s="2">
        <f t="shared" si="1"/>
        <v>125356</v>
      </c>
    </row>
    <row r="23" spans="1:22" customFormat="1" x14ac:dyDescent="0.45">
      <c r="A23" s="3" t="s">
        <v>37</v>
      </c>
      <c r="B23" s="3" t="s">
        <v>84</v>
      </c>
      <c r="C23" s="4" t="s">
        <v>85</v>
      </c>
      <c r="D23" s="4"/>
      <c r="E23" s="4" t="s">
        <v>30</v>
      </c>
      <c r="F23" s="16">
        <v>0</v>
      </c>
      <c r="G23" s="16">
        <v>108024</v>
      </c>
      <c r="H23" s="16">
        <v>0</v>
      </c>
      <c r="I23" s="16">
        <v>0</v>
      </c>
      <c r="J23" s="16">
        <v>0</v>
      </c>
      <c r="K23" s="16">
        <v>7447</v>
      </c>
      <c r="L23" s="4" t="s">
        <v>31</v>
      </c>
      <c r="M23" s="17">
        <v>0</v>
      </c>
      <c r="N23" s="17">
        <v>0</v>
      </c>
      <c r="O23" s="17">
        <v>0</v>
      </c>
      <c r="P23" s="17">
        <v>3</v>
      </c>
      <c r="Q23" s="17">
        <v>2</v>
      </c>
      <c r="R23" s="17">
        <v>0</v>
      </c>
      <c r="S23" s="17">
        <v>0</v>
      </c>
      <c r="T23" s="17">
        <v>0</v>
      </c>
      <c r="U23" s="1">
        <f t="shared" si="0"/>
        <v>5</v>
      </c>
      <c r="V23" s="2">
        <f t="shared" si="1"/>
        <v>115471</v>
      </c>
    </row>
    <row r="24" spans="1:22" customFormat="1" x14ac:dyDescent="0.45">
      <c r="A24" s="3" t="s">
        <v>44</v>
      </c>
      <c r="B24" s="3" t="s">
        <v>86</v>
      </c>
      <c r="C24" s="4" t="s">
        <v>87</v>
      </c>
      <c r="D24" s="4"/>
      <c r="E24" s="4" t="s">
        <v>30</v>
      </c>
      <c r="F24" s="16">
        <v>279054</v>
      </c>
      <c r="G24" s="16">
        <v>0</v>
      </c>
      <c r="H24" s="16">
        <v>53934</v>
      </c>
      <c r="I24" s="16">
        <v>11771</v>
      </c>
      <c r="J24" s="16">
        <v>0</v>
      </c>
      <c r="K24" s="16">
        <v>15703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>
        <v>0</v>
      </c>
      <c r="U24" s="1">
        <f t="shared" si="0"/>
        <v>0</v>
      </c>
      <c r="V24" s="2">
        <f t="shared" si="1"/>
        <v>360462</v>
      </c>
    </row>
    <row r="25" spans="1:22" customFormat="1" x14ac:dyDescent="0.45">
      <c r="A25" s="3" t="s">
        <v>88</v>
      </c>
      <c r="B25" s="3" t="s">
        <v>89</v>
      </c>
      <c r="C25" s="4" t="s">
        <v>90</v>
      </c>
      <c r="D25" s="4"/>
      <c r="E25" s="4" t="s">
        <v>30</v>
      </c>
      <c r="F25" s="16">
        <v>0</v>
      </c>
      <c r="G25" s="16">
        <v>227640</v>
      </c>
      <c r="H25" s="16">
        <v>105600</v>
      </c>
      <c r="I25" s="16">
        <v>0</v>
      </c>
      <c r="J25" s="16">
        <v>0</v>
      </c>
      <c r="K25" s="16">
        <v>15613</v>
      </c>
      <c r="L25" s="4" t="s">
        <v>31</v>
      </c>
      <c r="M25" s="17">
        <v>13</v>
      </c>
      <c r="N25" s="17">
        <v>2</v>
      </c>
      <c r="O25" s="17">
        <v>3</v>
      </c>
      <c r="P25" s="17">
        <v>2</v>
      </c>
      <c r="Q25" s="17">
        <v>0</v>
      </c>
      <c r="R25" s="17">
        <v>0</v>
      </c>
      <c r="S25" s="17">
        <v>0</v>
      </c>
      <c r="T25" s="17">
        <v>0</v>
      </c>
      <c r="U25" s="1">
        <f t="shared" si="0"/>
        <v>20</v>
      </c>
      <c r="V25" s="2">
        <f t="shared" si="1"/>
        <v>348853</v>
      </c>
    </row>
    <row r="26" spans="1:22" customFormat="1" x14ac:dyDescent="0.45">
      <c r="A26" s="3" t="s">
        <v>68</v>
      </c>
      <c r="B26" s="3" t="s">
        <v>91</v>
      </c>
      <c r="C26" s="4" t="s">
        <v>92</v>
      </c>
      <c r="D26" s="4"/>
      <c r="E26" s="4" t="s">
        <v>30</v>
      </c>
      <c r="F26" s="16">
        <v>162360</v>
      </c>
      <c r="G26" s="16">
        <v>0</v>
      </c>
      <c r="H26" s="16">
        <v>50000</v>
      </c>
      <c r="I26" s="16">
        <v>4934</v>
      </c>
      <c r="J26" s="16">
        <v>0</v>
      </c>
      <c r="K26" s="16">
        <v>14782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232076</v>
      </c>
    </row>
    <row r="27" spans="1:22" customFormat="1" x14ac:dyDescent="0.45">
      <c r="A27" s="3" t="s">
        <v>44</v>
      </c>
      <c r="B27" s="3" t="s">
        <v>93</v>
      </c>
      <c r="C27" s="4" t="s">
        <v>94</v>
      </c>
      <c r="D27" s="4"/>
      <c r="E27" s="4" t="s">
        <v>30</v>
      </c>
      <c r="F27" s="16">
        <v>0</v>
      </c>
      <c r="G27" s="16">
        <v>648108</v>
      </c>
      <c r="H27" s="16">
        <v>0</v>
      </c>
      <c r="I27" s="16">
        <v>0</v>
      </c>
      <c r="J27" s="16">
        <v>0</v>
      </c>
      <c r="K27" s="16">
        <v>33449</v>
      </c>
      <c r="L27" s="4" t="s">
        <v>31</v>
      </c>
      <c r="M27" s="17">
        <v>2</v>
      </c>
      <c r="N27" s="17">
        <v>0</v>
      </c>
      <c r="O27" s="17">
        <v>10</v>
      </c>
      <c r="P27" s="17">
        <v>15</v>
      </c>
      <c r="Q27" s="17">
        <v>5</v>
      </c>
      <c r="R27" s="17">
        <v>2</v>
      </c>
      <c r="S27" s="17">
        <v>0</v>
      </c>
      <c r="T27" s="17">
        <v>0</v>
      </c>
      <c r="U27" s="1">
        <f t="shared" si="0"/>
        <v>34</v>
      </c>
      <c r="V27" s="2">
        <f t="shared" si="1"/>
        <v>681557</v>
      </c>
    </row>
    <row r="28" spans="1:22" customFormat="1" x14ac:dyDescent="0.45">
      <c r="A28" s="3" t="s">
        <v>44</v>
      </c>
      <c r="B28" s="3" t="s">
        <v>95</v>
      </c>
      <c r="C28" s="4" t="s">
        <v>96</v>
      </c>
      <c r="D28" s="4"/>
      <c r="E28" s="4" t="s">
        <v>30</v>
      </c>
      <c r="F28" s="16">
        <v>209784</v>
      </c>
      <c r="G28" s="16">
        <v>0</v>
      </c>
      <c r="H28" s="16">
        <v>0</v>
      </c>
      <c r="I28" s="16">
        <v>15172</v>
      </c>
      <c r="J28" s="16">
        <v>0</v>
      </c>
      <c r="K28" s="16">
        <v>10015</v>
      </c>
      <c r="L28" s="4" t="s">
        <v>32</v>
      </c>
      <c r="M28" s="17"/>
      <c r="N28" s="17"/>
      <c r="O28" s="17"/>
      <c r="P28" s="17"/>
      <c r="Q28" s="17"/>
      <c r="R28" s="17"/>
      <c r="S28" s="17"/>
      <c r="T28" s="17">
        <v>0</v>
      </c>
      <c r="U28" s="1">
        <f t="shared" si="0"/>
        <v>0</v>
      </c>
      <c r="V28" s="2">
        <f t="shared" si="1"/>
        <v>234971</v>
      </c>
    </row>
    <row r="29" spans="1:22" customFormat="1" x14ac:dyDescent="0.45">
      <c r="A29" s="3" t="s">
        <v>97</v>
      </c>
      <c r="B29" s="3" t="s">
        <v>98</v>
      </c>
      <c r="C29" s="4" t="s">
        <v>99</v>
      </c>
      <c r="D29" s="4"/>
      <c r="E29" s="4" t="s">
        <v>30</v>
      </c>
      <c r="F29" s="16">
        <v>40862</v>
      </c>
      <c r="G29" s="16">
        <v>0</v>
      </c>
      <c r="H29" s="16">
        <v>92678</v>
      </c>
      <c r="I29" s="16">
        <v>99257</v>
      </c>
      <c r="J29" s="16">
        <v>0</v>
      </c>
      <c r="K29" s="16">
        <v>12252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245049</v>
      </c>
    </row>
    <row r="30" spans="1:22" customFormat="1" x14ac:dyDescent="0.45">
      <c r="A30" s="3" t="s">
        <v>100</v>
      </c>
      <c r="B30" s="3" t="s">
        <v>101</v>
      </c>
      <c r="C30" s="4" t="s">
        <v>102</v>
      </c>
      <c r="D30" s="4"/>
      <c r="E30" s="4" t="s">
        <v>33</v>
      </c>
      <c r="F30" s="16">
        <v>93288</v>
      </c>
      <c r="G30" s="16">
        <v>0</v>
      </c>
      <c r="H30" s="16">
        <v>29814</v>
      </c>
      <c r="I30" s="16">
        <v>750</v>
      </c>
      <c r="J30" s="16">
        <v>0</v>
      </c>
      <c r="K30" s="16">
        <v>8669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>
        <v>0</v>
      </c>
      <c r="U30" s="1">
        <f t="shared" si="0"/>
        <v>0</v>
      </c>
      <c r="V30" s="2">
        <f t="shared" si="1"/>
        <v>132521</v>
      </c>
    </row>
    <row r="31" spans="1:22" customFormat="1" x14ac:dyDescent="0.45">
      <c r="A31" s="3" t="s">
        <v>100</v>
      </c>
      <c r="B31" s="3" t="s">
        <v>103</v>
      </c>
      <c r="C31" s="4" t="s">
        <v>104</v>
      </c>
      <c r="D31" s="4"/>
      <c r="E31" s="4" t="s">
        <v>30</v>
      </c>
      <c r="F31" s="16">
        <v>122913</v>
      </c>
      <c r="G31" s="16">
        <v>0</v>
      </c>
      <c r="H31" s="16">
        <v>23565</v>
      </c>
      <c r="I31" s="16">
        <v>18663</v>
      </c>
      <c r="J31" s="16">
        <v>500</v>
      </c>
      <c r="K31" s="16">
        <v>11169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176810</v>
      </c>
    </row>
    <row r="32" spans="1:22" customFormat="1" x14ac:dyDescent="0.45">
      <c r="A32" s="3" t="s">
        <v>38</v>
      </c>
      <c r="B32" s="3" t="s">
        <v>105</v>
      </c>
      <c r="C32" s="4" t="s">
        <v>106</v>
      </c>
      <c r="D32" s="4"/>
      <c r="E32" s="4" t="s">
        <v>30</v>
      </c>
      <c r="F32" s="16">
        <v>52990</v>
      </c>
      <c r="G32" s="16">
        <v>0</v>
      </c>
      <c r="H32" s="16">
        <v>30006</v>
      </c>
      <c r="I32" s="16">
        <v>22385</v>
      </c>
      <c r="J32" s="16">
        <v>0</v>
      </c>
      <c r="K32" s="16">
        <v>6935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>
        <v>0</v>
      </c>
      <c r="U32" s="1">
        <f t="shared" si="0"/>
        <v>0</v>
      </c>
      <c r="V32" s="2">
        <f t="shared" si="1"/>
        <v>112316</v>
      </c>
    </row>
    <row r="33" spans="1:22" customFormat="1" x14ac:dyDescent="0.45">
      <c r="A33" s="3" t="s">
        <v>37</v>
      </c>
      <c r="B33" s="3" t="s">
        <v>107</v>
      </c>
      <c r="C33" s="4" t="s">
        <v>108</v>
      </c>
      <c r="D33" s="4"/>
      <c r="E33" s="4" t="s">
        <v>30</v>
      </c>
      <c r="F33" s="16">
        <v>0</v>
      </c>
      <c r="G33" s="16">
        <v>101208</v>
      </c>
      <c r="H33" s="16">
        <v>0</v>
      </c>
      <c r="I33" s="16">
        <v>0</v>
      </c>
      <c r="J33" s="16">
        <v>0</v>
      </c>
      <c r="K33" s="16">
        <v>1824</v>
      </c>
      <c r="L33" s="4" t="s">
        <v>31</v>
      </c>
      <c r="M33" s="17">
        <v>0</v>
      </c>
      <c r="N33" s="17">
        <v>0</v>
      </c>
      <c r="O33" s="17">
        <v>2</v>
      </c>
      <c r="P33" s="17">
        <v>1</v>
      </c>
      <c r="Q33" s="17">
        <v>2</v>
      </c>
      <c r="R33" s="17">
        <v>0</v>
      </c>
      <c r="S33" s="17">
        <v>0</v>
      </c>
      <c r="T33" s="17">
        <v>0</v>
      </c>
      <c r="U33" s="1">
        <f t="shared" si="0"/>
        <v>5</v>
      </c>
      <c r="V33" s="2">
        <f t="shared" si="1"/>
        <v>103032</v>
      </c>
    </row>
    <row r="34" spans="1:22" customFormat="1" x14ac:dyDescent="0.45">
      <c r="A34" s="3" t="s">
        <v>37</v>
      </c>
      <c r="B34" s="3" t="s">
        <v>109</v>
      </c>
      <c r="C34" s="4" t="s">
        <v>110</v>
      </c>
      <c r="D34" s="4"/>
      <c r="E34" s="4" t="s">
        <v>30</v>
      </c>
      <c r="F34" s="16">
        <v>0</v>
      </c>
      <c r="G34" s="16">
        <v>289392</v>
      </c>
      <c r="H34" s="16">
        <v>0</v>
      </c>
      <c r="I34" s="16">
        <v>0</v>
      </c>
      <c r="J34" s="16">
        <v>0</v>
      </c>
      <c r="K34" s="16">
        <v>12228</v>
      </c>
      <c r="L34" s="4" t="s">
        <v>31</v>
      </c>
      <c r="M34" s="17">
        <v>0</v>
      </c>
      <c r="N34" s="17">
        <v>0</v>
      </c>
      <c r="O34" s="17">
        <v>17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1">
        <f t="shared" si="0"/>
        <v>18</v>
      </c>
      <c r="V34" s="2">
        <f t="shared" si="1"/>
        <v>301620</v>
      </c>
    </row>
    <row r="35" spans="1:22" customFormat="1" x14ac:dyDescent="0.45">
      <c r="A35" s="3" t="s">
        <v>37</v>
      </c>
      <c r="B35" s="3" t="s">
        <v>111</v>
      </c>
      <c r="C35" s="4" t="s">
        <v>112</v>
      </c>
      <c r="D35" s="4"/>
      <c r="E35" s="4" t="s">
        <v>30</v>
      </c>
      <c r="F35" s="16">
        <v>0</v>
      </c>
      <c r="G35" s="16">
        <v>354204</v>
      </c>
      <c r="H35" s="16">
        <v>0</v>
      </c>
      <c r="I35" s="16">
        <v>0</v>
      </c>
      <c r="J35" s="16">
        <v>0</v>
      </c>
      <c r="K35" s="16">
        <v>14803</v>
      </c>
      <c r="L35" s="4" t="s">
        <v>31</v>
      </c>
      <c r="M35" s="17">
        <v>0</v>
      </c>
      <c r="N35" s="17">
        <v>0</v>
      </c>
      <c r="O35" s="17">
        <v>11</v>
      </c>
      <c r="P35" s="17">
        <v>8</v>
      </c>
      <c r="Q35" s="17">
        <v>1</v>
      </c>
      <c r="R35" s="17">
        <v>0</v>
      </c>
      <c r="S35" s="17">
        <v>0</v>
      </c>
      <c r="T35" s="17">
        <v>0</v>
      </c>
      <c r="U35" s="1">
        <f t="shared" si="0"/>
        <v>20</v>
      </c>
      <c r="V35" s="2">
        <f t="shared" si="1"/>
        <v>369007</v>
      </c>
    </row>
    <row r="36" spans="1:22" customFormat="1" x14ac:dyDescent="0.45">
      <c r="A36" s="3" t="s">
        <v>113</v>
      </c>
      <c r="B36" s="3" t="s">
        <v>34</v>
      </c>
      <c r="C36" s="4" t="s">
        <v>114</v>
      </c>
      <c r="D36" s="4"/>
      <c r="E36" s="4" t="s">
        <v>30</v>
      </c>
      <c r="F36" s="16">
        <v>552358</v>
      </c>
      <c r="G36" s="16">
        <v>0</v>
      </c>
      <c r="H36" s="16">
        <v>101343</v>
      </c>
      <c r="I36" s="16">
        <v>110063</v>
      </c>
      <c r="J36" s="16">
        <v>0</v>
      </c>
      <c r="K36" s="16">
        <v>34160</v>
      </c>
      <c r="L36" s="4" t="s">
        <v>32</v>
      </c>
      <c r="M36" s="17"/>
      <c r="N36" s="17"/>
      <c r="O36" s="17"/>
      <c r="P36" s="17"/>
      <c r="Q36" s="17"/>
      <c r="R36" s="17"/>
      <c r="S36" s="17"/>
      <c r="T36" s="17">
        <v>0</v>
      </c>
      <c r="U36" s="1">
        <f t="shared" si="0"/>
        <v>0</v>
      </c>
      <c r="V36" s="2">
        <f t="shared" si="1"/>
        <v>797924</v>
      </c>
    </row>
    <row r="37" spans="1:22" customFormat="1" x14ac:dyDescent="0.45">
      <c r="A37" s="3" t="s">
        <v>115</v>
      </c>
      <c r="B37" s="3" t="s">
        <v>116</v>
      </c>
      <c r="C37" s="4" t="s">
        <v>117</v>
      </c>
      <c r="D37" s="4"/>
      <c r="E37" s="4" t="s">
        <v>30</v>
      </c>
      <c r="F37" s="16">
        <v>0</v>
      </c>
      <c r="G37" s="16">
        <v>0</v>
      </c>
      <c r="H37" s="16">
        <v>18501</v>
      </c>
      <c r="I37" s="16">
        <v>38328</v>
      </c>
      <c r="J37" s="16">
        <v>0</v>
      </c>
      <c r="K37" s="16">
        <v>3753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>
        <v>0</v>
      </c>
      <c r="U37" s="1">
        <f t="shared" si="0"/>
        <v>0</v>
      </c>
      <c r="V37" s="2">
        <f t="shared" si="1"/>
        <v>60582</v>
      </c>
    </row>
    <row r="38" spans="1:22" customFormat="1" x14ac:dyDescent="0.45">
      <c r="A38" s="3" t="s">
        <v>71</v>
      </c>
      <c r="B38" s="3" t="s">
        <v>118</v>
      </c>
      <c r="C38" s="4" t="s">
        <v>119</v>
      </c>
      <c r="D38" s="4"/>
      <c r="E38" s="4" t="s">
        <v>30</v>
      </c>
      <c r="F38" s="16">
        <v>89880</v>
      </c>
      <c r="G38" s="16">
        <v>0</v>
      </c>
      <c r="H38" s="16">
        <v>16608</v>
      </c>
      <c r="I38" s="16">
        <v>0</v>
      </c>
      <c r="J38" s="16">
        <v>0</v>
      </c>
      <c r="K38" s="16">
        <v>4199</v>
      </c>
      <c r="L38" s="4" t="s">
        <v>32</v>
      </c>
      <c r="M38" s="17"/>
      <c r="N38" s="17"/>
      <c r="O38" s="17"/>
      <c r="P38" s="17"/>
      <c r="Q38" s="17"/>
      <c r="R38" s="17"/>
      <c r="S38" s="17"/>
      <c r="T38" s="17">
        <v>0</v>
      </c>
      <c r="U38" s="1">
        <f t="shared" si="0"/>
        <v>0</v>
      </c>
      <c r="V38" s="2">
        <f t="shared" si="1"/>
        <v>110687</v>
      </c>
    </row>
    <row r="39" spans="1:22" customFormat="1" x14ac:dyDescent="0.45">
      <c r="A39" s="3" t="s">
        <v>120</v>
      </c>
      <c r="B39" s="3" t="s">
        <v>121</v>
      </c>
      <c r="C39" s="4" t="s">
        <v>122</v>
      </c>
      <c r="D39" s="4"/>
      <c r="E39" s="4" t="s">
        <v>30</v>
      </c>
      <c r="F39" s="16">
        <v>0</v>
      </c>
      <c r="G39" s="16">
        <v>164868</v>
      </c>
      <c r="H39" s="16">
        <v>0</v>
      </c>
      <c r="I39" s="16">
        <v>0</v>
      </c>
      <c r="J39" s="16">
        <v>0</v>
      </c>
      <c r="K39" s="16">
        <v>8096</v>
      </c>
      <c r="L39" s="4" t="s">
        <v>31</v>
      </c>
      <c r="M39" s="17">
        <v>0</v>
      </c>
      <c r="N39" s="17">
        <v>0</v>
      </c>
      <c r="O39" s="17">
        <v>2</v>
      </c>
      <c r="P39" s="17">
        <v>3</v>
      </c>
      <c r="Q39" s="17">
        <v>3</v>
      </c>
      <c r="R39" s="17">
        <v>0</v>
      </c>
      <c r="S39" s="17">
        <v>0</v>
      </c>
      <c r="T39" s="17">
        <v>0</v>
      </c>
      <c r="U39" s="1">
        <f t="shared" si="0"/>
        <v>8</v>
      </c>
      <c r="V39" s="2">
        <f t="shared" si="1"/>
        <v>172964</v>
      </c>
    </row>
    <row r="40" spans="1:22" customFormat="1" x14ac:dyDescent="0.45">
      <c r="A40" s="3" t="s">
        <v>123</v>
      </c>
      <c r="B40" s="3" t="s">
        <v>124</v>
      </c>
      <c r="C40" s="4" t="s">
        <v>125</v>
      </c>
      <c r="D40" s="4"/>
      <c r="E40" s="4" t="s">
        <v>30</v>
      </c>
      <c r="F40" s="16">
        <v>0</v>
      </c>
      <c r="G40" s="16">
        <v>0</v>
      </c>
      <c r="H40" s="16">
        <v>27146</v>
      </c>
      <c r="I40" s="16">
        <v>0</v>
      </c>
      <c r="J40" s="16">
        <v>0</v>
      </c>
      <c r="K40" s="16">
        <v>1319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>
        <v>0</v>
      </c>
      <c r="U40" s="1">
        <f t="shared" si="0"/>
        <v>0</v>
      </c>
      <c r="V40" s="2">
        <f t="shared" si="1"/>
        <v>28465</v>
      </c>
    </row>
    <row r="41" spans="1:22" customFormat="1" x14ac:dyDescent="0.45">
      <c r="A41" s="3" t="s">
        <v>126</v>
      </c>
      <c r="B41" s="3" t="s">
        <v>127</v>
      </c>
      <c r="C41" s="4" t="s">
        <v>128</v>
      </c>
      <c r="D41" s="4"/>
      <c r="E41" s="4" t="s">
        <v>30</v>
      </c>
      <c r="F41" s="16">
        <v>59198</v>
      </c>
      <c r="G41" s="16">
        <v>0</v>
      </c>
      <c r="H41" s="16">
        <v>11583</v>
      </c>
      <c r="I41" s="16">
        <v>1251</v>
      </c>
      <c r="J41" s="16">
        <v>0</v>
      </c>
      <c r="K41" s="16">
        <v>4004</v>
      </c>
      <c r="L41" s="4" t="s">
        <v>32</v>
      </c>
      <c r="M41" s="17"/>
      <c r="N41" s="17"/>
      <c r="O41" s="17"/>
      <c r="P41" s="17"/>
      <c r="Q41" s="17"/>
      <c r="R41" s="17"/>
      <c r="S41" s="17"/>
      <c r="T41" s="17">
        <v>0</v>
      </c>
      <c r="U41" s="1">
        <f t="shared" si="0"/>
        <v>0</v>
      </c>
      <c r="V41" s="2">
        <f t="shared" si="1"/>
        <v>76036</v>
      </c>
    </row>
    <row r="42" spans="1:22" customFormat="1" x14ac:dyDescent="0.45">
      <c r="A42" s="3" t="s">
        <v>129</v>
      </c>
      <c r="B42" s="3" t="s">
        <v>130</v>
      </c>
      <c r="C42" s="4" t="s">
        <v>131</v>
      </c>
      <c r="D42" s="4"/>
      <c r="E42" s="4" t="s">
        <v>30</v>
      </c>
      <c r="F42" s="16">
        <v>178354</v>
      </c>
      <c r="G42" s="16">
        <v>0</v>
      </c>
      <c r="H42" s="16">
        <v>17280</v>
      </c>
      <c r="I42" s="16">
        <v>11468</v>
      </c>
      <c r="J42" s="16">
        <v>0</v>
      </c>
      <c r="K42" s="16">
        <v>6682</v>
      </c>
      <c r="L42" s="4" t="s">
        <v>32</v>
      </c>
      <c r="M42" s="17"/>
      <c r="N42" s="17"/>
      <c r="O42" s="17"/>
      <c r="P42" s="17"/>
      <c r="Q42" s="17"/>
      <c r="R42" s="17"/>
      <c r="S42" s="17"/>
      <c r="T42" s="17">
        <v>0</v>
      </c>
      <c r="U42" s="1">
        <f t="shared" si="0"/>
        <v>0</v>
      </c>
      <c r="V42" s="2">
        <f t="shared" si="1"/>
        <v>213784</v>
      </c>
    </row>
    <row r="43" spans="1:22" customFormat="1" x14ac:dyDescent="0.45">
      <c r="A43" s="3" t="s">
        <v>113</v>
      </c>
      <c r="B43" s="3" t="s">
        <v>132</v>
      </c>
      <c r="C43" s="4" t="s">
        <v>133</v>
      </c>
      <c r="D43" s="4"/>
      <c r="E43" s="4" t="s">
        <v>30</v>
      </c>
      <c r="F43" s="16">
        <v>125100</v>
      </c>
      <c r="G43" s="16">
        <v>0</v>
      </c>
      <c r="H43" s="16">
        <v>51059</v>
      </c>
      <c r="I43" s="16">
        <v>75369</v>
      </c>
      <c r="J43" s="16">
        <v>0</v>
      </c>
      <c r="K43" s="16">
        <v>16432</v>
      </c>
      <c r="L43" s="4" t="s">
        <v>32</v>
      </c>
      <c r="M43" s="17"/>
      <c r="N43" s="17"/>
      <c r="O43" s="17"/>
      <c r="P43" s="17"/>
      <c r="Q43" s="17"/>
      <c r="R43" s="17"/>
      <c r="S43" s="17"/>
      <c r="T43" s="17">
        <v>0</v>
      </c>
      <c r="U43" s="1">
        <f t="shared" si="0"/>
        <v>0</v>
      </c>
      <c r="V43" s="2">
        <f t="shared" si="1"/>
        <v>267960</v>
      </c>
    </row>
    <row r="44" spans="1:22" customFormat="1" x14ac:dyDescent="0.45">
      <c r="A44" s="3" t="s">
        <v>37</v>
      </c>
      <c r="B44" s="3" t="s">
        <v>134</v>
      </c>
      <c r="C44" s="4" t="s">
        <v>135</v>
      </c>
      <c r="D44" s="4"/>
      <c r="E44" s="4" t="s">
        <v>30</v>
      </c>
      <c r="F44" s="16">
        <v>0</v>
      </c>
      <c r="G44" s="16">
        <v>220176</v>
      </c>
      <c r="H44" s="16">
        <v>0</v>
      </c>
      <c r="I44" s="16">
        <v>0</v>
      </c>
      <c r="J44" s="16">
        <v>0</v>
      </c>
      <c r="K44" s="16">
        <v>16425</v>
      </c>
      <c r="L44" s="4" t="s">
        <v>31</v>
      </c>
      <c r="M44" s="17">
        <v>0</v>
      </c>
      <c r="N44" s="17">
        <v>0</v>
      </c>
      <c r="O44" s="17">
        <v>9</v>
      </c>
      <c r="P44" s="17">
        <v>4</v>
      </c>
      <c r="Q44" s="17">
        <v>0</v>
      </c>
      <c r="R44" s="17">
        <v>0</v>
      </c>
      <c r="S44" s="17">
        <v>0</v>
      </c>
      <c r="T44" s="17">
        <v>0</v>
      </c>
      <c r="U44" s="1">
        <f t="shared" si="0"/>
        <v>13</v>
      </c>
      <c r="V44" s="2">
        <f t="shared" si="1"/>
        <v>236601</v>
      </c>
    </row>
    <row r="45" spans="1:22" customFormat="1" x14ac:dyDescent="0.45">
      <c r="A45" s="3" t="s">
        <v>136</v>
      </c>
      <c r="B45" s="3" t="s">
        <v>137</v>
      </c>
      <c r="C45" s="4" t="s">
        <v>138</v>
      </c>
      <c r="D45" s="4"/>
      <c r="E45" s="4" t="s">
        <v>30</v>
      </c>
      <c r="F45" s="16">
        <v>0</v>
      </c>
      <c r="G45" s="16">
        <v>0</v>
      </c>
      <c r="H45" s="16">
        <v>10149</v>
      </c>
      <c r="I45" s="16">
        <v>44304</v>
      </c>
      <c r="J45" s="16">
        <v>0</v>
      </c>
      <c r="K45" s="16">
        <v>960</v>
      </c>
      <c r="L45" s="4" t="s">
        <v>32</v>
      </c>
      <c r="M45" s="17"/>
      <c r="N45" s="17"/>
      <c r="O45" s="17"/>
      <c r="P45" s="17"/>
      <c r="Q45" s="17"/>
      <c r="R45" s="17"/>
      <c r="S45" s="17"/>
      <c r="T45" s="17">
        <v>0</v>
      </c>
      <c r="U45" s="1">
        <f t="shared" si="0"/>
        <v>0</v>
      </c>
      <c r="V45" s="2">
        <f t="shared" si="1"/>
        <v>55413</v>
      </c>
    </row>
    <row r="46" spans="1:22" customFormat="1" x14ac:dyDescent="0.45">
      <c r="A46" s="3" t="s">
        <v>43</v>
      </c>
      <c r="B46" s="3" t="s">
        <v>139</v>
      </c>
      <c r="C46" s="4" t="s">
        <v>140</v>
      </c>
      <c r="D46" s="4"/>
      <c r="E46" s="4" t="s">
        <v>35</v>
      </c>
      <c r="F46" s="16">
        <v>0</v>
      </c>
      <c r="G46" s="16">
        <v>0</v>
      </c>
      <c r="H46" s="16">
        <v>55750</v>
      </c>
      <c r="I46" s="16">
        <v>0</v>
      </c>
      <c r="J46" s="16">
        <v>0</v>
      </c>
      <c r="K46" s="16">
        <v>3903</v>
      </c>
      <c r="L46" s="4" t="s">
        <v>32</v>
      </c>
      <c r="M46" s="17"/>
      <c r="N46" s="17"/>
      <c r="O46" s="17"/>
      <c r="P46" s="17"/>
      <c r="Q46" s="17"/>
      <c r="R46" s="17"/>
      <c r="S46" s="17"/>
      <c r="T46" s="17">
        <v>0</v>
      </c>
      <c r="U46" s="1">
        <f t="shared" si="0"/>
        <v>0</v>
      </c>
      <c r="V46" s="2">
        <f t="shared" si="1"/>
        <v>59653</v>
      </c>
    </row>
    <row r="47" spans="1:22" customFormat="1" x14ac:dyDescent="0.45">
      <c r="A47" s="3" t="s">
        <v>129</v>
      </c>
      <c r="B47" s="3" t="s">
        <v>141</v>
      </c>
      <c r="C47" s="4" t="s">
        <v>142</v>
      </c>
      <c r="D47" s="4"/>
      <c r="E47" s="4" t="s">
        <v>30</v>
      </c>
      <c r="F47" s="16">
        <v>0</v>
      </c>
      <c r="G47" s="16">
        <v>0</v>
      </c>
      <c r="H47" s="16">
        <v>50000</v>
      </c>
      <c r="I47" s="16">
        <v>42800</v>
      </c>
      <c r="J47" s="16">
        <v>0</v>
      </c>
      <c r="K47" s="16">
        <v>6300</v>
      </c>
      <c r="L47" s="4" t="s">
        <v>32</v>
      </c>
      <c r="M47" s="17"/>
      <c r="N47" s="17"/>
      <c r="O47" s="17"/>
      <c r="P47" s="17"/>
      <c r="Q47" s="17"/>
      <c r="R47" s="17"/>
      <c r="S47" s="17"/>
      <c r="T47" s="17">
        <v>0</v>
      </c>
      <c r="U47" s="1">
        <f t="shared" si="0"/>
        <v>0</v>
      </c>
      <c r="V47" s="2">
        <f t="shared" si="1"/>
        <v>99100</v>
      </c>
    </row>
    <row r="48" spans="1:22" customFormat="1" x14ac:dyDescent="0.45">
      <c r="A48" s="3" t="s">
        <v>50</v>
      </c>
      <c r="B48" s="3" t="s">
        <v>143</v>
      </c>
      <c r="C48" s="4" t="s">
        <v>144</v>
      </c>
      <c r="D48" s="4"/>
      <c r="E48" s="4" t="s">
        <v>30</v>
      </c>
      <c r="F48" s="16">
        <v>0</v>
      </c>
      <c r="G48" s="16">
        <v>307920</v>
      </c>
      <c r="H48" s="16">
        <v>177463</v>
      </c>
      <c r="I48" s="16">
        <v>0</v>
      </c>
      <c r="J48" s="16">
        <v>0</v>
      </c>
      <c r="K48" s="16">
        <v>24267</v>
      </c>
      <c r="L48" s="4" t="s">
        <v>31</v>
      </c>
      <c r="M48" s="17">
        <v>14</v>
      </c>
      <c r="N48" s="17">
        <v>0</v>
      </c>
      <c r="O48" s="17">
        <v>9</v>
      </c>
      <c r="P48" s="17">
        <v>2</v>
      </c>
      <c r="Q48" s="17">
        <v>0</v>
      </c>
      <c r="R48" s="17">
        <v>0</v>
      </c>
      <c r="S48" s="17">
        <v>0</v>
      </c>
      <c r="T48" s="17">
        <v>0</v>
      </c>
      <c r="U48" s="1">
        <f t="shared" si="0"/>
        <v>25</v>
      </c>
      <c r="V48" s="2">
        <f t="shared" si="1"/>
        <v>509650</v>
      </c>
    </row>
    <row r="49" spans="1:22" customFormat="1" x14ac:dyDescent="0.45">
      <c r="A49" s="3" t="s">
        <v>36</v>
      </c>
      <c r="B49" s="3" t="s">
        <v>145</v>
      </c>
      <c r="C49" s="4" t="s">
        <v>146</v>
      </c>
      <c r="D49" s="4"/>
      <c r="E49" s="4" t="s">
        <v>30</v>
      </c>
      <c r="F49" s="16">
        <v>12120</v>
      </c>
      <c r="G49" s="16">
        <v>306456</v>
      </c>
      <c r="H49" s="16">
        <v>282662</v>
      </c>
      <c r="I49" s="16">
        <v>0</v>
      </c>
      <c r="J49" s="16">
        <v>0</v>
      </c>
      <c r="K49" s="16">
        <v>45254</v>
      </c>
      <c r="L49" s="4" t="s">
        <v>31</v>
      </c>
      <c r="M49" s="17">
        <v>0</v>
      </c>
      <c r="N49" s="17">
        <v>8</v>
      </c>
      <c r="O49" s="17">
        <v>4</v>
      </c>
      <c r="P49" s="17">
        <v>5</v>
      </c>
      <c r="Q49" s="17">
        <v>2</v>
      </c>
      <c r="R49" s="17">
        <v>0</v>
      </c>
      <c r="S49" s="17">
        <v>0</v>
      </c>
      <c r="T49" s="17">
        <v>0</v>
      </c>
      <c r="U49" s="1">
        <f t="shared" si="0"/>
        <v>19</v>
      </c>
      <c r="V49" s="2">
        <f t="shared" si="1"/>
        <v>646492</v>
      </c>
    </row>
    <row r="50" spans="1:22" x14ac:dyDescent="0.4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>SUM(M50:T50)</f>
        <v>0</v>
      </c>
      <c r="V50" s="2">
        <f t="shared" ref="V50:V58" si="2">SUM(F50:K50)</f>
        <v>0</v>
      </c>
    </row>
    <row r="51" spans="1:22" x14ac:dyDescent="0.45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ref="U51:U58" si="3">SUM(M51:T51)</f>
        <v>0</v>
      </c>
      <c r="V51" s="2">
        <f t="shared" si="2"/>
        <v>0</v>
      </c>
    </row>
    <row r="52" spans="1:22" x14ac:dyDescent="0.45">
      <c r="A52" s="3"/>
      <c r="B52" s="3"/>
      <c r="C52" s="4"/>
      <c r="D52" s="4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si="3"/>
        <v>0</v>
      </c>
      <c r="V52" s="2">
        <f t="shared" si="2"/>
        <v>0</v>
      </c>
    </row>
    <row r="53" spans="1:22" x14ac:dyDescent="0.45">
      <c r="A53" s="3"/>
      <c r="B53" s="3"/>
      <c r="C53" s="4"/>
      <c r="D53" s="4"/>
      <c r="E53" s="4"/>
      <c r="F53" s="16"/>
      <c r="G53" s="16"/>
      <c r="H53" s="16"/>
      <c r="I53" s="16"/>
      <c r="J53" s="16"/>
      <c r="K53" s="16"/>
      <c r="L53" s="4"/>
      <c r="M53" s="17"/>
      <c r="N53" s="17"/>
      <c r="O53" s="17"/>
      <c r="P53" s="17"/>
      <c r="Q53" s="17"/>
      <c r="R53" s="17"/>
      <c r="S53" s="17"/>
      <c r="T53" s="17"/>
      <c r="U53" s="1">
        <f t="shared" si="3"/>
        <v>0</v>
      </c>
      <c r="V53" s="2">
        <f t="shared" si="2"/>
        <v>0</v>
      </c>
    </row>
    <row r="54" spans="1:22" x14ac:dyDescent="0.45">
      <c r="A54" s="3"/>
      <c r="B54" s="3"/>
      <c r="C54" s="4"/>
      <c r="D54" s="4"/>
      <c r="E54" s="4"/>
      <c r="F54" s="16"/>
      <c r="G54" s="16"/>
      <c r="H54" s="16"/>
      <c r="I54" s="16"/>
      <c r="J54" s="16"/>
      <c r="K54" s="16"/>
      <c r="L54" s="4"/>
      <c r="M54" s="17"/>
      <c r="N54" s="17"/>
      <c r="O54" s="17"/>
      <c r="P54" s="17"/>
      <c r="Q54" s="17"/>
      <c r="R54" s="17"/>
      <c r="S54" s="17"/>
      <c r="T54" s="17"/>
      <c r="U54" s="1">
        <f t="shared" si="3"/>
        <v>0</v>
      </c>
      <c r="V54" s="2">
        <f t="shared" si="2"/>
        <v>0</v>
      </c>
    </row>
    <row r="55" spans="1:22" x14ac:dyDescent="0.45">
      <c r="A55" s="3"/>
      <c r="B55" s="3"/>
      <c r="C55" s="4"/>
      <c r="D55" s="4"/>
      <c r="E55" s="4"/>
      <c r="F55" s="16"/>
      <c r="G55" s="16"/>
      <c r="H55" s="16"/>
      <c r="I55" s="16"/>
      <c r="J55" s="16"/>
      <c r="K55" s="16"/>
      <c r="L55" s="4"/>
      <c r="M55" s="17"/>
      <c r="N55" s="17"/>
      <c r="O55" s="17"/>
      <c r="P55" s="17"/>
      <c r="Q55" s="17"/>
      <c r="R55" s="17"/>
      <c r="S55" s="17"/>
      <c r="T55" s="17"/>
      <c r="U55" s="1">
        <f t="shared" si="3"/>
        <v>0</v>
      </c>
      <c r="V55" s="2">
        <f t="shared" si="2"/>
        <v>0</v>
      </c>
    </row>
    <row r="56" spans="1:22" x14ac:dyDescent="0.45">
      <c r="A56" s="3"/>
      <c r="B56" s="3"/>
      <c r="C56" s="4"/>
      <c r="D56" s="4"/>
      <c r="E56" s="4"/>
      <c r="F56" s="16"/>
      <c r="G56" s="16"/>
      <c r="H56" s="16"/>
      <c r="I56" s="16"/>
      <c r="J56" s="16"/>
      <c r="K56" s="16"/>
      <c r="L56" s="4"/>
      <c r="M56" s="17"/>
      <c r="N56" s="17"/>
      <c r="O56" s="17"/>
      <c r="P56" s="17"/>
      <c r="Q56" s="17"/>
      <c r="R56" s="17"/>
      <c r="S56" s="17"/>
      <c r="T56" s="17"/>
      <c r="U56" s="1">
        <f t="shared" si="3"/>
        <v>0</v>
      </c>
      <c r="V56" s="2">
        <f t="shared" si="2"/>
        <v>0</v>
      </c>
    </row>
    <row r="57" spans="1:22" x14ac:dyDescent="0.45">
      <c r="A57" s="3"/>
      <c r="B57" s="3"/>
      <c r="C57" s="4"/>
      <c r="D57" s="4"/>
      <c r="E57" s="4"/>
      <c r="F57" s="16"/>
      <c r="G57" s="16"/>
      <c r="H57" s="16"/>
      <c r="I57" s="16"/>
      <c r="J57" s="16"/>
      <c r="K57" s="16"/>
      <c r="L57" s="4"/>
      <c r="M57" s="17"/>
      <c r="N57" s="17"/>
      <c r="O57" s="17"/>
      <c r="P57" s="17"/>
      <c r="Q57" s="17"/>
      <c r="R57" s="17"/>
      <c r="S57" s="17"/>
      <c r="T57" s="17"/>
      <c r="U57" s="1">
        <f t="shared" si="3"/>
        <v>0</v>
      </c>
      <c r="V57" s="2">
        <f t="shared" si="2"/>
        <v>0</v>
      </c>
    </row>
    <row r="58" spans="1:22" x14ac:dyDescent="0.45">
      <c r="A58" s="3"/>
      <c r="B58" s="3"/>
      <c r="C58" s="4"/>
      <c r="D58" s="4"/>
      <c r="E58" s="4"/>
      <c r="F58" s="16"/>
      <c r="G58" s="16"/>
      <c r="H58" s="16"/>
      <c r="I58" s="16"/>
      <c r="J58" s="16"/>
      <c r="K58" s="16"/>
      <c r="L58" s="4"/>
      <c r="M58" s="17"/>
      <c r="N58" s="17"/>
      <c r="O58" s="17"/>
      <c r="P58" s="17"/>
      <c r="Q58" s="17"/>
      <c r="R58" s="17"/>
      <c r="S58" s="17"/>
      <c r="T58" s="17"/>
      <c r="U58" s="1">
        <f t="shared" si="3"/>
        <v>0</v>
      </c>
      <c r="V58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7:D58">
    <cfRule type="expression" dxfId="5" priority="12">
      <formula>OR($D7&gt;2018,AND($D7&lt;2018,$D7&lt;&gt;""))</formula>
    </cfRule>
  </conditionalFormatting>
  <conditionalFormatting sqref="V50">
    <cfRule type="expression" dxfId="4" priority="9">
      <formula>$V$50&lt;0</formula>
    </cfRule>
  </conditionalFormatting>
  <conditionalFormatting sqref="V7:V50">
    <cfRule type="cellIs" dxfId="3" priority="8" operator="lessThan">
      <formula>0</formula>
    </cfRule>
  </conditionalFormatting>
  <conditionalFormatting sqref="V51:V58">
    <cfRule type="expression" dxfId="2" priority="5">
      <formula>$V$50&lt;0</formula>
    </cfRule>
  </conditionalFormatting>
  <conditionalFormatting sqref="V51:V58">
    <cfRule type="cellIs" dxfId="1" priority="4" operator="lessThan">
      <formula>0</formula>
    </cfRule>
  </conditionalFormatting>
  <conditionalFormatting sqref="V7:V49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58">
      <formula1>"N/A, FMR, Actual Rent"</formula1>
    </dataValidation>
    <dataValidation type="list" allowBlank="1" showInputMessage="1" showErrorMessage="1" sqref="E7:E58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2017-06-08T18:00:54Z</dcterms:modified>
</cp:coreProperties>
</file>