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NY-600\"/>
    </mc:Choice>
  </mc:AlternateContent>
  <xr:revisionPtr revIDLastSave="0" documentId="13_ncr:1_{E03B2A09-D58F-42F6-86A2-5863F2977DF4}" xr6:coauthVersionLast="45" xr6:coauthVersionMax="45" xr10:uidLastSave="{00000000-0000-0000-0000-000000000000}"/>
  <bookViews>
    <workbookView xWindow="-108" yWindow="-108" windowWidth="27288" windowHeight="17664" xr2:uid="{29A46D60-CF21-4E2E-986B-E938B0B9ED6D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<sst xmlns="http://schemas.openxmlformats.org/spreadsheetml/2006/main" count="104" uniqueCount="72">
  <si>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</si>
  <si>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</si>
  <si>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</si>
  <si>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</si>
  <si>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</si>
  <si>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</si>
  <si>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</si>
  <si>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</si>
  <si>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</si>
  <si>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</si>
  <si>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</si>
  <si>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</si>
  <si>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</si>
  <si>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</si>
  <si>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</si>
  <si>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</si>
  <si>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</si>
  <si>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</si>
  <si>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</si>
  <si>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</si>
  <si>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</si>
  <si>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</si>
  <si>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</si>
  <si>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</si>
  <si>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</si>
  <si>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</si>
  <si>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</si>
  <si>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</si>
  <si>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</si>
  <si>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</si>
  <si>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NY-602</t>
  </si>
  <si>
    <t>2019 Renewal MHA NY0437 Enhanced MH/DD</t>
  </si>
  <si>
    <t>NY0437L2T021912</t>
  </si>
  <si>
    <t>PH</t>
  </si>
  <si>
    <t>FMR</t>
  </si>
  <si>
    <t/>
  </si>
  <si>
    <t>New York</t>
  </si>
  <si>
    <t>Newburgh, Middletown/Orange County CoC</t>
  </si>
  <si>
    <t>HONOR-ehg</t>
  </si>
  <si>
    <t>Mental Health Association in Orange County, Inc.</t>
  </si>
  <si>
    <t>Home To Stay FY 2019</t>
  </si>
  <si>
    <t>NY0439L2T021912</t>
  </si>
  <si>
    <t>MHA HDH FY 2019</t>
  </si>
  <si>
    <t>NY0440L2T021912</t>
  </si>
  <si>
    <t>CARES of NY, Inc.</t>
  </si>
  <si>
    <t>Orange CoC HMIS (2019)</t>
  </si>
  <si>
    <t>NY0441L2T021912</t>
  </si>
  <si>
    <t xml:space="preserve">Regional Economic Community Action Program, Inc. </t>
  </si>
  <si>
    <t>NY-602 REN Regional Economic Community Action Program</t>
  </si>
  <si>
    <t>NY0445L2T021912</t>
  </si>
  <si>
    <t>Safe Harbors of the Hudson, Inc.</t>
  </si>
  <si>
    <t>Safe Harbors Cornerstone Residence</t>
  </si>
  <si>
    <t>NY0446L2T021912</t>
  </si>
  <si>
    <t>2019 Renewal MHA NY0448 Individuals</t>
  </si>
  <si>
    <t>NY0448L2T021912</t>
  </si>
  <si>
    <t>Emergency Housing Group, Inc.</t>
  </si>
  <si>
    <t>Stephen Saunders Residence</t>
  </si>
  <si>
    <t>NY0449L2T021912</t>
  </si>
  <si>
    <t>Family Supportive Housing FY 2019</t>
  </si>
  <si>
    <t>NY0450L2T021912</t>
  </si>
  <si>
    <t>2019 Renewal RECAP NY 811 Veterans</t>
  </si>
  <si>
    <t>NY0811L2T021909</t>
  </si>
  <si>
    <t>Actual Rent</t>
  </si>
  <si>
    <t>Permanent Housing Bonus Money</t>
  </si>
  <si>
    <t>NY0856L2T021907</t>
  </si>
  <si>
    <t>HONOR ehg (PSH) Bonus</t>
  </si>
  <si>
    <t>NY0986L2T021905</t>
  </si>
  <si>
    <t>HONOR Housing First III</t>
  </si>
  <si>
    <t>NY1119L2T021903</t>
  </si>
  <si>
    <t>Newburgh Interfaith Emergency Housing Inc.</t>
  </si>
  <si>
    <t>Project LIFE Rapid Rehousing Program</t>
  </si>
  <si>
    <t>NY1170L2T021902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</si>
</sst>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Fill="0"/>
  </cellStyleXfs>
  <cellXfs count="4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Normal" xfId="0" builtinId="0"/>
    <cellStyle name="Normal 2" xfId="2" xr:uid="{BAB2E7E7-2EBF-44A4-B52E-086BCC88145F}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7F47B-5E18-4EB5-A3AD-6C068CE15ECC}">
  <sheetPr codeName="Sheet280">
    <pageSetUpPr fitToPage="1"/>
  </sheetPr>
  <dimension ref="A1:V3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5" t="s">
        <v>36</v>
      </c>
      <c r="C1" s="25"/>
      <c r="D1" s="25"/>
      <c r="E1" s="26" t="s">
        <v>1</v>
      </c>
      <c r="F1" s="27"/>
      <c r="G1" s="28"/>
      <c r="H1" s="29" t="s">
        <v>38</v>
      </c>
      <c r="I1" s="30"/>
      <c r="J1" s="31"/>
    </row>
    <row r="2" spans="1:22" ht="35.25" customHeight="1" x14ac:dyDescent="0.3">
      <c r="A2" s="1" t="s">
        <v>2</v>
      </c>
      <c r="B2" s="25" t="s">
        <v>30</v>
      </c>
      <c r="C2" s="25"/>
      <c r="D2" s="25"/>
      <c r="E2" s="32"/>
      <c r="F2" s="33"/>
      <c r="G2" s="33"/>
      <c r="H2" s="33"/>
      <c r="I2" s="33"/>
      <c r="J2" s="34"/>
    </row>
    <row r="3" spans="1:22" ht="35.25" customHeight="1" x14ac:dyDescent="0.3">
      <c r="A3" s="2" t="s">
        <v>3</v>
      </c>
      <c r="B3" s="25" t="s">
        <v>37</v>
      </c>
      <c r="C3" s="25"/>
      <c r="D3" s="25"/>
      <c r="E3" s="35" t="s">
        <v>4</v>
      </c>
      <c r="F3" s="36"/>
      <c r="G3" s="37"/>
      <c r="H3" s="38">
        <f ca="1">SUM(OFFSET(V6,1,0,500,1))</f>
        <v>2676985</v>
      </c>
      <c r="I3" s="39"/>
      <c r="J3" s="40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1" t="s">
        <v>5</v>
      </c>
      <c r="B5" s="22"/>
      <c r="C5" s="22"/>
      <c r="D5" s="22"/>
      <c r="E5" s="23"/>
      <c r="F5" s="24" t="s">
        <v>6</v>
      </c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1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9" t="s">
        <v>39</v>
      </c>
      <c r="B7" s="13" t="s">
        <v>31</v>
      </c>
      <c r="C7" s="14" t="s">
        <v>32</v>
      </c>
      <c r="D7" s="14">
        <v>2021</v>
      </c>
      <c r="E7" s="14" t="s">
        <v>33</v>
      </c>
      <c r="F7" s="15">
        <v>0</v>
      </c>
      <c r="G7" s="15">
        <v>77256</v>
      </c>
      <c r="H7" s="15">
        <v>0</v>
      </c>
      <c r="I7" s="15">
        <v>0</v>
      </c>
      <c r="J7" s="15">
        <v>0</v>
      </c>
      <c r="K7" s="15">
        <v>0</v>
      </c>
      <c r="L7" s="14" t="s">
        <v>34</v>
      </c>
      <c r="M7" s="16">
        <v>0</v>
      </c>
      <c r="N7" s="16">
        <v>0</v>
      </c>
      <c r="O7" s="16">
        <v>6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0" si="0">SUM(M7:T7)</f>
        <v>6</v>
      </c>
      <c r="V7" s="18">
        <f t="shared" ref="V7:V30" si="1">SUM(F7:K7)</f>
        <v>77256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33</v>
      </c>
      <c r="F8" s="15">
        <v>110240</v>
      </c>
      <c r="G8" s="15">
        <v>0</v>
      </c>
      <c r="H8" s="15">
        <v>132883</v>
      </c>
      <c r="I8" s="15">
        <v>14889</v>
      </c>
      <c r="J8" s="15">
        <v>0</v>
      </c>
      <c r="K8" s="15">
        <v>10642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268654</v>
      </c>
    </row>
    <row r="9" spans="1:22" x14ac:dyDescent="0.3">
      <c r="A9" s="13" t="s">
        <v>39</v>
      </c>
      <c r="B9" s="13" t="s">
        <v>42</v>
      </c>
      <c r="C9" s="14" t="s">
        <v>43</v>
      </c>
      <c r="D9" s="14">
        <v>2021</v>
      </c>
      <c r="E9" s="14" t="s">
        <v>33</v>
      </c>
      <c r="F9" s="15">
        <v>0</v>
      </c>
      <c r="G9" s="15">
        <v>114912</v>
      </c>
      <c r="H9" s="15">
        <v>0</v>
      </c>
      <c r="I9" s="15">
        <v>0</v>
      </c>
      <c r="J9" s="15">
        <v>0</v>
      </c>
      <c r="K9" s="15">
        <v>6896</v>
      </c>
      <c r="L9" s="14" t="s">
        <v>34</v>
      </c>
      <c r="M9" s="16">
        <v>0</v>
      </c>
      <c r="N9" s="16">
        <v>0</v>
      </c>
      <c r="O9" s="16">
        <v>0</v>
      </c>
      <c r="P9" s="16">
        <v>2</v>
      </c>
      <c r="Q9" s="16">
        <v>4</v>
      </c>
      <c r="R9" s="16">
        <v>0</v>
      </c>
      <c r="S9" s="16">
        <v>0</v>
      </c>
      <c r="T9" s="16">
        <v>0</v>
      </c>
      <c r="U9" s="17">
        <f t="shared" si="0"/>
        <v>6</v>
      </c>
      <c r="V9" s="18">
        <f t="shared" si="1"/>
        <v>121808</v>
      </c>
    </row>
    <row r="10" spans="1:22" x14ac:dyDescent="0.3">
      <c r="A10" s="13" t="s">
        <v>44</v>
      </c>
      <c r="B10" s="13" t="s">
        <v>45</v>
      </c>
      <c r="C10" s="14" t="s">
        <v>46</v>
      </c>
      <c r="D10" s="14">
        <v>2021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59887</v>
      </c>
      <c r="K10" s="15">
        <v>5922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65809</v>
      </c>
    </row>
    <row r="11" spans="1:22" x14ac:dyDescent="0.3">
      <c r="A11" s="13" t="s">
        <v>47</v>
      </c>
      <c r="B11" s="13" t="s">
        <v>48</v>
      </c>
      <c r="C11" s="14" t="s">
        <v>49</v>
      </c>
      <c r="D11" s="14">
        <v>2021</v>
      </c>
      <c r="E11" s="14" t="s">
        <v>33</v>
      </c>
      <c r="F11" s="15">
        <v>0</v>
      </c>
      <c r="G11" s="15">
        <v>609348</v>
      </c>
      <c r="H11" s="15">
        <v>0</v>
      </c>
      <c r="I11" s="15">
        <v>0</v>
      </c>
      <c r="J11" s="15">
        <v>0</v>
      </c>
      <c r="K11" s="15">
        <v>36652</v>
      </c>
      <c r="L11" s="14" t="s">
        <v>34</v>
      </c>
      <c r="M11" s="16">
        <v>0</v>
      </c>
      <c r="N11" s="16">
        <v>11</v>
      </c>
      <c r="O11" s="16">
        <v>2</v>
      </c>
      <c r="P11" s="16">
        <v>15</v>
      </c>
      <c r="Q11" s="16">
        <v>8</v>
      </c>
      <c r="R11" s="16">
        <v>2</v>
      </c>
      <c r="S11" s="16">
        <v>0</v>
      </c>
      <c r="T11" s="16">
        <v>0</v>
      </c>
      <c r="U11" s="17">
        <f t="shared" si="0"/>
        <v>38</v>
      </c>
      <c r="V11" s="18">
        <f t="shared" si="1"/>
        <v>646000</v>
      </c>
    </row>
    <row r="12" spans="1:22" x14ac:dyDescent="0.3">
      <c r="A12" s="13" t="s">
        <v>50</v>
      </c>
      <c r="B12" s="13" t="s">
        <v>51</v>
      </c>
      <c r="C12" s="14" t="s">
        <v>52</v>
      </c>
      <c r="D12" s="14">
        <v>2021</v>
      </c>
      <c r="E12" s="14" t="s">
        <v>33</v>
      </c>
      <c r="F12" s="15">
        <v>0</v>
      </c>
      <c r="G12" s="15">
        <v>0</v>
      </c>
      <c r="H12" s="15">
        <v>50000</v>
      </c>
      <c r="I12" s="15">
        <v>120407</v>
      </c>
      <c r="J12" s="15">
        <v>0</v>
      </c>
      <c r="K12" s="15">
        <v>7500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177907</v>
      </c>
    </row>
    <row r="13" spans="1:22" x14ac:dyDescent="0.3">
      <c r="A13" s="20" t="s">
        <v>39</v>
      </c>
      <c r="B13" s="13" t="s">
        <v>53</v>
      </c>
      <c r="C13" s="14" t="s">
        <v>54</v>
      </c>
      <c r="D13" s="14">
        <v>2021</v>
      </c>
      <c r="E13" s="14" t="s">
        <v>33</v>
      </c>
      <c r="F13" s="15">
        <v>0</v>
      </c>
      <c r="G13" s="15">
        <v>77256</v>
      </c>
      <c r="H13" s="15">
        <v>0</v>
      </c>
      <c r="I13" s="15">
        <v>0</v>
      </c>
      <c r="J13" s="15">
        <v>0</v>
      </c>
      <c r="K13" s="15">
        <v>0</v>
      </c>
      <c r="L13" s="14" t="s">
        <v>34</v>
      </c>
      <c r="M13" s="16">
        <v>0</v>
      </c>
      <c r="N13" s="16">
        <v>0</v>
      </c>
      <c r="O13" s="16">
        <v>6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6</v>
      </c>
      <c r="V13" s="18">
        <f t="shared" si="1"/>
        <v>77256</v>
      </c>
    </row>
    <row r="14" spans="1:22" x14ac:dyDescent="0.3">
      <c r="A14" s="13" t="s">
        <v>55</v>
      </c>
      <c r="B14" s="13" t="s">
        <v>56</v>
      </c>
      <c r="C14" s="14" t="s">
        <v>57</v>
      </c>
      <c r="D14" s="14">
        <v>2021</v>
      </c>
      <c r="E14" s="14" t="s">
        <v>33</v>
      </c>
      <c r="F14" s="15">
        <v>0</v>
      </c>
      <c r="G14" s="15">
        <v>0</v>
      </c>
      <c r="H14" s="15">
        <v>53627</v>
      </c>
      <c r="I14" s="15">
        <v>34864</v>
      </c>
      <c r="J14" s="15">
        <v>0</v>
      </c>
      <c r="K14" s="15">
        <v>3566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92057</v>
      </c>
    </row>
    <row r="15" spans="1:22" x14ac:dyDescent="0.3">
      <c r="A15" s="13" t="s">
        <v>39</v>
      </c>
      <c r="B15" s="13" t="s">
        <v>58</v>
      </c>
      <c r="C15" s="14" t="s">
        <v>59</v>
      </c>
      <c r="D15" s="14">
        <v>2021</v>
      </c>
      <c r="E15" s="14" t="s">
        <v>33</v>
      </c>
      <c r="F15" s="15">
        <v>108565</v>
      </c>
      <c r="G15" s="15">
        <v>0</v>
      </c>
      <c r="H15" s="15">
        <v>36200</v>
      </c>
      <c r="I15" s="15">
        <v>6116</v>
      </c>
      <c r="J15" s="15">
        <v>0</v>
      </c>
      <c r="K15" s="15">
        <v>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150881</v>
      </c>
    </row>
    <row r="16" spans="1:22" x14ac:dyDescent="0.3">
      <c r="A16" s="13" t="s">
        <v>47</v>
      </c>
      <c r="B16" s="13" t="s">
        <v>60</v>
      </c>
      <c r="C16" s="14" t="s">
        <v>61</v>
      </c>
      <c r="D16" s="14">
        <v>2021</v>
      </c>
      <c r="E16" s="14" t="s">
        <v>33</v>
      </c>
      <c r="F16" s="15">
        <v>0</v>
      </c>
      <c r="G16" s="15">
        <v>208596</v>
      </c>
      <c r="H16" s="15">
        <v>0</v>
      </c>
      <c r="I16" s="15">
        <v>0</v>
      </c>
      <c r="J16" s="15">
        <v>0</v>
      </c>
      <c r="K16" s="15">
        <v>14639</v>
      </c>
      <c r="L16" s="14" t="s">
        <v>62</v>
      </c>
      <c r="M16" s="16">
        <v>3</v>
      </c>
      <c r="N16" s="16">
        <v>0</v>
      </c>
      <c r="O16" s="16">
        <v>8</v>
      </c>
      <c r="P16" s="16">
        <v>5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16</v>
      </c>
      <c r="V16" s="18">
        <f t="shared" si="1"/>
        <v>223235</v>
      </c>
    </row>
    <row r="17" spans="1:22" x14ac:dyDescent="0.3">
      <c r="A17" s="13" t="s">
        <v>55</v>
      </c>
      <c r="B17" s="13" t="s">
        <v>63</v>
      </c>
      <c r="C17" s="14" t="s">
        <v>64</v>
      </c>
      <c r="D17" s="14">
        <v>2021</v>
      </c>
      <c r="E17" s="14" t="s">
        <v>33</v>
      </c>
      <c r="F17" s="15">
        <v>64453</v>
      </c>
      <c r="G17" s="15">
        <v>0</v>
      </c>
      <c r="H17" s="15">
        <v>0</v>
      </c>
      <c r="I17" s="15">
        <v>3366</v>
      </c>
      <c r="J17" s="15">
        <v>0</v>
      </c>
      <c r="K17" s="15">
        <v>2864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70683</v>
      </c>
    </row>
    <row r="18" spans="1:22" x14ac:dyDescent="0.3">
      <c r="A18" s="13" t="s">
        <v>55</v>
      </c>
      <c r="B18" s="13" t="s">
        <v>65</v>
      </c>
      <c r="C18" s="14" t="s">
        <v>66</v>
      </c>
      <c r="D18" s="14">
        <v>2021</v>
      </c>
      <c r="E18" s="14" t="s">
        <v>33</v>
      </c>
      <c r="F18" s="15">
        <v>276309</v>
      </c>
      <c r="G18" s="15">
        <v>0</v>
      </c>
      <c r="H18" s="15">
        <v>55474</v>
      </c>
      <c r="I18" s="15">
        <v>38901</v>
      </c>
      <c r="J18" s="15">
        <v>0</v>
      </c>
      <c r="K18" s="15">
        <v>23322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394006</v>
      </c>
    </row>
    <row r="19" spans="1:22" x14ac:dyDescent="0.3">
      <c r="A19" s="13" t="s">
        <v>55</v>
      </c>
      <c r="B19" s="13" t="s">
        <v>67</v>
      </c>
      <c r="C19" s="14" t="s">
        <v>68</v>
      </c>
      <c r="D19" s="14">
        <v>2021</v>
      </c>
      <c r="E19" s="14" t="s">
        <v>33</v>
      </c>
      <c r="F19" s="15">
        <v>85428</v>
      </c>
      <c r="G19" s="15">
        <v>0</v>
      </c>
      <c r="H19" s="15">
        <v>36400</v>
      </c>
      <c r="I19" s="15">
        <v>11005</v>
      </c>
      <c r="J19" s="15">
        <v>0</v>
      </c>
      <c r="K19" s="15">
        <v>8440</v>
      </c>
      <c r="L19" s="14" t="s">
        <v>35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141273</v>
      </c>
    </row>
    <row r="20" spans="1:22" x14ac:dyDescent="0.3">
      <c r="A20" s="13" t="s">
        <v>69</v>
      </c>
      <c r="B20" s="13" t="s">
        <v>70</v>
      </c>
      <c r="C20" s="14" t="s">
        <v>71</v>
      </c>
      <c r="D20" s="14">
        <v>2021</v>
      </c>
      <c r="E20" s="14" t="s">
        <v>33</v>
      </c>
      <c r="F20" s="15">
        <v>0</v>
      </c>
      <c r="G20" s="15">
        <v>126540</v>
      </c>
      <c r="H20" s="15">
        <v>31852</v>
      </c>
      <c r="I20" s="15">
        <v>0</v>
      </c>
      <c r="J20" s="15">
        <v>0</v>
      </c>
      <c r="K20" s="15">
        <v>11768</v>
      </c>
      <c r="L20" s="14" t="s">
        <v>34</v>
      </c>
      <c r="M20" s="16">
        <v>2</v>
      </c>
      <c r="N20" s="16">
        <v>3</v>
      </c>
      <c r="O20" s="16">
        <v>2</v>
      </c>
      <c r="P20" s="16">
        <v>3</v>
      </c>
      <c r="Q20" s="16">
        <v>0</v>
      </c>
      <c r="R20" s="16">
        <v>0</v>
      </c>
      <c r="S20" s="16">
        <v>0</v>
      </c>
      <c r="T20" s="16">
        <v>0</v>
      </c>
      <c r="U20" s="17">
        <f t="shared" si="0"/>
        <v>10</v>
      </c>
      <c r="V20" s="18">
        <f t="shared" si="1"/>
        <v>170160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</sheetData>
  <autoFilter ref="A6:V6" xr:uid="{F39C8032-A02D-4CFA-9EA5-C0903BFE4D9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0">
    <cfRule type="expression" dxfId="3" priority="3">
      <formula>OR($D7&gt;2021,AND($D7&lt;2021,$D7&lt;&gt;""))</formula>
    </cfRule>
  </conditionalFormatting>
  <conditionalFormatting sqref="V7:V30">
    <cfRule type="cellIs" dxfId="2" priority="1" operator="lessThan">
      <formula>0</formula>
    </cfRule>
  </conditionalFormatting>
  <conditionalFormatting sqref="V7:V30">
    <cfRule type="expression" dxfId="1" priority="2">
      <formula>$V$7&lt;0</formula>
    </cfRule>
  </conditionalFormatting>
  <conditionalFormatting sqref="C7:C30">
    <cfRule type="expression" dxfId="0" priority="5">
      <formula>(#REF!&gt;1)</formula>
    </cfRule>
  </conditionalFormatting>
  <dataValidations count="3">
    <dataValidation allowBlank="1" showErrorMessage="1" sqref="A6:V6" xr:uid="{AE88F5FA-511C-450E-BB8D-E0BFB1E25A7B}"/>
    <dataValidation type="list" allowBlank="1" showInputMessage="1" showErrorMessage="1" sqref="E7:E30" xr:uid="{677C3EF1-44A6-4069-90AB-8C59E62D936B}">
      <formula1>"PH, TH, Joint TH &amp; PH-RRH, HMIS, SSO, TRA, PRA, SRA, S+C/SRO"</formula1>
    </dataValidation>
    <dataValidation type="list" allowBlank="1" showInputMessage="1" showErrorMessage="1" sqref="L7:L30" xr:uid="{1317B552-2BA3-431D-8CA5-158187FE4D94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2020-06-14T22:18:33Z</dcterms:created>
  <dcterms:modified xsi:type="dcterms:W3CDTF">2020-09-18T18:27:22Z</dcterms:modified>
</cp:coreProperties>
</file>