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GIW'!$A$1:$V$30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2" i="1"/>
  <c r="V22" i="1"/>
  <c r="U25" i="1" l="1"/>
  <c r="V25" i="1"/>
  <c r="V27" i="1" l="1"/>
  <c r="V24" i="1"/>
  <c r="V30" i="1" l="1"/>
  <c r="V29" i="1"/>
  <c r="V28" i="1"/>
  <c r="V26" i="1"/>
  <c r="V23" i="1"/>
  <c r="U30" i="1"/>
  <c r="U29" i="1"/>
  <c r="U28" i="1"/>
  <c r="U27" i="1"/>
  <c r="U26" i="1"/>
  <c r="U24" i="1"/>
  <c r="U23" i="1"/>
  <c r="H3" i="1" l="1"/>
</calcChain>
</file>

<file path=xl/sharedStrings.xml><?xml version="1.0" encoding="utf-8"?>
<sst xmlns="http://schemas.openxmlformats.org/spreadsheetml/2006/main" count="109" uniqueCount="75">
  <si>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</si>
  <si>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</si>
  <si>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</si>
  <si>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</si>
  <si>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</si>
  <si>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</si>
  <si>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</si>
  <si>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</si>
  <si>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</si>
  <si>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</si>
  <si>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</si>
  <si>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</si>
  <si>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</si>
  <si>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</si>
  <si>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</si>
  <si>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</si>
  <si>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</si>
  <si>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</si>
  <si>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</si>
  <si>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</si>
  <si>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</si>
  <si>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</si>
  <si>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</si>
  <si>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</si>
  <si>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</si>
  <si>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</si>
  <si>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</si>
  <si>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</si>
  <si>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</si>
  <si>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</si>
  <si>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</si>
  <si>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</si>
  <si>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</si>
  <si>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Actual Rent</t>
  </si>
  <si>
    <t>Corporation for AIDS Research, Education and Services, Inc.</t>
  </si>
  <si>
    <t>Project Independence</t>
  </si>
  <si>
    <t>NYS Office of Mental Health</t>
  </si>
  <si>
    <t>Orange County Department of Mental Health</t>
  </si>
  <si>
    <t>2016 MHA Renewal NY0437 Enhance MH/DD</t>
  </si>
  <si>
    <t>NY0437L2T021609</t>
  </si>
  <si>
    <t>NY-602</t>
  </si>
  <si>
    <t>Newburgh, Middletown/Orange County CoC</t>
  </si>
  <si>
    <t>HONOR-ehg</t>
  </si>
  <si>
    <t>Mental Health Association in Orange County, Inc.</t>
  </si>
  <si>
    <t>Home To Stay FY 2016</t>
  </si>
  <si>
    <t>NY0439L2T021609</t>
  </si>
  <si>
    <t>OMH/MHA Orange 2016</t>
  </si>
  <si>
    <t>NY0440L2T021609</t>
  </si>
  <si>
    <t>Orange CoC HMIS (2016)</t>
  </si>
  <si>
    <t>NY0441L2T021609</t>
  </si>
  <si>
    <t>Independent Living, Inc</t>
  </si>
  <si>
    <t>NY0443L2T021609</t>
  </si>
  <si>
    <t>Regional Economic Community Action Program, Inc.</t>
  </si>
  <si>
    <t>NY-602-REN Regional Economic Community Action Program</t>
  </si>
  <si>
    <t>NY0445L2T021609</t>
  </si>
  <si>
    <t>Safe Harbors of the Hudson, Inc.</t>
  </si>
  <si>
    <t>Safe Harbors Cornerstone Residence</t>
  </si>
  <si>
    <t>NY0446L2T021609</t>
  </si>
  <si>
    <t>2016 MHA Renewal NY0448 Individuals</t>
  </si>
  <si>
    <t>NY0448L2T021609</t>
  </si>
  <si>
    <t>Emergency Housing Group, Inc.</t>
  </si>
  <si>
    <t>Stephen Saunders Residence</t>
  </si>
  <si>
    <t>NY0449L2T021609</t>
  </si>
  <si>
    <t>Family Supportive Housing FY 2016</t>
  </si>
  <si>
    <t>NY0450L2T021609</t>
  </si>
  <si>
    <t>Project Independence II</t>
  </si>
  <si>
    <t>NY0789L2T021604</t>
  </si>
  <si>
    <t>2016 RECAP Renewal NY0811 Veterans</t>
  </si>
  <si>
    <t>NY0811L2T021606</t>
  </si>
  <si>
    <t>Permanent Housing Bonus Money</t>
  </si>
  <si>
    <t>NY0856L2T021604</t>
  </si>
  <si>
    <t>HONOR ehg (PSH) Bonus</t>
  </si>
  <si>
    <t>NY0986L2T021602</t>
  </si>
  <si>
    <t>HONOR Housing First III</t>
  </si>
  <si>
    <t>NY1119L2T021600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</si>
</sst>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40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1" customHeight="1" x14ac:dyDescent="0.4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2662004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37</v>
      </c>
      <c r="B7" s="3" t="s">
        <v>38</v>
      </c>
      <c r="C7" s="4" t="s">
        <v>39</v>
      </c>
      <c r="D7" s="4"/>
      <c r="E7" s="4" t="s">
        <v>30</v>
      </c>
      <c r="F7" s="16">
        <v>0</v>
      </c>
      <c r="G7" s="16">
        <v>74592</v>
      </c>
      <c r="H7" s="16">
        <v>0</v>
      </c>
      <c r="I7" s="16">
        <v>0</v>
      </c>
      <c r="J7" s="16">
        <v>0</v>
      </c>
      <c r="K7" s="16">
        <v>0</v>
      </c>
      <c r="L7" s="4" t="s">
        <v>31</v>
      </c>
      <c r="M7" s="17">
        <v>0</v>
      </c>
      <c r="N7" s="17">
        <v>0</v>
      </c>
      <c r="O7" s="17">
        <v>6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30" si="0">SUM(M7:T7)</f>
        <v>6</v>
      </c>
      <c r="V7" s="2">
        <f t="shared" ref="V7:V30" si="1">SUM(F7:K7)</f>
        <v>74592</v>
      </c>
    </row>
    <row r="8" spans="1:22" customFormat="1" x14ac:dyDescent="0.45">
      <c r="A8" s="3" t="s">
        <v>43</v>
      </c>
      <c r="B8" s="3" t="s">
        <v>44</v>
      </c>
      <c r="C8" s="4" t="s">
        <v>45</v>
      </c>
      <c r="D8" s="4"/>
      <c r="E8" s="4" t="s">
        <v>30</v>
      </c>
      <c r="F8" s="16">
        <v>103921</v>
      </c>
      <c r="G8" s="16">
        <v>0</v>
      </c>
      <c r="H8" s="16">
        <v>107883</v>
      </c>
      <c r="I8" s="16">
        <v>39036</v>
      </c>
      <c r="J8" s="16">
        <v>0</v>
      </c>
      <c r="K8" s="16">
        <v>10642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261482</v>
      </c>
    </row>
    <row r="9" spans="1:22" customFormat="1" x14ac:dyDescent="0.45">
      <c r="A9" s="3" t="s">
        <v>36</v>
      </c>
      <c r="B9" s="3" t="s">
        <v>46</v>
      </c>
      <c r="C9" s="4" t="s">
        <v>47</v>
      </c>
      <c r="D9" s="4"/>
      <c r="E9" s="4" t="s">
        <v>30</v>
      </c>
      <c r="F9" s="16">
        <v>0</v>
      </c>
      <c r="G9" s="16">
        <v>108024</v>
      </c>
      <c r="H9" s="16">
        <v>0</v>
      </c>
      <c r="I9" s="16">
        <v>0</v>
      </c>
      <c r="J9" s="16">
        <v>0</v>
      </c>
      <c r="K9" s="16">
        <v>6896</v>
      </c>
      <c r="L9" s="4" t="s">
        <v>31</v>
      </c>
      <c r="M9" s="17">
        <v>0</v>
      </c>
      <c r="N9" s="17">
        <v>0</v>
      </c>
      <c r="O9" s="17">
        <v>0</v>
      </c>
      <c r="P9" s="17">
        <v>2</v>
      </c>
      <c r="Q9" s="17">
        <v>4</v>
      </c>
      <c r="R9" s="17">
        <v>0</v>
      </c>
      <c r="S9" s="17">
        <v>0</v>
      </c>
      <c r="T9" s="17">
        <v>0</v>
      </c>
      <c r="U9" s="1">
        <f t="shared" si="0"/>
        <v>6</v>
      </c>
      <c r="V9" s="2">
        <f t="shared" si="1"/>
        <v>114920</v>
      </c>
    </row>
    <row r="10" spans="1:22" customFormat="1" x14ac:dyDescent="0.45">
      <c r="A10" s="3" t="s">
        <v>34</v>
      </c>
      <c r="B10" s="3" t="s">
        <v>48</v>
      </c>
      <c r="C10" s="4" t="s">
        <v>49</v>
      </c>
      <c r="D10" s="4"/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65809</v>
      </c>
      <c r="K10" s="16">
        <v>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65809</v>
      </c>
    </row>
    <row r="11" spans="1:22" customFormat="1" x14ac:dyDescent="0.45">
      <c r="A11" s="3" t="s">
        <v>50</v>
      </c>
      <c r="B11" s="3" t="s">
        <v>35</v>
      </c>
      <c r="C11" s="4" t="s">
        <v>51</v>
      </c>
      <c r="D11" s="4"/>
      <c r="E11" s="4" t="s">
        <v>30</v>
      </c>
      <c r="F11" s="16">
        <v>73321</v>
      </c>
      <c r="G11" s="16">
        <v>0</v>
      </c>
      <c r="H11" s="16">
        <v>51884</v>
      </c>
      <c r="I11" s="16">
        <v>8173</v>
      </c>
      <c r="J11" s="16">
        <v>0</v>
      </c>
      <c r="K11" s="16">
        <v>6185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139563</v>
      </c>
    </row>
    <row r="12" spans="1:22" customFormat="1" x14ac:dyDescent="0.45">
      <c r="A12" s="3" t="s">
        <v>52</v>
      </c>
      <c r="B12" s="3" t="s">
        <v>53</v>
      </c>
      <c r="C12" s="4" t="s">
        <v>54</v>
      </c>
      <c r="D12" s="4"/>
      <c r="E12" s="4" t="s">
        <v>30</v>
      </c>
      <c r="F12" s="16">
        <v>0</v>
      </c>
      <c r="G12" s="16">
        <v>564300</v>
      </c>
      <c r="H12" s="16">
        <v>0</v>
      </c>
      <c r="I12" s="16">
        <v>0</v>
      </c>
      <c r="J12" s="16">
        <v>0</v>
      </c>
      <c r="K12" s="16">
        <v>36652</v>
      </c>
      <c r="L12" s="4" t="s">
        <v>31</v>
      </c>
      <c r="M12" s="17">
        <v>0</v>
      </c>
      <c r="N12" s="17">
        <v>11</v>
      </c>
      <c r="O12" s="17">
        <v>2</v>
      </c>
      <c r="P12" s="17">
        <v>15</v>
      </c>
      <c r="Q12" s="17">
        <v>8</v>
      </c>
      <c r="R12" s="17">
        <v>2</v>
      </c>
      <c r="S12" s="17">
        <v>0</v>
      </c>
      <c r="T12" s="17">
        <v>0</v>
      </c>
      <c r="U12" s="1">
        <f t="shared" si="0"/>
        <v>38</v>
      </c>
      <c r="V12" s="2">
        <f t="shared" si="1"/>
        <v>600952</v>
      </c>
    </row>
    <row r="13" spans="1:22" customFormat="1" x14ac:dyDescent="0.45">
      <c r="A13" s="3" t="s">
        <v>55</v>
      </c>
      <c r="B13" s="3" t="s">
        <v>56</v>
      </c>
      <c r="C13" s="4" t="s">
        <v>57</v>
      </c>
      <c r="D13" s="4"/>
      <c r="E13" s="4" t="s">
        <v>30</v>
      </c>
      <c r="F13" s="16">
        <v>0</v>
      </c>
      <c r="G13" s="16">
        <v>0</v>
      </c>
      <c r="H13" s="16">
        <v>50000</v>
      </c>
      <c r="I13" s="16">
        <v>113506</v>
      </c>
      <c r="J13" s="16">
        <v>0</v>
      </c>
      <c r="K13" s="16">
        <v>7500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171006</v>
      </c>
    </row>
    <row r="14" spans="1:22" customFormat="1" x14ac:dyDescent="0.45">
      <c r="A14" s="3" t="s">
        <v>37</v>
      </c>
      <c r="B14" s="3" t="s">
        <v>58</v>
      </c>
      <c r="C14" s="4" t="s">
        <v>59</v>
      </c>
      <c r="D14" s="4"/>
      <c r="E14" s="4" t="s">
        <v>30</v>
      </c>
      <c r="F14" s="16">
        <v>0</v>
      </c>
      <c r="G14" s="16">
        <v>74592</v>
      </c>
      <c r="H14" s="16">
        <v>0</v>
      </c>
      <c r="I14" s="16">
        <v>0</v>
      </c>
      <c r="J14" s="16">
        <v>0</v>
      </c>
      <c r="K14" s="16">
        <v>0</v>
      </c>
      <c r="L14" s="4" t="s">
        <v>31</v>
      </c>
      <c r="M14" s="17">
        <v>0</v>
      </c>
      <c r="N14" s="17">
        <v>0</v>
      </c>
      <c r="O14" s="17">
        <v>6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f t="shared" si="0"/>
        <v>6</v>
      </c>
      <c r="V14" s="2">
        <f t="shared" si="1"/>
        <v>74592</v>
      </c>
    </row>
    <row r="15" spans="1:22" customFormat="1" x14ac:dyDescent="0.45">
      <c r="A15" s="3" t="s">
        <v>60</v>
      </c>
      <c r="B15" s="3" t="s">
        <v>61</v>
      </c>
      <c r="C15" s="4" t="s">
        <v>62</v>
      </c>
      <c r="D15" s="4"/>
      <c r="E15" s="4" t="s">
        <v>30</v>
      </c>
      <c r="F15" s="16">
        <v>0</v>
      </c>
      <c r="G15" s="16">
        <v>0</v>
      </c>
      <c r="H15" s="16">
        <v>148329</v>
      </c>
      <c r="I15" s="16">
        <v>32865</v>
      </c>
      <c r="J15" s="16">
        <v>0</v>
      </c>
      <c r="K15" s="16">
        <v>8864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190058</v>
      </c>
    </row>
    <row r="16" spans="1:22" customFormat="1" x14ac:dyDescent="0.45">
      <c r="A16" s="3" t="s">
        <v>43</v>
      </c>
      <c r="B16" s="3" t="s">
        <v>63</v>
      </c>
      <c r="C16" s="4" t="s">
        <v>64</v>
      </c>
      <c r="D16" s="4"/>
      <c r="E16" s="4" t="s">
        <v>30</v>
      </c>
      <c r="F16" s="16">
        <v>102342</v>
      </c>
      <c r="G16" s="16">
        <v>0</v>
      </c>
      <c r="H16" s="16">
        <v>36200</v>
      </c>
      <c r="I16" s="16">
        <v>5765</v>
      </c>
      <c r="J16" s="16">
        <v>0</v>
      </c>
      <c r="K16" s="16">
        <v>0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144307</v>
      </c>
    </row>
    <row r="17" spans="1:22" customFormat="1" x14ac:dyDescent="0.45">
      <c r="A17" s="3" t="s">
        <v>50</v>
      </c>
      <c r="B17" s="3" t="s">
        <v>65</v>
      </c>
      <c r="C17" s="4" t="s">
        <v>66</v>
      </c>
      <c r="D17" s="4"/>
      <c r="E17" s="4" t="s">
        <v>30</v>
      </c>
      <c r="F17" s="16">
        <v>25599</v>
      </c>
      <c r="G17" s="16">
        <v>0</v>
      </c>
      <c r="H17" s="16">
        <v>5718</v>
      </c>
      <c r="I17" s="16">
        <v>0</v>
      </c>
      <c r="J17" s="16">
        <v>0</v>
      </c>
      <c r="K17" s="16">
        <v>2010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33327</v>
      </c>
    </row>
    <row r="18" spans="1:22" customFormat="1" x14ac:dyDescent="0.45">
      <c r="A18" s="3" t="s">
        <v>37</v>
      </c>
      <c r="B18" s="3" t="s">
        <v>67</v>
      </c>
      <c r="C18" s="4" t="s">
        <v>68</v>
      </c>
      <c r="D18" s="4"/>
      <c r="E18" s="4" t="s">
        <v>30</v>
      </c>
      <c r="F18" s="16">
        <v>0</v>
      </c>
      <c r="G18" s="16">
        <v>198276</v>
      </c>
      <c r="H18" s="16">
        <v>0</v>
      </c>
      <c r="I18" s="16">
        <v>0</v>
      </c>
      <c r="J18" s="16">
        <v>0</v>
      </c>
      <c r="K18" s="16">
        <v>14639</v>
      </c>
      <c r="L18" s="4" t="s">
        <v>33</v>
      </c>
      <c r="M18" s="17">
        <v>3</v>
      </c>
      <c r="N18" s="17">
        <v>0</v>
      </c>
      <c r="O18" s="17">
        <v>8</v>
      </c>
      <c r="P18" s="17">
        <v>5</v>
      </c>
      <c r="Q18" s="17">
        <v>0</v>
      </c>
      <c r="R18" s="17">
        <v>0</v>
      </c>
      <c r="S18" s="17">
        <v>0</v>
      </c>
      <c r="T18" s="17">
        <v>0</v>
      </c>
      <c r="U18" s="1">
        <f t="shared" si="0"/>
        <v>16</v>
      </c>
      <c r="V18" s="2">
        <f t="shared" si="1"/>
        <v>212915</v>
      </c>
    </row>
    <row r="19" spans="1:22" customFormat="1" x14ac:dyDescent="0.45">
      <c r="A19" s="3" t="s">
        <v>60</v>
      </c>
      <c r="B19" s="3" t="s">
        <v>69</v>
      </c>
      <c r="C19" s="4" t="s">
        <v>70</v>
      </c>
      <c r="D19" s="4"/>
      <c r="E19" s="4" t="s">
        <v>30</v>
      </c>
      <c r="F19" s="16">
        <v>60759</v>
      </c>
      <c r="G19" s="16">
        <v>0</v>
      </c>
      <c r="H19" s="16">
        <v>0</v>
      </c>
      <c r="I19" s="16">
        <v>3173</v>
      </c>
      <c r="J19" s="16">
        <v>0</v>
      </c>
      <c r="K19" s="16">
        <v>2864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66796</v>
      </c>
    </row>
    <row r="20" spans="1:22" customFormat="1" x14ac:dyDescent="0.45">
      <c r="A20" s="3" t="s">
        <v>60</v>
      </c>
      <c r="B20" s="3" t="s">
        <v>71</v>
      </c>
      <c r="C20" s="4" t="s">
        <v>72</v>
      </c>
      <c r="D20" s="4"/>
      <c r="E20" s="4" t="s">
        <v>30</v>
      </c>
      <c r="F20" s="16">
        <v>260472</v>
      </c>
      <c r="G20" s="16">
        <v>0</v>
      </c>
      <c r="H20" s="16">
        <v>55474</v>
      </c>
      <c r="I20" s="16">
        <v>36671</v>
      </c>
      <c r="J20" s="16">
        <v>0</v>
      </c>
      <c r="K20" s="16">
        <v>23322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375939</v>
      </c>
    </row>
    <row r="21" spans="1:22" customFormat="1" x14ac:dyDescent="0.45">
      <c r="A21" s="3" t="s">
        <v>60</v>
      </c>
      <c r="B21" s="3" t="s">
        <v>73</v>
      </c>
      <c r="C21" s="4" t="s">
        <v>74</v>
      </c>
      <c r="D21" s="4"/>
      <c r="E21" s="4" t="s">
        <v>30</v>
      </c>
      <c r="F21" s="16">
        <v>80532</v>
      </c>
      <c r="G21" s="16">
        <v>0</v>
      </c>
      <c r="H21" s="16">
        <v>36400</v>
      </c>
      <c r="I21" s="16">
        <v>10374</v>
      </c>
      <c r="J21" s="16">
        <v>0</v>
      </c>
      <c r="K21" s="16">
        <v>8440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135746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0"/>
        <v>0</v>
      </c>
      <c r="V22" s="2">
        <f t="shared" si="1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0"/>
        <v>0</v>
      </c>
      <c r="V23" s="2">
        <f t="shared" si="1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0"/>
        <v>0</v>
      </c>
      <c r="V24" s="2">
        <f t="shared" si="1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0"/>
        <v>0</v>
      </c>
      <c r="V25" s="2">
        <f t="shared" si="1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0"/>
        <v>0</v>
      </c>
      <c r="V26" s="2">
        <f t="shared" si="1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0"/>
        <v>0</v>
      </c>
      <c r="V27" s="2">
        <f t="shared" si="1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0"/>
        <v>0</v>
      </c>
      <c r="V28" s="2">
        <f t="shared" si="1"/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0"/>
        <v>0</v>
      </c>
      <c r="V29" s="2">
        <f t="shared" si="1"/>
        <v>0</v>
      </c>
    </row>
    <row r="30" spans="1:22" x14ac:dyDescent="0.4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0"/>
        <v>0</v>
      </c>
      <c r="V30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7:D30">
    <cfRule type="expression" dxfId="5" priority="12">
      <formula>OR($D7&gt;2018,AND($D7&lt;2018,$D7&lt;&gt;""))</formula>
    </cfRule>
  </conditionalFormatting>
  <conditionalFormatting sqref="V22">
    <cfRule type="expression" dxfId="4" priority="9">
      <formula>$V$22&lt;0</formula>
    </cfRule>
  </conditionalFormatting>
  <conditionalFormatting sqref="V7:V22">
    <cfRule type="cellIs" dxfId="3" priority="8" operator="lessThan">
      <formula>0</formula>
    </cfRule>
  </conditionalFormatting>
  <conditionalFormatting sqref="V23:V30">
    <cfRule type="expression" dxfId="2" priority="5">
      <formula>$V$22&lt;0</formula>
    </cfRule>
  </conditionalFormatting>
  <conditionalFormatting sqref="V23:V30">
    <cfRule type="cellIs" dxfId="1" priority="4" operator="lessThan">
      <formula>0</formula>
    </cfRule>
  </conditionalFormatting>
  <conditionalFormatting sqref="V7:V21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30">
      <formula1>"N/A, FMR, Actual Rent"</formula1>
    </dataValidation>
    <dataValidation type="list" allowBlank="1" showInputMessage="1" showErrorMessage="1" sqref="E7:E30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2017-06-08T18:00:53Z</dcterms:modified>
</cp:coreProperties>
</file>