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NY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GIW'!$A$1:$V$24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19" i="1" l="1"/>
  <c r="V19" i="1"/>
  <c r="V21" i="1" l="1"/>
  <c r="V18" i="1"/>
  <c r="V24" i="1" l="1"/>
  <c r="V23" i="1"/>
  <c r="V22" i="1"/>
  <c r="V20" i="1"/>
  <c r="V17" i="1"/>
  <c r="V16" i="1"/>
  <c r="U24" i="1"/>
  <c r="U23" i="1"/>
  <c r="U22" i="1"/>
  <c r="U21" i="1"/>
  <c r="U20" i="1"/>
  <c r="U18" i="1"/>
  <c r="U17" i="1"/>
  <c r="U16" i="1"/>
  <c r="H3" i="1" l="1"/>
</calcChain>
</file>

<file path=xl/sharedStrings.xml><?xml version="1.0" encoding="utf-8"?>
<sst xmlns="http://schemas.openxmlformats.org/spreadsheetml/2006/main" count="79" uniqueCount="61">
  <si>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</si>
  <si>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</si>
  <si>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</si>
  <si>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</si>
  <si>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</si>
  <si>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</si>
  <si>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</si>
  <si>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</si>
  <si>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</si>
  <si>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</si>
  <si>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</si>
  <si>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</si>
  <si>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</si>
  <si>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</si>
  <si>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</si>
  <si>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</si>
  <si>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</si>
  <si>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</si>
  <si>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</si>
  <si>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</si>
  <si>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</si>
  <si>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</si>
  <si>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</si>
  <si>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</si>
  <si>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</si>
  <si>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</si>
  <si>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</si>
  <si>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</si>
  <si>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</si>
  <si>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</si>
  <si>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</si>
  <si>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</si>
  <si>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</si>
  <si>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</si>
  <si>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Buffalo</t>
  </si>
  <si>
    <t>Corporation for AIDS Research, Education and Services, Inc.</t>
  </si>
  <si>
    <t>Permanent Housing for Chronically Homeless</t>
  </si>
  <si>
    <t>North Country Behavioral Healthcare Network</t>
  </si>
  <si>
    <t>Jefferson County Department of Social Services</t>
  </si>
  <si>
    <t>Jefferson County Chronic Homelesss Housing Program</t>
  </si>
  <si>
    <t>NY0712L2C221607</t>
  </si>
  <si>
    <t>NY-522</t>
  </si>
  <si>
    <t>Jefferson, Lewis, St. Lawrence Counties CoC</t>
  </si>
  <si>
    <t>Jefferson County Transitional Housing Program Renewal</t>
  </si>
  <si>
    <t>NY0713L2C221607</t>
  </si>
  <si>
    <t>Mental Health Association in Jefferson County, Inc.</t>
  </si>
  <si>
    <t>Renewal Project Application FY2016</t>
  </si>
  <si>
    <t>NY0848L2C221604</t>
  </si>
  <si>
    <t>Points North Portion of the Capital Region HMIS (2016)</t>
  </si>
  <si>
    <t>NY0849L2C221605</t>
  </si>
  <si>
    <t>North Country Transitional Living Services, Inc.</t>
  </si>
  <si>
    <t>Scattered Site Leasing Model</t>
  </si>
  <si>
    <t>NY0850L2C221604</t>
  </si>
  <si>
    <t>NY0948L2C221603</t>
  </si>
  <si>
    <t>Permanent Housing for Chronically Homeless - II</t>
  </si>
  <si>
    <t>NY0977L2C221602</t>
  </si>
  <si>
    <t>Reallocation: Rapid Rehousing</t>
  </si>
  <si>
    <t>NY1102L2C221600</t>
  </si>
  <si>
    <t>Snow Belt Housing Company, Inc.</t>
  </si>
  <si>
    <t>FY2016 Rapid Rehousing</t>
  </si>
  <si>
    <t>NY1103L2C221600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</si>
</sst>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37</v>
      </c>
      <c r="I1" s="28"/>
      <c r="J1" s="29"/>
    </row>
    <row r="2" spans="1:22" ht="35.1" customHeight="1" x14ac:dyDescent="0.4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1260982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38</v>
      </c>
      <c r="B7" s="3" t="s">
        <v>39</v>
      </c>
      <c r="C7" s="4" t="s">
        <v>40</v>
      </c>
      <c r="D7" s="4">
        <v>2018</v>
      </c>
      <c r="E7" s="4" t="s">
        <v>30</v>
      </c>
      <c r="F7" s="16">
        <v>0</v>
      </c>
      <c r="G7" s="16">
        <v>87696</v>
      </c>
      <c r="H7" s="16">
        <v>0</v>
      </c>
      <c r="I7" s="16">
        <v>0</v>
      </c>
      <c r="J7" s="16">
        <v>0</v>
      </c>
      <c r="K7" s="16">
        <v>2883</v>
      </c>
      <c r="L7" s="4" t="s">
        <v>31</v>
      </c>
      <c r="M7" s="17">
        <v>0</v>
      </c>
      <c r="N7" s="17">
        <v>0</v>
      </c>
      <c r="O7" s="17">
        <v>9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f t="shared" ref="U7:U15" si="0">SUM(M7:T7)</f>
        <v>9</v>
      </c>
      <c r="V7" s="2">
        <f t="shared" ref="V7:V15" si="1">SUM(F7:K7)</f>
        <v>90579</v>
      </c>
    </row>
    <row r="8" spans="1:22" customFormat="1" x14ac:dyDescent="0.45">
      <c r="A8" s="3" t="s">
        <v>38</v>
      </c>
      <c r="B8" s="3" t="s">
        <v>43</v>
      </c>
      <c r="C8" s="4" t="s">
        <v>44</v>
      </c>
      <c r="D8" s="4">
        <v>2018</v>
      </c>
      <c r="E8" s="4" t="s">
        <v>30</v>
      </c>
      <c r="F8" s="16">
        <v>0</v>
      </c>
      <c r="G8" s="16">
        <v>623616</v>
      </c>
      <c r="H8" s="16">
        <v>0</v>
      </c>
      <c r="I8" s="16">
        <v>0</v>
      </c>
      <c r="J8" s="16">
        <v>0</v>
      </c>
      <c r="K8" s="16">
        <v>20501</v>
      </c>
      <c r="L8" s="4" t="s">
        <v>31</v>
      </c>
      <c r="M8" s="17">
        <v>0</v>
      </c>
      <c r="N8" s="17">
        <v>0</v>
      </c>
      <c r="O8" s="17">
        <v>64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f t="shared" si="0"/>
        <v>64</v>
      </c>
      <c r="V8" s="2">
        <f t="shared" si="1"/>
        <v>644117</v>
      </c>
    </row>
    <row r="9" spans="1:22" customFormat="1" x14ac:dyDescent="0.45">
      <c r="A9" s="3" t="s">
        <v>45</v>
      </c>
      <c r="B9" s="3" t="s">
        <v>46</v>
      </c>
      <c r="C9" s="4" t="s">
        <v>47</v>
      </c>
      <c r="D9" s="4">
        <v>2018</v>
      </c>
      <c r="E9" s="4" t="s">
        <v>33</v>
      </c>
      <c r="F9" s="16">
        <v>33600</v>
      </c>
      <c r="G9" s="16">
        <v>0</v>
      </c>
      <c r="H9" s="16">
        <v>40915</v>
      </c>
      <c r="I9" s="16">
        <v>0</v>
      </c>
      <c r="J9" s="16">
        <v>0</v>
      </c>
      <c r="K9" s="16">
        <v>1532</v>
      </c>
      <c r="L9" s="4" t="s">
        <v>32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76047</v>
      </c>
    </row>
    <row r="10" spans="1:22" customFormat="1" x14ac:dyDescent="0.45">
      <c r="A10" s="3" t="s">
        <v>35</v>
      </c>
      <c r="B10" s="3" t="s">
        <v>48</v>
      </c>
      <c r="C10" s="4" t="s">
        <v>49</v>
      </c>
      <c r="D10" s="4">
        <v>2018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25000</v>
      </c>
      <c r="K10" s="16">
        <v>1750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26750</v>
      </c>
    </row>
    <row r="11" spans="1:22" customFormat="1" x14ac:dyDescent="0.45">
      <c r="A11" s="3" t="s">
        <v>50</v>
      </c>
      <c r="B11" s="3" t="s">
        <v>51</v>
      </c>
      <c r="C11" s="4" t="s">
        <v>52</v>
      </c>
      <c r="D11" s="4">
        <v>2018</v>
      </c>
      <c r="E11" s="4" t="s">
        <v>33</v>
      </c>
      <c r="F11" s="16">
        <v>51132</v>
      </c>
      <c r="G11" s="16">
        <v>0</v>
      </c>
      <c r="H11" s="16">
        <v>14000</v>
      </c>
      <c r="I11" s="16">
        <v>13821</v>
      </c>
      <c r="J11" s="16">
        <v>0</v>
      </c>
      <c r="K11" s="16">
        <v>5526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84479</v>
      </c>
    </row>
    <row r="12" spans="1:22" customFormat="1" x14ac:dyDescent="0.45">
      <c r="A12" s="3" t="s">
        <v>50</v>
      </c>
      <c r="B12" s="3" t="s">
        <v>36</v>
      </c>
      <c r="C12" s="4" t="s">
        <v>53</v>
      </c>
      <c r="D12" s="4">
        <v>2018</v>
      </c>
      <c r="E12" s="4" t="s">
        <v>30</v>
      </c>
      <c r="F12" s="16">
        <v>0</v>
      </c>
      <c r="G12" s="16">
        <v>49056</v>
      </c>
      <c r="H12" s="16">
        <v>19736</v>
      </c>
      <c r="I12" s="16">
        <v>0</v>
      </c>
      <c r="J12" s="16">
        <v>0</v>
      </c>
      <c r="K12" s="16">
        <v>4654</v>
      </c>
      <c r="L12" s="4" t="s">
        <v>31</v>
      </c>
      <c r="M12" s="17">
        <v>0</v>
      </c>
      <c r="N12" s="17">
        <v>0</v>
      </c>
      <c r="O12" s="17">
        <v>2</v>
      </c>
      <c r="P12" s="17">
        <v>4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6</v>
      </c>
      <c r="V12" s="2">
        <f t="shared" si="1"/>
        <v>73446</v>
      </c>
    </row>
    <row r="13" spans="1:22" customFormat="1" x14ac:dyDescent="0.45">
      <c r="A13" s="3" t="s">
        <v>50</v>
      </c>
      <c r="B13" s="3" t="s">
        <v>54</v>
      </c>
      <c r="C13" s="4" t="s">
        <v>55</v>
      </c>
      <c r="D13" s="4">
        <v>2018</v>
      </c>
      <c r="E13" s="4" t="s">
        <v>30</v>
      </c>
      <c r="F13" s="16">
        <v>0</v>
      </c>
      <c r="G13" s="16">
        <v>22788</v>
      </c>
      <c r="H13" s="16">
        <v>2000</v>
      </c>
      <c r="I13" s="16">
        <v>0</v>
      </c>
      <c r="J13" s="16">
        <v>0</v>
      </c>
      <c r="K13" s="16">
        <v>1245</v>
      </c>
      <c r="L13" s="4" t="s">
        <v>31</v>
      </c>
      <c r="M13" s="17">
        <v>0</v>
      </c>
      <c r="N13" s="17">
        <v>0</v>
      </c>
      <c r="O13" s="17">
        <v>1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">
        <f t="shared" si="0"/>
        <v>2</v>
      </c>
      <c r="V13" s="2">
        <f t="shared" si="1"/>
        <v>26033</v>
      </c>
    </row>
    <row r="14" spans="1:22" customFormat="1" x14ac:dyDescent="0.45">
      <c r="A14" s="3" t="s">
        <v>50</v>
      </c>
      <c r="B14" s="3" t="s">
        <v>56</v>
      </c>
      <c r="C14" s="4" t="s">
        <v>57</v>
      </c>
      <c r="D14" s="4">
        <v>2018</v>
      </c>
      <c r="E14" s="4" t="s">
        <v>30</v>
      </c>
      <c r="F14" s="16">
        <v>0</v>
      </c>
      <c r="G14" s="16">
        <v>161508</v>
      </c>
      <c r="H14" s="16">
        <v>33660</v>
      </c>
      <c r="I14" s="16">
        <v>0</v>
      </c>
      <c r="J14" s="16">
        <v>0</v>
      </c>
      <c r="K14" s="16">
        <v>13608</v>
      </c>
      <c r="L14" s="4" t="s">
        <v>31</v>
      </c>
      <c r="M14" s="17">
        <v>0</v>
      </c>
      <c r="N14" s="17">
        <v>0</v>
      </c>
      <c r="O14" s="17">
        <v>10</v>
      </c>
      <c r="P14" s="17">
        <v>5</v>
      </c>
      <c r="Q14" s="17">
        <v>2</v>
      </c>
      <c r="R14" s="17">
        <v>0</v>
      </c>
      <c r="S14" s="17">
        <v>0</v>
      </c>
      <c r="T14" s="17">
        <v>0</v>
      </c>
      <c r="U14" s="1">
        <f t="shared" si="0"/>
        <v>17</v>
      </c>
      <c r="V14" s="2">
        <f t="shared" si="1"/>
        <v>208776</v>
      </c>
    </row>
    <row r="15" spans="1:22" customFormat="1" x14ac:dyDescent="0.45">
      <c r="A15" s="3" t="s">
        <v>58</v>
      </c>
      <c r="B15" s="3" t="s">
        <v>59</v>
      </c>
      <c r="C15" s="4" t="s">
        <v>60</v>
      </c>
      <c r="D15" s="4">
        <v>2018</v>
      </c>
      <c r="E15" s="4" t="s">
        <v>30</v>
      </c>
      <c r="F15" s="16">
        <v>0</v>
      </c>
      <c r="G15" s="16">
        <v>30288</v>
      </c>
      <c r="H15" s="16">
        <v>0</v>
      </c>
      <c r="I15" s="16">
        <v>0</v>
      </c>
      <c r="J15" s="16">
        <v>0</v>
      </c>
      <c r="K15" s="16">
        <v>467</v>
      </c>
      <c r="L15" s="4" t="s">
        <v>31</v>
      </c>
      <c r="M15" s="17">
        <v>0</v>
      </c>
      <c r="N15" s="17">
        <v>0</v>
      </c>
      <c r="O15" s="17">
        <v>2</v>
      </c>
      <c r="P15" s="17">
        <v>2</v>
      </c>
      <c r="Q15" s="17">
        <v>0</v>
      </c>
      <c r="R15" s="17">
        <v>0</v>
      </c>
      <c r="S15" s="17">
        <v>0</v>
      </c>
      <c r="T15" s="17">
        <v>0</v>
      </c>
      <c r="U15" s="1">
        <f t="shared" si="0"/>
        <v>4</v>
      </c>
      <c r="V15" s="2">
        <f t="shared" si="1"/>
        <v>30755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>SUM(M16:T16)</f>
        <v>0</v>
      </c>
      <c r="V16" s="2">
        <f t="shared" ref="V16:V24" si="2">SUM(F16:K16)</f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ref="U17:U24" si="3">SUM(M17:T17)</f>
        <v>0</v>
      </c>
      <c r="V17" s="2">
        <f t="shared" si="2"/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3"/>
        <v>0</v>
      </c>
      <c r="V18" s="2">
        <f t="shared" si="2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6:D24">
    <cfRule type="expression" dxfId="7" priority="12">
      <formula>OR($D16&gt;2018,AND($D16&lt;2018,$D16&lt;&gt;""))</formula>
    </cfRule>
  </conditionalFormatting>
  <conditionalFormatting sqref="V16">
    <cfRule type="expression" dxfId="6" priority="9">
      <formula>$V$16&lt;0</formula>
    </cfRule>
  </conditionalFormatting>
  <conditionalFormatting sqref="V16">
    <cfRule type="cellIs" dxfId="5" priority="8" operator="lessThan">
      <formula>0</formula>
    </cfRule>
  </conditionalFormatting>
  <conditionalFormatting sqref="V17:V24">
    <cfRule type="expression" dxfId="4" priority="5">
      <formula>$V$16&lt;0</formula>
    </cfRule>
  </conditionalFormatting>
  <conditionalFormatting sqref="V17:V24">
    <cfRule type="cellIs" dxfId="3" priority="4" operator="lessThan">
      <formula>0</formula>
    </cfRule>
  </conditionalFormatting>
  <conditionalFormatting sqref="D7:D15">
    <cfRule type="expression" dxfId="2" priority="3">
      <formula>OR($D7&gt;2018,AND($D7&lt;2018,$D7&lt;&gt;""))</formula>
    </cfRule>
  </conditionalFormatting>
  <conditionalFormatting sqref="V7:V15">
    <cfRule type="cellIs" dxfId="1" priority="1" operator="lessThan">
      <formula>0</formula>
    </cfRule>
  </conditionalFormatting>
  <conditionalFormatting sqref="V7:V15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24">
      <formula1>"N/A, FMR, Actual Rent"</formula1>
    </dataValidation>
    <dataValidation type="list" allowBlank="1" showInputMessage="1" showErrorMessage="1" sqref="E7:E24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2017-04-04T23:08:39Z</dcterms:modified>
</cp:coreProperties>
</file>