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NY-500\"/>
    </mc:Choice>
  </mc:AlternateContent>
  <xr:revisionPtr revIDLastSave="0" documentId="13_ncr:1_{E8A29561-1DB6-4248-8218-2D1C1A1EFD8F}" xr6:coauthVersionLast="41" xr6:coauthVersionMax="41" xr10:uidLastSave="{00000000-0000-0000-0000-000000000000}"/>
  <bookViews>
    <workbookView xWindow="-103" yWindow="-103" windowWidth="25920" windowHeight="16749" xr2:uid="{A21FFB6F-8A62-46F6-9267-5D432F096142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V7" i="1" l="1"/>
  <c r="H3" i="1" s="1"/>
  <c r="U7" i="1"/>
</calcChain>
</file>

<file path=xl/sharedStrings.xml><?xml version="1.0" encoding="utf-8"?>
<sst xmlns="http://schemas.openxmlformats.org/spreadsheetml/2006/main" count="64" uniqueCount="52">
  <si>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</si>
  <si>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</si>
  <si>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</si>
  <si>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</si>
  <si>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</si>
  <si>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</si>
  <si>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</si>
  <si>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</si>
  <si>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</si>
  <si>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</si>
  <si>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</si>
  <si>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</si>
  <si>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</si>
  <si>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</si>
  <si>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</si>
  <si>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</si>
  <si>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</si>
  <si>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</si>
  <si>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</si>
  <si>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</si>
  <si>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</si>
  <si>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</si>
  <si>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</si>
  <si>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</si>
  <si>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</si>
  <si>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</si>
  <si>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</si>
  <si>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</si>
  <si>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</si>
  <si>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</si>
  <si>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Finger Lakes Addictions Counseling and Referral Agency</t>
  </si>
  <si>
    <t>NY0153L2C131811</t>
  </si>
  <si>
    <t/>
  </si>
  <si>
    <t>Buffalo</t>
  </si>
  <si>
    <t>NY-513</t>
  </si>
  <si>
    <t>Wayne, Ontario, Seneca, Yates Counties CoC</t>
  </si>
  <si>
    <t>Finger Lakes Addictions Counseling &amp; Referral Agency (FLACRA)</t>
  </si>
  <si>
    <t>Wayne County Permanent Supportive Housing</t>
  </si>
  <si>
    <t>NY0154L2C131811</t>
  </si>
  <si>
    <t>PH</t>
  </si>
  <si>
    <t>Geneva Housing Authority</t>
  </si>
  <si>
    <t>Finger Lakes Regional Shelter Plus Care</t>
  </si>
  <si>
    <t>NY0777L2C131804</t>
  </si>
  <si>
    <t>Actual Rent</t>
  </si>
  <si>
    <t>Finger Lakes Regional Shelter Plus Care II</t>
  </si>
  <si>
    <t>NY0841L2C131803</t>
  </si>
  <si>
    <t>S+C for the Chronically Homeless II</t>
  </si>
  <si>
    <t>NY0842L2C131803</t>
  </si>
  <si>
    <t>Wayne County Action Program, Inc.</t>
  </si>
  <si>
    <t>Success Center TH-RRH</t>
  </si>
  <si>
    <t>NY1154L2C131801</t>
  </si>
  <si>
    <t>Joint TH &amp; PH-RRH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</si>
</sst>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87BC4-9690-45D3-B165-FA3ADAFB61DC}">
  <sheetPr codeName="Sheet268">
    <pageSetUpPr fitToPage="1"/>
  </sheetPr>
  <dimension ref="A1:V22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33</v>
      </c>
      <c r="C1" s="23"/>
      <c r="D1" s="23"/>
      <c r="E1" s="24" t="s">
        <v>1</v>
      </c>
      <c r="F1" s="25"/>
      <c r="G1" s="26"/>
      <c r="H1" s="27" t="s">
        <v>36</v>
      </c>
      <c r="I1" s="28"/>
      <c r="J1" s="29"/>
    </row>
    <row r="2" spans="1:22" ht="35.25" customHeight="1" x14ac:dyDescent="0.4">
      <c r="A2" s="1" t="s">
        <v>2</v>
      </c>
      <c r="B2" s="23" t="s">
        <v>34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35</v>
      </c>
      <c r="C3" s="23"/>
      <c r="D3" s="23"/>
      <c r="E3" s="33" t="s">
        <v>4</v>
      </c>
      <c r="F3" s="34"/>
      <c r="G3" s="35"/>
      <c r="H3" s="36">
        <f ca="1">SUM(OFFSET(V6,1,0,500,1))</f>
        <v>305840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17</v>
      </c>
      <c r="C7" s="14" t="s">
        <v>31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19813</v>
      </c>
      <c r="K7" s="15">
        <v>1372</v>
      </c>
      <c r="L7" s="14" t="s">
        <v>32</v>
      </c>
      <c r="M7" s="16"/>
      <c r="N7" s="16"/>
      <c r="O7" s="16"/>
      <c r="P7" s="16"/>
      <c r="Q7" s="16"/>
      <c r="R7" s="16"/>
      <c r="S7" s="16"/>
      <c r="T7" s="16"/>
      <c r="U7" s="17">
        <f t="shared" ref="U7:U22" si="0">SUM(M7:T7)</f>
        <v>0</v>
      </c>
      <c r="V7" s="18">
        <f t="shared" ref="V7:V22" si="1">SUM(F7:K7)</f>
        <v>21185</v>
      </c>
    </row>
    <row r="8" spans="1:22" x14ac:dyDescent="0.4">
      <c r="A8" s="13" t="s">
        <v>30</v>
      </c>
      <c r="B8" s="13" t="s">
        <v>37</v>
      </c>
      <c r="C8" s="14" t="s">
        <v>38</v>
      </c>
      <c r="D8" s="14">
        <v>2020</v>
      </c>
      <c r="E8" s="14" t="s">
        <v>39</v>
      </c>
      <c r="F8" s="15">
        <v>84039</v>
      </c>
      <c r="G8" s="15">
        <v>0</v>
      </c>
      <c r="H8" s="15">
        <v>8275</v>
      </c>
      <c r="I8" s="15">
        <v>8245</v>
      </c>
      <c r="J8" s="15">
        <v>0</v>
      </c>
      <c r="K8" s="15">
        <v>5625</v>
      </c>
      <c r="L8" s="14" t="s">
        <v>32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106184</v>
      </c>
    </row>
    <row r="9" spans="1:22" x14ac:dyDescent="0.4">
      <c r="A9" s="13" t="s">
        <v>40</v>
      </c>
      <c r="B9" s="13" t="s">
        <v>41</v>
      </c>
      <c r="C9" s="14" t="s">
        <v>42</v>
      </c>
      <c r="D9" s="14">
        <v>2020</v>
      </c>
      <c r="E9" s="14" t="s">
        <v>39</v>
      </c>
      <c r="F9" s="15">
        <v>0</v>
      </c>
      <c r="G9" s="15">
        <v>35652</v>
      </c>
      <c r="H9" s="15">
        <v>0</v>
      </c>
      <c r="I9" s="15">
        <v>0</v>
      </c>
      <c r="J9" s="15">
        <v>0</v>
      </c>
      <c r="K9" s="15">
        <v>2331</v>
      </c>
      <c r="L9" s="14" t="s">
        <v>43</v>
      </c>
      <c r="M9" s="16">
        <v>0</v>
      </c>
      <c r="N9" s="16">
        <v>1</v>
      </c>
      <c r="O9" s="16">
        <v>2</v>
      </c>
      <c r="P9" s="16">
        <v>1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4</v>
      </c>
      <c r="V9" s="18">
        <f t="shared" si="1"/>
        <v>37983</v>
      </c>
    </row>
    <row r="10" spans="1:22" x14ac:dyDescent="0.4">
      <c r="A10" s="13" t="s">
        <v>40</v>
      </c>
      <c r="B10" s="13" t="s">
        <v>44</v>
      </c>
      <c r="C10" s="14" t="s">
        <v>45</v>
      </c>
      <c r="D10" s="14">
        <v>2020</v>
      </c>
      <c r="E10" s="14" t="s">
        <v>39</v>
      </c>
      <c r="F10" s="15">
        <v>0</v>
      </c>
      <c r="G10" s="15">
        <v>73764</v>
      </c>
      <c r="H10" s="15">
        <v>0</v>
      </c>
      <c r="I10" s="15">
        <v>0</v>
      </c>
      <c r="J10" s="15">
        <v>0</v>
      </c>
      <c r="K10" s="15">
        <v>4820</v>
      </c>
      <c r="L10" s="14" t="s">
        <v>43</v>
      </c>
      <c r="M10" s="16">
        <v>0</v>
      </c>
      <c r="N10" s="16">
        <v>0</v>
      </c>
      <c r="O10" s="16">
        <v>6</v>
      </c>
      <c r="P10" s="16">
        <v>1</v>
      </c>
      <c r="Q10" s="16">
        <v>2</v>
      </c>
      <c r="R10" s="16">
        <v>0</v>
      </c>
      <c r="S10" s="16">
        <v>0</v>
      </c>
      <c r="T10" s="16">
        <v>0</v>
      </c>
      <c r="U10" s="17">
        <f t="shared" si="0"/>
        <v>9</v>
      </c>
      <c r="V10" s="18">
        <f t="shared" si="1"/>
        <v>78584</v>
      </c>
    </row>
    <row r="11" spans="1:22" x14ac:dyDescent="0.4">
      <c r="A11" s="13" t="s">
        <v>40</v>
      </c>
      <c r="B11" s="13" t="s">
        <v>46</v>
      </c>
      <c r="C11" s="14" t="s">
        <v>47</v>
      </c>
      <c r="D11" s="14">
        <v>2020</v>
      </c>
      <c r="E11" s="14" t="s">
        <v>39</v>
      </c>
      <c r="F11" s="15">
        <v>0</v>
      </c>
      <c r="G11" s="15">
        <v>12936</v>
      </c>
      <c r="H11" s="15">
        <v>0</v>
      </c>
      <c r="I11" s="15">
        <v>0</v>
      </c>
      <c r="J11" s="15">
        <v>0</v>
      </c>
      <c r="K11" s="15">
        <v>845</v>
      </c>
      <c r="L11" s="14" t="s">
        <v>43</v>
      </c>
      <c r="M11" s="16">
        <v>1</v>
      </c>
      <c r="N11" s="16">
        <v>1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2</v>
      </c>
      <c r="V11" s="18">
        <f t="shared" si="1"/>
        <v>13781</v>
      </c>
    </row>
    <row r="12" spans="1:22" x14ac:dyDescent="0.4">
      <c r="A12" s="13" t="s">
        <v>48</v>
      </c>
      <c r="B12" s="13" t="s">
        <v>49</v>
      </c>
      <c r="C12" s="14" t="s">
        <v>50</v>
      </c>
      <c r="D12" s="14">
        <v>2020</v>
      </c>
      <c r="E12" s="14" t="s">
        <v>51</v>
      </c>
      <c r="F12" s="15">
        <v>21240</v>
      </c>
      <c r="G12" s="15">
        <v>0</v>
      </c>
      <c r="H12" s="15">
        <v>0</v>
      </c>
      <c r="I12" s="15">
        <v>23757</v>
      </c>
      <c r="J12" s="15">
        <v>0</v>
      </c>
      <c r="K12" s="15">
        <v>3126</v>
      </c>
      <c r="L12" s="14" t="s">
        <v>32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48123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</sheetData>
  <autoFilter ref="A6:V6" xr:uid="{0E68D66A-53F5-42CC-89AE-1F1BC1C7F8DB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2">
    <cfRule type="cellIs" dxfId="3" priority="3" operator="lessThan">
      <formula>0</formula>
    </cfRule>
  </conditionalFormatting>
  <conditionalFormatting sqref="V7:V22">
    <cfRule type="expression" dxfId="2" priority="4">
      <formula>$V$7&lt;0</formula>
    </cfRule>
  </conditionalFormatting>
  <conditionalFormatting sqref="D7:D22">
    <cfRule type="expression" dxfId="1" priority="2">
      <formula>OR($D7&gt;2020,AND($D7&lt;2020,$D7&lt;&gt;""))</formula>
    </cfRule>
  </conditionalFormatting>
  <conditionalFormatting sqref="C7:C22">
    <cfRule type="expression" dxfId="0" priority="5">
      <formula>(#REF!&gt;1)</formula>
    </cfRule>
  </conditionalFormatting>
  <dataValidations count="1">
    <dataValidation allowBlank="1" showErrorMessage="1" sqref="A6:V6" xr:uid="{D1134845-0CAE-4517-9989-12FF874369E9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2019-03-04T18:41:43Z</dcterms:created>
  <dcterms:modified xsi:type="dcterms:W3CDTF">2019-04-02T19:33:57Z</dcterms:modified>
</cp:coreProperties>
</file>