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NY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GIW'!$A$1:$V$21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U12" i="1"/>
  <c r="V11" i="1"/>
  <c r="U11" i="1"/>
  <c r="V10" i="1"/>
  <c r="U10" i="1"/>
  <c r="V9" i="1"/>
  <c r="U9" i="1"/>
  <c r="V8" i="1"/>
  <c r="U8" i="1"/>
  <c r="V7" i="1"/>
  <c r="U7" i="1"/>
  <c r="U16" i="1" l="1"/>
  <c r="V16" i="1"/>
  <c r="V18" i="1" l="1"/>
  <c r="V15" i="1"/>
  <c r="V21" i="1" l="1"/>
  <c r="V20" i="1"/>
  <c r="V19" i="1"/>
  <c r="V17" i="1"/>
  <c r="V14" i="1"/>
  <c r="V13" i="1"/>
  <c r="U21" i="1"/>
  <c r="U20" i="1"/>
  <c r="U19" i="1"/>
  <c r="U18" i="1"/>
  <c r="U17" i="1"/>
  <c r="U15" i="1"/>
  <c r="U14" i="1"/>
  <c r="U13" i="1"/>
  <c r="H3" i="1" l="1"/>
</calcChain>
</file>

<file path=xl/sharedStrings.xml><?xml version="1.0" encoding="utf-8"?>
<sst xmlns="http://schemas.openxmlformats.org/spreadsheetml/2006/main" count="64" uniqueCount="52">
  <si>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</si>
  <si>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</si>
  <si>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</si>
  <si>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</si>
  <si>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</si>
  <si>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</si>
  <si>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</si>
  <si>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</si>
  <si>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</si>
  <si>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</si>
  <si>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</si>
  <si>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</si>
  <si>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</si>
  <si>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</si>
  <si>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</si>
  <si>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</si>
  <si>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</si>
  <si>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</si>
  <si>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</si>
  <si>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</si>
  <si>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</si>
  <si>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</si>
  <si>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</si>
  <si>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</si>
  <si>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</si>
  <si>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</si>
  <si>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</si>
  <si>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</si>
  <si>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</si>
  <si>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</si>
  <si>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</si>
  <si>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</si>
  <si>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</si>
  <si>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Actual Rent</t>
  </si>
  <si>
    <t>Buffalo</t>
  </si>
  <si>
    <t>Finger Lakes Addictions Counseling and Referral Agency</t>
  </si>
  <si>
    <t>NY0153L2C131609</t>
  </si>
  <si>
    <t>NY-513</t>
  </si>
  <si>
    <t>Wayne, Ontario, Seneca, Yates Counties CoC</t>
  </si>
  <si>
    <t>Finger Lakes Addictions Counseling &amp; Referral Agency (FLACRA)</t>
  </si>
  <si>
    <t>Wayne County Permanent Supportive Housing</t>
  </si>
  <si>
    <t>NY0154L2C131609</t>
  </si>
  <si>
    <t>Wayne County Action Program, Inc.</t>
  </si>
  <si>
    <t>"Success Center" Transitional Housing Program</t>
  </si>
  <si>
    <t>NY0709L2C131607</t>
  </si>
  <si>
    <t>Geneva Housing Authority</t>
  </si>
  <si>
    <t>Finger Lakes Regional Shelter Plus Care</t>
  </si>
  <si>
    <t>NY0777L2C131602</t>
  </si>
  <si>
    <t>Finger Lakes Regional Shelter Plus Care  II</t>
  </si>
  <si>
    <t>NY0841L2C131601</t>
  </si>
  <si>
    <t>S+C for the Chronically Homeless II</t>
  </si>
  <si>
    <t>NY0842L2C131601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</si>
</sst>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1" customHeight="1" x14ac:dyDescent="0.4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291662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35</v>
      </c>
      <c r="B7" s="3" t="s">
        <v>6</v>
      </c>
      <c r="C7" s="4" t="s">
        <v>36</v>
      </c>
      <c r="D7" s="4">
        <v>2018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19813</v>
      </c>
      <c r="K7" s="16">
        <v>1372</v>
      </c>
      <c r="L7" s="4" t="s">
        <v>31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12" si="0">SUM(M7:T7)</f>
        <v>0</v>
      </c>
      <c r="V7" s="2">
        <f t="shared" ref="V7:V12" si="1">SUM(F7:K7)</f>
        <v>21185</v>
      </c>
    </row>
    <row r="8" spans="1:22" customFormat="1" x14ac:dyDescent="0.45">
      <c r="A8" s="3" t="s">
        <v>35</v>
      </c>
      <c r="B8" s="3" t="s">
        <v>40</v>
      </c>
      <c r="C8" s="4" t="s">
        <v>41</v>
      </c>
      <c r="D8" s="4">
        <v>2018</v>
      </c>
      <c r="E8" s="4" t="s">
        <v>30</v>
      </c>
      <c r="F8" s="16">
        <v>78497</v>
      </c>
      <c r="G8" s="16">
        <v>0</v>
      </c>
      <c r="H8" s="16">
        <v>8275</v>
      </c>
      <c r="I8" s="16">
        <v>7701</v>
      </c>
      <c r="J8" s="16">
        <v>0</v>
      </c>
      <c r="K8" s="16">
        <v>5625</v>
      </c>
      <c r="L8" s="4" t="s">
        <v>31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100098</v>
      </c>
    </row>
    <row r="9" spans="1:22" customFormat="1" x14ac:dyDescent="0.45">
      <c r="A9" s="3" t="s">
        <v>42</v>
      </c>
      <c r="B9" s="3" t="s">
        <v>43</v>
      </c>
      <c r="C9" s="4" t="s">
        <v>44</v>
      </c>
      <c r="D9" s="4">
        <v>2018</v>
      </c>
      <c r="E9" s="4" t="s">
        <v>32</v>
      </c>
      <c r="F9" s="16">
        <v>21230</v>
      </c>
      <c r="G9" s="16">
        <v>0</v>
      </c>
      <c r="H9" s="16">
        <v>0</v>
      </c>
      <c r="I9" s="16">
        <v>23767</v>
      </c>
      <c r="J9" s="16">
        <v>0</v>
      </c>
      <c r="K9" s="16">
        <v>3146</v>
      </c>
      <c r="L9" s="4" t="s">
        <v>31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48143</v>
      </c>
    </row>
    <row r="10" spans="1:22" customFormat="1" x14ac:dyDescent="0.45">
      <c r="A10" s="3" t="s">
        <v>45</v>
      </c>
      <c r="B10" s="3" t="s">
        <v>46</v>
      </c>
      <c r="C10" s="4" t="s">
        <v>47</v>
      </c>
      <c r="D10" s="4">
        <v>2018</v>
      </c>
      <c r="E10" s="4" t="s">
        <v>30</v>
      </c>
      <c r="F10" s="16">
        <v>0</v>
      </c>
      <c r="G10" s="16">
        <v>33300</v>
      </c>
      <c r="H10" s="16">
        <v>0</v>
      </c>
      <c r="I10" s="16">
        <v>0</v>
      </c>
      <c r="J10" s="16">
        <v>0</v>
      </c>
      <c r="K10" s="16">
        <v>2331</v>
      </c>
      <c r="L10" s="4" t="s">
        <v>33</v>
      </c>
      <c r="M10" s="17">
        <v>0</v>
      </c>
      <c r="N10" s="17">
        <v>1</v>
      </c>
      <c r="O10" s="17">
        <v>2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">
        <f t="shared" si="0"/>
        <v>4</v>
      </c>
      <c r="V10" s="2">
        <f t="shared" si="1"/>
        <v>35631</v>
      </c>
    </row>
    <row r="11" spans="1:22" customFormat="1" x14ac:dyDescent="0.45">
      <c r="A11" s="3" t="s">
        <v>45</v>
      </c>
      <c r="B11" s="3" t="s">
        <v>48</v>
      </c>
      <c r="C11" s="4" t="s">
        <v>49</v>
      </c>
      <c r="D11" s="4">
        <v>2018</v>
      </c>
      <c r="E11" s="4" t="s">
        <v>30</v>
      </c>
      <c r="F11" s="16">
        <v>0</v>
      </c>
      <c r="G11" s="16">
        <v>68868</v>
      </c>
      <c r="H11" s="16">
        <v>0</v>
      </c>
      <c r="I11" s="16">
        <v>0</v>
      </c>
      <c r="J11" s="16">
        <v>0</v>
      </c>
      <c r="K11" s="16">
        <v>4820</v>
      </c>
      <c r="L11" s="4" t="s">
        <v>33</v>
      </c>
      <c r="M11" s="17">
        <v>0</v>
      </c>
      <c r="N11" s="17">
        <v>0</v>
      </c>
      <c r="O11" s="17">
        <v>6</v>
      </c>
      <c r="P11" s="17">
        <v>1</v>
      </c>
      <c r="Q11" s="17">
        <v>2</v>
      </c>
      <c r="R11" s="17">
        <v>0</v>
      </c>
      <c r="S11" s="17">
        <v>0</v>
      </c>
      <c r="T11" s="17">
        <v>0</v>
      </c>
      <c r="U11" s="1">
        <f t="shared" si="0"/>
        <v>9</v>
      </c>
      <c r="V11" s="2">
        <f t="shared" si="1"/>
        <v>73688</v>
      </c>
    </row>
    <row r="12" spans="1:22" customFormat="1" x14ac:dyDescent="0.45">
      <c r="A12" s="3" t="s">
        <v>45</v>
      </c>
      <c r="B12" s="3" t="s">
        <v>50</v>
      </c>
      <c r="C12" s="4" t="s">
        <v>51</v>
      </c>
      <c r="D12" s="4">
        <v>2018</v>
      </c>
      <c r="E12" s="4" t="s">
        <v>30</v>
      </c>
      <c r="F12" s="16">
        <v>0</v>
      </c>
      <c r="G12" s="16">
        <v>12072</v>
      </c>
      <c r="H12" s="16">
        <v>0</v>
      </c>
      <c r="I12" s="16">
        <v>0</v>
      </c>
      <c r="J12" s="16">
        <v>0</v>
      </c>
      <c r="K12" s="16">
        <v>845</v>
      </c>
      <c r="L12" s="4" t="s">
        <v>33</v>
      </c>
      <c r="M12" s="17">
        <v>1</v>
      </c>
      <c r="N12" s="17">
        <v>1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2</v>
      </c>
      <c r="V12" s="2">
        <f t="shared" si="1"/>
        <v>12917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>SUM(M13:T13)</f>
        <v>0</v>
      </c>
      <c r="V13" s="2">
        <f t="shared" ref="V13:V21" si="2">SUM(F13:K13)</f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ref="U14:U21" si="3">SUM(M14:T14)</f>
        <v>0</v>
      </c>
      <c r="V14" s="2">
        <f t="shared" si="2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3"/>
        <v>0</v>
      </c>
      <c r="V15" s="2">
        <f t="shared" si="2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3"/>
        <v>0</v>
      </c>
      <c r="V16" s="2">
        <f t="shared" si="2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3"/>
        <v>0</v>
      </c>
      <c r="V17" s="2">
        <f t="shared" si="2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3"/>
        <v>0</v>
      </c>
      <c r="V18" s="2">
        <f t="shared" si="2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3:D21">
    <cfRule type="expression" dxfId="7" priority="12">
      <formula>OR($D13&gt;2018,AND($D13&lt;2018,$D13&lt;&gt;""))</formula>
    </cfRule>
  </conditionalFormatting>
  <conditionalFormatting sqref="V13">
    <cfRule type="expression" dxfId="6" priority="9">
      <formula>$V$13&lt;0</formula>
    </cfRule>
  </conditionalFormatting>
  <conditionalFormatting sqref="V13">
    <cfRule type="cellIs" dxfId="5" priority="8" operator="lessThan">
      <formula>0</formula>
    </cfRule>
  </conditionalFormatting>
  <conditionalFormatting sqref="V14:V21">
    <cfRule type="expression" dxfId="4" priority="5">
      <formula>$V$13&lt;0</formula>
    </cfRule>
  </conditionalFormatting>
  <conditionalFormatting sqref="V14:V21">
    <cfRule type="cellIs" dxfId="3" priority="4" operator="lessThan">
      <formula>0</formula>
    </cfRule>
  </conditionalFormatting>
  <conditionalFormatting sqref="D7:D12">
    <cfRule type="expression" dxfId="2" priority="3">
      <formula>OR($D7&gt;2018,AND($D7&lt;2018,$D7&lt;&gt;""))</formula>
    </cfRule>
  </conditionalFormatting>
  <conditionalFormatting sqref="V7:V12">
    <cfRule type="cellIs" dxfId="1" priority="1" operator="lessThan">
      <formula>0</formula>
    </cfRule>
  </conditionalFormatting>
  <conditionalFormatting sqref="V7:V12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1">
      <formula1>"N/A, FMR, Actual Rent"</formula1>
    </dataValidation>
    <dataValidation type="list" allowBlank="1" showInputMessage="1" showErrorMessage="1" sqref="E7:E21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2017-04-04T23:08:32Z</dcterms:modified>
</cp:coreProperties>
</file>