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esktop\FY 2017 GIWs - HUD Exchange 3.28.2017\NY-500\"/>
    </mc:Choice>
  </mc:AlternateContent>
  <bookViews>
    <workbookView xWindow="0" yWindow="0" windowWidth="28800" windowHeight="12210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GIW'!$A$1:$V$19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U10" i="1"/>
  <c r="V9" i="1"/>
  <c r="U9" i="1"/>
  <c r="V8" i="1"/>
  <c r="U8" i="1"/>
  <c r="V7" i="1"/>
  <c r="U7" i="1"/>
  <c r="U14" i="1" l="1"/>
  <c r="V14" i="1"/>
  <c r="V16" i="1" l="1"/>
  <c r="V13" i="1"/>
  <c r="V19" i="1" l="1"/>
  <c r="V18" i="1"/>
  <c r="V17" i="1"/>
  <c r="V15" i="1"/>
  <c r="V12" i="1"/>
  <c r="V11" i="1"/>
  <c r="U19" i="1"/>
  <c r="U18" i="1"/>
  <c r="U17" i="1"/>
  <c r="U16" i="1"/>
  <c r="U15" i="1"/>
  <c r="U13" i="1"/>
  <c r="U12" i="1"/>
  <c r="U11" i="1"/>
  <c r="H3" i="1" l="1"/>
</calcChain>
</file>

<file path=xl/sharedStrings.xml><?xml version="1.0" encoding="utf-8"?>
<sst xmlns="http://schemas.openxmlformats.org/spreadsheetml/2006/main" count="54" uniqueCount="46">
  <si>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</si>
  <si>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</si>
  <si>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</si>
  <si>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</si>
  <si>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</si>
  <si>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</si>
  <si>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</si>
  <si>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</si>
  <si>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</si>
  <si>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</si>
  <si>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</si>
  <si>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</si>
  <si>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</si>
  <si>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</si>
  <si>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</si>
  <si>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</si>
  <si>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</si>
  <si>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</si>
  <si>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</si>
  <si>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</si>
  <si>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</si>
  <si>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</si>
  <si>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</si>
  <si>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</si>
  <si>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</si>
  <si>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</si>
  <si>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</si>
  <si>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</si>
  <si>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</si>
  <si>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</si>
  <si>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</si>
  <si>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</si>
  <si>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Buffalo</t>
  </si>
  <si>
    <t>Tompkins Community Action</t>
  </si>
  <si>
    <t>Chartwell House</t>
  </si>
  <si>
    <t>NY0136L2C101609</t>
  </si>
  <si>
    <t>NY-510</t>
  </si>
  <si>
    <t>Ithaca/Tompkins County CoC</t>
  </si>
  <si>
    <t>Human Services Coalition of Tompkins County, Inc.</t>
  </si>
  <si>
    <t>Magnolia House</t>
  </si>
  <si>
    <t>NY0667L2C101603</t>
  </si>
  <si>
    <t>Lakeview Health Services</t>
  </si>
  <si>
    <t>Lakeview SRO Tompkins</t>
  </si>
  <si>
    <t>NY0703L2C101607</t>
  </si>
  <si>
    <t>Amici House</t>
  </si>
  <si>
    <t>NY1086L2C101600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</si>
</sst>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9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32</v>
      </c>
      <c r="C1" s="30"/>
      <c r="D1" s="30"/>
      <c r="E1" s="31" t="s">
        <v>13</v>
      </c>
      <c r="F1" s="32"/>
      <c r="G1" s="33"/>
      <c r="H1" s="27" t="s">
        <v>38</v>
      </c>
      <c r="I1" s="28"/>
      <c r="J1" s="29"/>
    </row>
    <row r="2" spans="1:22" ht="35.1" customHeight="1" x14ac:dyDescent="0.45">
      <c r="A2" s="18" t="s">
        <v>11</v>
      </c>
      <c r="B2" s="30" t="s">
        <v>36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37</v>
      </c>
      <c r="C3" s="30"/>
      <c r="D3" s="30"/>
      <c r="E3" s="34" t="s">
        <v>28</v>
      </c>
      <c r="F3" s="35"/>
      <c r="G3" s="36"/>
      <c r="H3" s="22">
        <f ca="1">SUM(OFFSET(V6,1,0,500,1))</f>
        <v>185795</v>
      </c>
      <c r="I3" s="23"/>
      <c r="J3" s="24"/>
    </row>
    <row r="4" spans="1:22" ht="16.899999999999999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33</v>
      </c>
      <c r="B7" s="3" t="s">
        <v>34</v>
      </c>
      <c r="C7" s="4" t="s">
        <v>35</v>
      </c>
      <c r="D7" s="4">
        <v>2018</v>
      </c>
      <c r="E7" s="4" t="s">
        <v>30</v>
      </c>
      <c r="F7" s="16">
        <v>0</v>
      </c>
      <c r="G7" s="16">
        <v>0</v>
      </c>
      <c r="H7" s="16">
        <v>27072</v>
      </c>
      <c r="I7" s="16">
        <v>11835</v>
      </c>
      <c r="J7" s="16">
        <v>0</v>
      </c>
      <c r="K7" s="16">
        <v>2928</v>
      </c>
      <c r="L7" s="4" t="s">
        <v>31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10" si="0">SUM(M7:T7)</f>
        <v>0</v>
      </c>
      <c r="V7" s="2">
        <f t="shared" ref="V7:V10" si="1">SUM(F7:K7)</f>
        <v>41835</v>
      </c>
    </row>
    <row r="8" spans="1:22" customFormat="1" x14ac:dyDescent="0.45">
      <c r="A8" s="3" t="s">
        <v>33</v>
      </c>
      <c r="B8" s="3" t="s">
        <v>39</v>
      </c>
      <c r="C8" s="4" t="s">
        <v>40</v>
      </c>
      <c r="D8" s="4">
        <v>2018</v>
      </c>
      <c r="E8" s="4" t="s">
        <v>30</v>
      </c>
      <c r="F8" s="16">
        <v>0</v>
      </c>
      <c r="G8" s="16">
        <v>0</v>
      </c>
      <c r="H8" s="16">
        <v>8422</v>
      </c>
      <c r="I8" s="16">
        <v>7288</v>
      </c>
      <c r="J8" s="16">
        <v>0</v>
      </c>
      <c r="K8" s="16">
        <v>1571</v>
      </c>
      <c r="L8" s="4" t="s">
        <v>31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17281</v>
      </c>
    </row>
    <row r="9" spans="1:22" customFormat="1" x14ac:dyDescent="0.45">
      <c r="A9" s="3" t="s">
        <v>41</v>
      </c>
      <c r="B9" s="3" t="s">
        <v>42</v>
      </c>
      <c r="C9" s="4" t="s">
        <v>43</v>
      </c>
      <c r="D9" s="4">
        <v>2018</v>
      </c>
      <c r="E9" s="4" t="s">
        <v>30</v>
      </c>
      <c r="F9" s="16">
        <v>0</v>
      </c>
      <c r="G9" s="16">
        <v>0</v>
      </c>
      <c r="H9" s="16">
        <v>13590</v>
      </c>
      <c r="I9" s="16">
        <v>17301</v>
      </c>
      <c r="J9" s="16">
        <v>0</v>
      </c>
      <c r="K9" s="16">
        <v>3089</v>
      </c>
      <c r="L9" s="4" t="s">
        <v>31</v>
      </c>
      <c r="M9" s="17"/>
      <c r="N9" s="17"/>
      <c r="O9" s="17"/>
      <c r="P9" s="17"/>
      <c r="Q9" s="17"/>
      <c r="R9" s="17"/>
      <c r="S9" s="17"/>
      <c r="T9" s="17">
        <v>0</v>
      </c>
      <c r="U9" s="1">
        <f t="shared" si="0"/>
        <v>0</v>
      </c>
      <c r="V9" s="2">
        <f t="shared" si="1"/>
        <v>33980</v>
      </c>
    </row>
    <row r="10" spans="1:22" customFormat="1" x14ac:dyDescent="0.45">
      <c r="A10" s="3" t="s">
        <v>33</v>
      </c>
      <c r="B10" s="3" t="s">
        <v>44</v>
      </c>
      <c r="C10" s="4" t="s">
        <v>45</v>
      </c>
      <c r="D10" s="4">
        <v>2018</v>
      </c>
      <c r="E10" s="4" t="s">
        <v>30</v>
      </c>
      <c r="F10" s="16">
        <v>0</v>
      </c>
      <c r="G10" s="16">
        <v>0</v>
      </c>
      <c r="H10" s="16">
        <v>73140</v>
      </c>
      <c r="I10" s="16">
        <v>13702</v>
      </c>
      <c r="J10" s="16">
        <v>0</v>
      </c>
      <c r="K10" s="16">
        <v>5857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92699</v>
      </c>
    </row>
    <row r="11" spans="1:22" x14ac:dyDescent="0.45">
      <c r="A11" s="3"/>
      <c r="B11" s="3"/>
      <c r="C11" s="4"/>
      <c r="D11" s="4"/>
      <c r="E11" s="4"/>
      <c r="F11" s="16"/>
      <c r="G11" s="16"/>
      <c r="H11" s="16"/>
      <c r="I11" s="16"/>
      <c r="J11" s="16"/>
      <c r="K11" s="16"/>
      <c r="L11" s="4"/>
      <c r="M11" s="17"/>
      <c r="N11" s="17"/>
      <c r="O11" s="17"/>
      <c r="P11" s="17"/>
      <c r="Q11" s="17"/>
      <c r="R11" s="17"/>
      <c r="S11" s="17"/>
      <c r="T11" s="17"/>
      <c r="U11" s="1">
        <f>SUM(M11:T11)</f>
        <v>0</v>
      </c>
      <c r="V11" s="2">
        <f t="shared" ref="V11:V19" si="2">SUM(F11:K11)</f>
        <v>0</v>
      </c>
    </row>
    <row r="12" spans="1:22" x14ac:dyDescent="0.45">
      <c r="A12" s="3"/>
      <c r="B12" s="3"/>
      <c r="C12" s="4"/>
      <c r="D12" s="4"/>
      <c r="E12" s="4"/>
      <c r="F12" s="16"/>
      <c r="G12" s="16"/>
      <c r="H12" s="16"/>
      <c r="I12" s="16"/>
      <c r="J12" s="16"/>
      <c r="K12" s="16"/>
      <c r="L12" s="4"/>
      <c r="M12" s="17"/>
      <c r="N12" s="17"/>
      <c r="O12" s="17"/>
      <c r="P12" s="17"/>
      <c r="Q12" s="17"/>
      <c r="R12" s="17"/>
      <c r="S12" s="17"/>
      <c r="T12" s="17"/>
      <c r="U12" s="1">
        <f t="shared" ref="U12:U19" si="3">SUM(M12:T12)</f>
        <v>0</v>
      </c>
      <c r="V12" s="2">
        <f t="shared" si="2"/>
        <v>0</v>
      </c>
    </row>
    <row r="13" spans="1:22" x14ac:dyDescent="0.4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 t="shared" si="3"/>
        <v>0</v>
      </c>
      <c r="V13" s="2">
        <f t="shared" si="2"/>
        <v>0</v>
      </c>
    </row>
    <row r="14" spans="1:22" x14ac:dyDescent="0.4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si="3"/>
        <v>0</v>
      </c>
      <c r="V14" s="2">
        <f t="shared" si="2"/>
        <v>0</v>
      </c>
    </row>
    <row r="15" spans="1:22" x14ac:dyDescent="0.4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3"/>
        <v>0</v>
      </c>
      <c r="V15" s="2">
        <f t="shared" si="2"/>
        <v>0</v>
      </c>
    </row>
    <row r="16" spans="1:22" x14ac:dyDescent="0.4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3"/>
        <v>0</v>
      </c>
      <c r="V16" s="2">
        <f t="shared" si="2"/>
        <v>0</v>
      </c>
    </row>
    <row r="17" spans="1:22" x14ac:dyDescent="0.4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3"/>
        <v>0</v>
      </c>
      <c r="V17" s="2">
        <f t="shared" si="2"/>
        <v>0</v>
      </c>
    </row>
    <row r="18" spans="1:22" x14ac:dyDescent="0.4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3"/>
        <v>0</v>
      </c>
      <c r="V18" s="2">
        <f t="shared" si="2"/>
        <v>0</v>
      </c>
    </row>
    <row r="19" spans="1:22" x14ac:dyDescent="0.4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3"/>
        <v>0</v>
      </c>
      <c r="V19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11:D19">
    <cfRule type="expression" dxfId="7" priority="12">
      <formula>OR($D11&gt;2018,AND($D11&lt;2018,$D11&lt;&gt;""))</formula>
    </cfRule>
  </conditionalFormatting>
  <conditionalFormatting sqref="V11">
    <cfRule type="expression" dxfId="6" priority="9">
      <formula>$V$11&lt;0</formula>
    </cfRule>
  </conditionalFormatting>
  <conditionalFormatting sqref="V11">
    <cfRule type="cellIs" dxfId="5" priority="8" operator="lessThan">
      <formula>0</formula>
    </cfRule>
  </conditionalFormatting>
  <conditionalFormatting sqref="V12:V19">
    <cfRule type="expression" dxfId="4" priority="5">
      <formula>$V$11&lt;0</formula>
    </cfRule>
  </conditionalFormatting>
  <conditionalFormatting sqref="V12:V19">
    <cfRule type="cellIs" dxfId="3" priority="4" operator="lessThan">
      <formula>0</formula>
    </cfRule>
  </conditionalFormatting>
  <conditionalFormatting sqref="D7:D10">
    <cfRule type="expression" dxfId="2" priority="3">
      <formula>OR($D7&gt;2018,AND($D7&lt;2018,$D7&lt;&gt;""))</formula>
    </cfRule>
  </conditionalFormatting>
  <conditionalFormatting sqref="V7:V10">
    <cfRule type="cellIs" dxfId="1" priority="1" operator="lessThan">
      <formula>0</formula>
    </cfRule>
  </conditionalFormatting>
  <conditionalFormatting sqref="V7:V10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19">
      <formula1>"N/A, FMR, Actual Rent"</formula1>
    </dataValidation>
    <dataValidation type="list" allowBlank="1" showInputMessage="1" showErrorMessage="1" sqref="E7:E19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2017-04-04T23:08:29Z</dcterms:modified>
</cp:coreProperties>
</file>