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GIW'!$A$1:$V$28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3" i="1" l="1"/>
  <c r="V23" i="1"/>
  <c r="V25" i="1"/>
  <c r="V22" i="1"/>
  <c r="V28" i="1"/>
  <c r="V27" i="1"/>
  <c r="V26" i="1"/>
  <c r="V24" i="1"/>
  <c r="V21" i="1"/>
  <c r="U28" i="1"/>
  <c r="U27" i="1"/>
  <c r="U26" i="1"/>
  <c r="U25" i="1"/>
  <c r="U24" i="1"/>
  <c r="U22" i="1"/>
  <c r="U21" i="1"/>
  <c r="H3" i="1" l="1"/>
</calcChain>
</file>

<file path=xl/sharedStrings.xml><?xml version="1.0" encoding="utf-8"?>
<sst xmlns="http://schemas.openxmlformats.org/spreadsheetml/2006/main" count="104" uniqueCount="71">
  <si>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</si>
  <si>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</si>
  <si>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</si>
  <si>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</si>
  <si>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</si>
  <si>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</si>
  <si>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</si>
  <si>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</si>
  <si>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</si>
  <si>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</si>
  <si>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</si>
  <si>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</si>
  <si>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</si>
  <si>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</si>
  <si>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</si>
  <si>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</si>
  <si>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</si>
  <si>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</si>
  <si>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</si>
  <si>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</si>
  <si>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</si>
  <si>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</si>
  <si>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</si>
  <si>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</si>
  <si>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</si>
  <si>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</si>
  <si>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</si>
  <si>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</si>
  <si>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</si>
  <si>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</si>
  <si>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</si>
  <si>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</si>
  <si>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</si>
  <si>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</si>
  <si>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Actual Rent</t>
  </si>
  <si>
    <t>NY-501</t>
  </si>
  <si>
    <t>Elmira/Steuben, Allegany, Livingston, Chemung, Schuyler Counties CoC</t>
  </si>
  <si>
    <t>Institute for Human Services, Inc.</t>
  </si>
  <si>
    <t>Catholic Charities of Chemung/Schuyler</t>
  </si>
  <si>
    <t>New HMIS</t>
  </si>
  <si>
    <t>NY0019L2C011607</t>
  </si>
  <si>
    <t>Steuben Churchpeople Against Poverty, Inc.</t>
  </si>
  <si>
    <t>Steuben County S+C FY 2016</t>
  </si>
  <si>
    <t>NY0021L2C011608</t>
  </si>
  <si>
    <t>S+C Permanent Housing Project</t>
  </si>
  <si>
    <t>NY0022L2C011608</t>
  </si>
  <si>
    <t>Transistionals to Permanent Supportive Housing FY 2016</t>
  </si>
  <si>
    <t>NY0025L2C011608</t>
  </si>
  <si>
    <t>HSH</t>
  </si>
  <si>
    <t>NY0564L2C011607</t>
  </si>
  <si>
    <t>PHP Permanent Housing Project</t>
  </si>
  <si>
    <t>NY0659L2C011604</t>
  </si>
  <si>
    <t>Catholic Charities of Chemung/Schuyler (Schuyler)</t>
  </si>
  <si>
    <t>SHP Permanent Housing</t>
  </si>
  <si>
    <t>NY0766L2C011603</t>
  </si>
  <si>
    <t>Livingston Supportive Housing FY 2016</t>
  </si>
  <si>
    <t>NY0829L2C011603</t>
  </si>
  <si>
    <t>Permanent Housing Project</t>
  </si>
  <si>
    <t>NY0830L2C011603</t>
  </si>
  <si>
    <t>Chances and Changes, Inc.</t>
  </si>
  <si>
    <t>SHP Permanent Housing Livingston FY2016</t>
  </si>
  <si>
    <t>NY0831L2C011602</t>
  </si>
  <si>
    <t>Allegany County Community Opportunities &amp; Rural Development (ACCORD Corporation)</t>
  </si>
  <si>
    <t>FY2016 RRH Supportive Housing Project I</t>
  </si>
  <si>
    <t>NY1061L2C011600</t>
  </si>
  <si>
    <t>FY2016 RRH Supportive Housing Project II</t>
  </si>
  <si>
    <t>NY1062L2C011600</t>
  </si>
  <si>
    <t>RR Chemung SHARE</t>
  </si>
  <si>
    <t>NY1063L2C011600</t>
  </si>
  <si>
    <t>RR Schuyler SHARE</t>
  </si>
  <si>
    <t>NY1064L2C011600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</si>
</sst>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1" t="s">
        <v>35</v>
      </c>
      <c r="C1" s="31"/>
      <c r="D1" s="31"/>
      <c r="E1" s="32" t="s">
        <v>13</v>
      </c>
      <c r="F1" s="33"/>
      <c r="G1" s="34"/>
      <c r="H1" s="28" t="s">
        <v>37</v>
      </c>
      <c r="I1" s="29"/>
      <c r="J1" s="30"/>
    </row>
    <row r="2" spans="1:22" ht="35.1" customHeight="1" x14ac:dyDescent="0.45">
      <c r="A2" s="18" t="s">
        <v>11</v>
      </c>
      <c r="B2" s="31" t="s">
        <v>36</v>
      </c>
      <c r="C2" s="31"/>
      <c r="D2" s="31"/>
      <c r="E2" s="38"/>
      <c r="F2" s="39"/>
      <c r="G2" s="39"/>
      <c r="H2" s="39"/>
      <c r="I2" s="39"/>
      <c r="J2" s="40"/>
    </row>
    <row r="3" spans="1:22" ht="35.1" customHeight="1" x14ac:dyDescent="0.45">
      <c r="A3" s="19" t="s">
        <v>12</v>
      </c>
      <c r="B3" s="31" t="s">
        <v>37</v>
      </c>
      <c r="C3" s="31"/>
      <c r="D3" s="31"/>
      <c r="E3" s="35" t="s">
        <v>28</v>
      </c>
      <c r="F3" s="36"/>
      <c r="G3" s="37"/>
      <c r="H3" s="23">
        <f ca="1">SUM(OFFSET(V6,1,0,500,1))</f>
        <v>1482865</v>
      </c>
      <c r="I3" s="24"/>
      <c r="J3" s="25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38</v>
      </c>
      <c r="B7" s="3" t="s">
        <v>39</v>
      </c>
      <c r="C7" s="4" t="s">
        <v>40</v>
      </c>
      <c r="D7" s="4">
        <v>2018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93513</v>
      </c>
      <c r="K7" s="16">
        <v>6545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20" si="0">SUM(M7:T7)</f>
        <v>0</v>
      </c>
      <c r="V7" s="2">
        <f t="shared" ref="V7:V20" si="1">SUM(F7:K7)</f>
        <v>100058</v>
      </c>
    </row>
    <row r="8" spans="1:22" customFormat="1" x14ac:dyDescent="0.45">
      <c r="A8" s="20" t="s">
        <v>41</v>
      </c>
      <c r="B8" s="3" t="s">
        <v>42</v>
      </c>
      <c r="C8" s="4" t="s">
        <v>43</v>
      </c>
      <c r="D8" s="4">
        <v>2018</v>
      </c>
      <c r="E8" s="4" t="s">
        <v>30</v>
      </c>
      <c r="F8" s="16">
        <v>0</v>
      </c>
      <c r="G8" s="16">
        <v>405984</v>
      </c>
      <c r="H8" s="16">
        <v>0</v>
      </c>
      <c r="I8" s="16">
        <v>0</v>
      </c>
      <c r="J8" s="16">
        <v>0</v>
      </c>
      <c r="K8" s="16">
        <v>698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ref="U8" si="2">SUM(M8:T8)</f>
        <v>0</v>
      </c>
      <c r="V8" s="2">
        <f t="shared" si="1"/>
        <v>406682</v>
      </c>
    </row>
    <row r="9" spans="1:22" customFormat="1" x14ac:dyDescent="0.45">
      <c r="A9" s="3" t="s">
        <v>38</v>
      </c>
      <c r="B9" s="3" t="s">
        <v>44</v>
      </c>
      <c r="C9" s="4" t="s">
        <v>45</v>
      </c>
      <c r="D9" s="4">
        <v>2018</v>
      </c>
      <c r="E9" s="4" t="s">
        <v>30</v>
      </c>
      <c r="F9" s="16">
        <v>0</v>
      </c>
      <c r="G9" s="16">
        <v>197100</v>
      </c>
      <c r="H9" s="16">
        <v>0</v>
      </c>
      <c r="I9" s="16">
        <v>0</v>
      </c>
      <c r="J9" s="16">
        <v>0</v>
      </c>
      <c r="K9" s="16">
        <v>12216</v>
      </c>
      <c r="L9" s="4" t="s">
        <v>34</v>
      </c>
      <c r="M9" s="17">
        <v>0</v>
      </c>
      <c r="N9" s="17">
        <v>0</v>
      </c>
      <c r="O9" s="17">
        <v>15</v>
      </c>
      <c r="P9" s="17">
        <v>8</v>
      </c>
      <c r="Q9" s="17">
        <v>2</v>
      </c>
      <c r="R9" s="17">
        <v>0</v>
      </c>
      <c r="S9" s="17">
        <v>0</v>
      </c>
      <c r="T9" s="17">
        <v>0</v>
      </c>
      <c r="U9" s="1">
        <f t="shared" si="0"/>
        <v>25</v>
      </c>
      <c r="V9" s="2">
        <f t="shared" si="1"/>
        <v>209316</v>
      </c>
    </row>
    <row r="10" spans="1:22" customFormat="1" x14ac:dyDescent="0.45">
      <c r="A10" s="3" t="s">
        <v>41</v>
      </c>
      <c r="B10" s="3" t="s">
        <v>46</v>
      </c>
      <c r="C10" s="4" t="s">
        <v>47</v>
      </c>
      <c r="D10" s="4">
        <v>2018</v>
      </c>
      <c r="E10" s="4" t="s">
        <v>33</v>
      </c>
      <c r="F10" s="16">
        <v>44016</v>
      </c>
      <c r="G10" s="16">
        <v>0</v>
      </c>
      <c r="H10" s="16">
        <v>19600</v>
      </c>
      <c r="I10" s="16">
        <v>0</v>
      </c>
      <c r="J10" s="16">
        <v>0</v>
      </c>
      <c r="K10" s="16">
        <v>4033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67649</v>
      </c>
    </row>
    <row r="11" spans="1:22" customFormat="1" x14ac:dyDescent="0.45">
      <c r="A11" s="3" t="s">
        <v>38</v>
      </c>
      <c r="B11" s="3" t="s">
        <v>48</v>
      </c>
      <c r="C11" s="4" t="s">
        <v>49</v>
      </c>
      <c r="D11" s="4">
        <v>2018</v>
      </c>
      <c r="E11" s="4" t="s">
        <v>30</v>
      </c>
      <c r="F11" s="16">
        <v>85597</v>
      </c>
      <c r="G11" s="16">
        <v>0</v>
      </c>
      <c r="H11" s="16">
        <v>54388</v>
      </c>
      <c r="I11" s="16">
        <v>0</v>
      </c>
      <c r="J11" s="16">
        <v>0</v>
      </c>
      <c r="K11" s="16">
        <v>9641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149626</v>
      </c>
    </row>
    <row r="12" spans="1:22" customFormat="1" x14ac:dyDescent="0.45">
      <c r="A12" s="3" t="s">
        <v>38</v>
      </c>
      <c r="B12" s="3" t="s">
        <v>50</v>
      </c>
      <c r="C12" s="4" t="s">
        <v>51</v>
      </c>
      <c r="D12" s="4">
        <v>2018</v>
      </c>
      <c r="E12" s="4" t="s">
        <v>30</v>
      </c>
      <c r="F12" s="16">
        <v>31388</v>
      </c>
      <c r="G12" s="16">
        <v>0</v>
      </c>
      <c r="H12" s="16">
        <v>8641</v>
      </c>
      <c r="I12" s="16">
        <v>1635</v>
      </c>
      <c r="J12" s="16">
        <v>0</v>
      </c>
      <c r="K12" s="16">
        <v>2848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44512</v>
      </c>
    </row>
    <row r="13" spans="1:22" customFormat="1" x14ac:dyDescent="0.45">
      <c r="A13" s="3" t="s">
        <v>52</v>
      </c>
      <c r="B13" s="3" t="s">
        <v>53</v>
      </c>
      <c r="C13" s="4" t="s">
        <v>54</v>
      </c>
      <c r="D13" s="4">
        <v>2018</v>
      </c>
      <c r="E13" s="4" t="s">
        <v>30</v>
      </c>
      <c r="F13" s="16">
        <v>28192</v>
      </c>
      <c r="G13" s="16">
        <v>0</v>
      </c>
      <c r="H13" s="16">
        <v>6976</v>
      </c>
      <c r="I13" s="16">
        <v>5947</v>
      </c>
      <c r="J13" s="16">
        <v>0</v>
      </c>
      <c r="K13" s="16">
        <v>2808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43923</v>
      </c>
    </row>
    <row r="14" spans="1:22" customFormat="1" x14ac:dyDescent="0.45">
      <c r="A14" s="3" t="s">
        <v>41</v>
      </c>
      <c r="B14" s="3" t="s">
        <v>55</v>
      </c>
      <c r="C14" s="4" t="s">
        <v>56</v>
      </c>
      <c r="D14" s="4">
        <v>2018</v>
      </c>
      <c r="E14" s="4" t="s">
        <v>30</v>
      </c>
      <c r="F14" s="16">
        <v>37062</v>
      </c>
      <c r="G14" s="16">
        <v>0</v>
      </c>
      <c r="H14" s="16">
        <v>9627</v>
      </c>
      <c r="I14" s="16">
        <v>0</v>
      </c>
      <c r="J14" s="16">
        <v>540</v>
      </c>
      <c r="K14" s="16">
        <v>3250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50479</v>
      </c>
    </row>
    <row r="15" spans="1:22" customFormat="1" x14ac:dyDescent="0.45">
      <c r="A15" s="3" t="s">
        <v>38</v>
      </c>
      <c r="B15" s="3" t="s">
        <v>57</v>
      </c>
      <c r="C15" s="4" t="s">
        <v>58</v>
      </c>
      <c r="D15" s="4">
        <v>2018</v>
      </c>
      <c r="E15" s="4" t="s">
        <v>30</v>
      </c>
      <c r="F15" s="16">
        <v>75053</v>
      </c>
      <c r="G15" s="16">
        <v>0</v>
      </c>
      <c r="H15" s="16">
        <v>20595</v>
      </c>
      <c r="I15" s="16">
        <v>4245</v>
      </c>
      <c r="J15" s="16">
        <v>0</v>
      </c>
      <c r="K15" s="16">
        <v>5149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105042</v>
      </c>
    </row>
    <row r="16" spans="1:22" customFormat="1" x14ac:dyDescent="0.45">
      <c r="A16" s="3" t="s">
        <v>59</v>
      </c>
      <c r="B16" s="3" t="s">
        <v>60</v>
      </c>
      <c r="C16" s="4" t="s">
        <v>61</v>
      </c>
      <c r="D16" s="4">
        <v>2018</v>
      </c>
      <c r="E16" s="4" t="s">
        <v>30</v>
      </c>
      <c r="F16" s="16">
        <v>42864</v>
      </c>
      <c r="G16" s="16">
        <v>0</v>
      </c>
      <c r="H16" s="16">
        <v>11069</v>
      </c>
      <c r="I16" s="16">
        <v>0</v>
      </c>
      <c r="J16" s="16">
        <v>3500</v>
      </c>
      <c r="K16" s="16">
        <v>2000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59433</v>
      </c>
    </row>
    <row r="17" spans="1:22" customFormat="1" x14ac:dyDescent="0.45">
      <c r="A17" s="3" t="s">
        <v>62</v>
      </c>
      <c r="B17" s="3" t="s">
        <v>63</v>
      </c>
      <c r="C17" s="4" t="s">
        <v>64</v>
      </c>
      <c r="D17" s="4">
        <v>2018</v>
      </c>
      <c r="E17" s="4" t="s">
        <v>30</v>
      </c>
      <c r="F17" s="16">
        <v>0</v>
      </c>
      <c r="G17" s="16">
        <v>26616</v>
      </c>
      <c r="H17" s="16">
        <v>16362</v>
      </c>
      <c r="I17" s="16">
        <v>0</v>
      </c>
      <c r="J17" s="16">
        <v>2100</v>
      </c>
      <c r="K17" s="16">
        <v>4508</v>
      </c>
      <c r="L17" s="4" t="s">
        <v>31</v>
      </c>
      <c r="M17" s="17">
        <v>0</v>
      </c>
      <c r="N17" s="17">
        <v>0</v>
      </c>
      <c r="O17" s="17">
        <v>1</v>
      </c>
      <c r="P17" s="17">
        <v>0</v>
      </c>
      <c r="Q17" s="17">
        <v>2</v>
      </c>
      <c r="R17" s="17">
        <v>0</v>
      </c>
      <c r="S17" s="17">
        <v>0</v>
      </c>
      <c r="T17" s="17">
        <v>0</v>
      </c>
      <c r="U17" s="1">
        <f t="shared" si="0"/>
        <v>3</v>
      </c>
      <c r="V17" s="2">
        <f t="shared" si="1"/>
        <v>49586</v>
      </c>
    </row>
    <row r="18" spans="1:22" customFormat="1" x14ac:dyDescent="0.45">
      <c r="A18" s="3" t="s">
        <v>62</v>
      </c>
      <c r="B18" s="3" t="s">
        <v>65</v>
      </c>
      <c r="C18" s="4" t="s">
        <v>66</v>
      </c>
      <c r="D18" s="4">
        <v>2018</v>
      </c>
      <c r="E18" s="4" t="s">
        <v>30</v>
      </c>
      <c r="F18" s="16">
        <v>0</v>
      </c>
      <c r="G18" s="16">
        <v>17892</v>
      </c>
      <c r="H18" s="16">
        <v>17839</v>
      </c>
      <c r="I18" s="16">
        <v>0</v>
      </c>
      <c r="J18" s="16">
        <v>0</v>
      </c>
      <c r="K18" s="16">
        <v>3573</v>
      </c>
      <c r="L18" s="4" t="s">
        <v>31</v>
      </c>
      <c r="M18" s="17">
        <v>0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0</v>
      </c>
      <c r="T18" s="17">
        <v>0</v>
      </c>
      <c r="U18" s="1">
        <f t="shared" si="0"/>
        <v>2</v>
      </c>
      <c r="V18" s="2">
        <f t="shared" si="1"/>
        <v>39304</v>
      </c>
    </row>
    <row r="19" spans="1:22" customFormat="1" x14ac:dyDescent="0.45">
      <c r="A19" s="3" t="s">
        <v>38</v>
      </c>
      <c r="B19" s="3" t="s">
        <v>67</v>
      </c>
      <c r="C19" s="4" t="s">
        <v>68</v>
      </c>
      <c r="D19" s="4">
        <v>2018</v>
      </c>
      <c r="E19" s="4" t="s">
        <v>30</v>
      </c>
      <c r="F19" s="16">
        <v>0</v>
      </c>
      <c r="G19" s="16">
        <v>67440</v>
      </c>
      <c r="H19" s="16">
        <v>17150</v>
      </c>
      <c r="I19" s="16">
        <v>0</v>
      </c>
      <c r="J19" s="16">
        <v>2300</v>
      </c>
      <c r="K19" s="16">
        <v>5416</v>
      </c>
      <c r="L19" s="4" t="s">
        <v>31</v>
      </c>
      <c r="M19" s="17">
        <v>0</v>
      </c>
      <c r="N19" s="17">
        <v>1</v>
      </c>
      <c r="O19" s="17">
        <v>3</v>
      </c>
      <c r="P19" s="17">
        <v>2</v>
      </c>
      <c r="Q19" s="17">
        <v>1</v>
      </c>
      <c r="R19" s="17">
        <v>0</v>
      </c>
      <c r="S19" s="17">
        <v>0</v>
      </c>
      <c r="T19" s="17">
        <v>0</v>
      </c>
      <c r="U19" s="1">
        <f t="shared" si="0"/>
        <v>7</v>
      </c>
      <c r="V19" s="2">
        <f t="shared" si="1"/>
        <v>92306</v>
      </c>
    </row>
    <row r="20" spans="1:22" customFormat="1" x14ac:dyDescent="0.45">
      <c r="A20" s="3" t="s">
        <v>38</v>
      </c>
      <c r="B20" s="3" t="s">
        <v>69</v>
      </c>
      <c r="C20" s="4" t="s">
        <v>70</v>
      </c>
      <c r="D20" s="4">
        <v>2018</v>
      </c>
      <c r="E20" s="4" t="s">
        <v>30</v>
      </c>
      <c r="F20" s="16">
        <v>0</v>
      </c>
      <c r="G20" s="16">
        <v>33348</v>
      </c>
      <c r="H20" s="16">
        <v>25979</v>
      </c>
      <c r="I20" s="16">
        <v>0</v>
      </c>
      <c r="J20" s="16">
        <v>1150</v>
      </c>
      <c r="K20" s="16">
        <v>4472</v>
      </c>
      <c r="L20" s="4" t="s">
        <v>31</v>
      </c>
      <c r="M20" s="17">
        <v>0</v>
      </c>
      <c r="N20" s="17">
        <v>0</v>
      </c>
      <c r="O20" s="17">
        <v>1</v>
      </c>
      <c r="P20" s="17">
        <v>2</v>
      </c>
      <c r="Q20" s="17">
        <v>1</v>
      </c>
      <c r="R20" s="17">
        <v>0</v>
      </c>
      <c r="S20" s="17">
        <v>0</v>
      </c>
      <c r="T20" s="17">
        <v>0</v>
      </c>
      <c r="U20" s="1">
        <f t="shared" si="0"/>
        <v>4</v>
      </c>
      <c r="V20" s="2">
        <f t="shared" si="1"/>
        <v>64949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:U28" si="3">SUM(M21:T21)</f>
        <v>0</v>
      </c>
      <c r="V21" s="2">
        <f t="shared" ref="V21:V28" si="4">SUM(F21:K21)</f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4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4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4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4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4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4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3"/>
        <v>0</v>
      </c>
      <c r="V28" s="2">
        <f t="shared" si="4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1:D28">
    <cfRule type="expression" dxfId="8" priority="80">
      <formula>OR($D21&gt;2018,AND($D21&lt;2018,$D21&lt;&gt;""))</formula>
    </cfRule>
  </conditionalFormatting>
  <conditionalFormatting sqref="V21:V28">
    <cfRule type="expression" dxfId="7" priority="73">
      <formula>#REF!&lt;0</formula>
    </cfRule>
  </conditionalFormatting>
  <conditionalFormatting sqref="V21:V28">
    <cfRule type="cellIs" dxfId="6" priority="72" operator="lessThan">
      <formula>0</formula>
    </cfRule>
  </conditionalFormatting>
  <conditionalFormatting sqref="D7 D9:D20">
    <cfRule type="expression" dxfId="5" priority="6">
      <formula>OR($D7&gt;2018,AND($D7&lt;2018,$D7&lt;&gt;""))</formula>
    </cfRule>
  </conditionalFormatting>
  <conditionalFormatting sqref="V7 V9:V20">
    <cfRule type="cellIs" dxfId="4" priority="4" operator="lessThan">
      <formula>0</formula>
    </cfRule>
  </conditionalFormatting>
  <conditionalFormatting sqref="V7 V9:V20">
    <cfRule type="expression" dxfId="3" priority="5">
      <formula>$V$7&lt;0</formula>
    </cfRule>
  </conditionalFormatting>
  <conditionalFormatting sqref="D8">
    <cfRule type="expression" dxfId="2" priority="3">
      <formula>OR($D8&gt;2018,AND($D8&lt;2018,$D8&lt;&gt;""))</formula>
    </cfRule>
  </conditionalFormatting>
  <conditionalFormatting sqref="V8">
    <cfRule type="cellIs" dxfId="1" priority="1" operator="lessThan">
      <formula>0</formula>
    </cfRule>
  </conditionalFormatting>
  <conditionalFormatting sqref="V8">
    <cfRule type="expression" dxfId="0" priority="2">
      <formula>$V$7&lt;0</formula>
    </cfRule>
  </conditionalFormatting>
  <dataValidations count="4">
    <dataValidation allowBlank="1" showErrorMessage="1" sqref="A6:V6"/>
    <dataValidation type="list" allowBlank="1" showInputMessage="1" showErrorMessage="1" sqref="E9:E28 E7">
      <formula1>"PH, TH, HMIS, SSO, TRA, PRA, SRA, S+C/SRO"</formula1>
    </dataValidation>
    <dataValidation type="list" allowBlank="1" showInputMessage="1" showErrorMessage="1" sqref="L7:L28">
      <formula1>"N/A, FMR, Actual Rent"</formula1>
    </dataValidation>
    <dataValidation type="list" allowBlank="1" showInputMessage="1" showErrorMessage="1" sqref="E8">
      <formula1>"PH, TH, SH, HMIS, SSO, SRO (Legacy), SHP (Legacy), S+C (Legacy)"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2017-06-08T18:00:43Z</dcterms:modified>
</cp:coreProperties>
</file>