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NV-500\"/>
    </mc:Choice>
  </mc:AlternateContent>
  <xr:revisionPtr revIDLastSave="0" documentId="13_ncr:1_{52CE4298-29DC-416D-BBD7-D977EB737627}" xr6:coauthVersionLast="43" xr6:coauthVersionMax="43" xr10:uidLastSave="{00000000-0000-0000-0000-000000000000}"/>
  <bookViews>
    <workbookView xWindow="-120" yWindow="-120" windowWidth="29040" windowHeight="15840" xr2:uid="{CCC90A37-0A42-4613-9BAB-2139D1CC06ED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7" i="1" l="1"/>
  <c r="U17" i="1"/>
  <c r="V8" i="1" l="1"/>
  <c r="V9" i="1"/>
  <c r="V10" i="1"/>
  <c r="V11" i="1"/>
  <c r="V12" i="1"/>
  <c r="V13" i="1"/>
  <c r="V14" i="1"/>
  <c r="V15" i="1"/>
  <c r="V16" i="1"/>
  <c r="V18" i="1"/>
  <c r="V19" i="1"/>
  <c r="V20" i="1"/>
  <c r="V21" i="1"/>
  <c r="V22" i="1"/>
  <c r="V23" i="1"/>
  <c r="V24" i="1"/>
  <c r="V25" i="1"/>
  <c r="V26" i="1"/>
  <c r="U8" i="1"/>
  <c r="U9" i="1"/>
  <c r="U10" i="1"/>
  <c r="U11" i="1"/>
  <c r="U12" i="1"/>
  <c r="U13" i="1"/>
  <c r="U14" i="1"/>
  <c r="U15" i="1"/>
  <c r="U16" i="1"/>
  <c r="U18" i="1"/>
  <c r="U19" i="1"/>
  <c r="U20" i="1"/>
  <c r="U21" i="1"/>
  <c r="U22" i="1"/>
  <c r="U23" i="1"/>
  <c r="U24" i="1"/>
  <c r="U25" i="1"/>
  <c r="U26" i="1"/>
  <c r="H3" i="1" l="1"/>
  <c r="V7" i="1"/>
  <c r="U7" i="1"/>
</calcChain>
</file>

<file path=xl/sharedStrings.xml><?xml version="1.0" encoding="utf-8"?>
<sst xmlns="http://schemas.openxmlformats.org/spreadsheetml/2006/main" count="88" uniqueCount="70">
  <si>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</si>
  <si>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</si>
  <si>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</si>
  <si>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</si>
  <si>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</si>
  <si>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</si>
  <si>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</si>
  <si>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</si>
  <si>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</si>
  <si>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</si>
  <si>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</si>
  <si>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</si>
  <si>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</si>
  <si>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</si>
  <si>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</si>
  <si>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</si>
  <si>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</si>
  <si>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</si>
  <si>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</si>
  <si>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</si>
  <si>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</si>
  <si>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</si>
  <si>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</si>
  <si>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</si>
  <si>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</si>
  <si>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</si>
  <si>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</si>
  <si>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</si>
  <si>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</si>
  <si>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</si>
  <si>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Division of Public and Behavioral Health, Rural Clinics</t>
  </si>
  <si>
    <t>Rural Shelter Plus Care</t>
  </si>
  <si>
    <t>NV0023L9T021810</t>
  </si>
  <si>
    <t>PH</t>
  </si>
  <si>
    <t>FMR</t>
  </si>
  <si>
    <t/>
  </si>
  <si>
    <t>San Francisco</t>
  </si>
  <si>
    <t>NV-502</t>
  </si>
  <si>
    <t>Nevada Balance of State CoC</t>
  </si>
  <si>
    <t>Division of Public and Behavioral Health</t>
  </si>
  <si>
    <t>Carson City Health &amp; Human Services</t>
  </si>
  <si>
    <t>SPC 1</t>
  </si>
  <si>
    <t>NV0057L9T021808</t>
  </si>
  <si>
    <t>Frontier Community Action Agency</t>
  </si>
  <si>
    <t>NV-502- Humboldt County Permanent Housing Project</t>
  </si>
  <si>
    <t>NV0065L9T021804</t>
  </si>
  <si>
    <t>SPC II</t>
  </si>
  <si>
    <t>NV0067L9T021807</t>
  </si>
  <si>
    <t>Clark County</t>
  </si>
  <si>
    <t>HMIS Rural Nevada 2018</t>
  </si>
  <si>
    <t>NV0096L9T021803</t>
  </si>
  <si>
    <t xml:space="preserve">Churchill County </t>
  </si>
  <si>
    <t>RRH 4 - FY2020 FINAL</t>
  </si>
  <si>
    <t>NV0101L9T021803</t>
  </si>
  <si>
    <t>Actual Rent</t>
  </si>
  <si>
    <t>NV-502-Humboldt County Rapid Rehousing Project</t>
  </si>
  <si>
    <t>NV0111L9T021802</t>
  </si>
  <si>
    <t>Nevada Rural Housing Authority</t>
  </si>
  <si>
    <t>Supportive Services Renewal Application</t>
  </si>
  <si>
    <t>NV0123L9T021801</t>
  </si>
  <si>
    <t>SSO</t>
  </si>
  <si>
    <t>Nevada Outreach Training Organization - No to Abuse</t>
  </si>
  <si>
    <t>DV Bonus Project FY2018</t>
  </si>
  <si>
    <t>NV0130L9T021800</t>
  </si>
  <si>
    <t>NV-502-Humboldt County Expansion Grant</t>
  </si>
  <si>
    <t>NV0131L9T021800</t>
  </si>
  <si>
    <t>Joint TH &amp; PH-RRH</t>
  </si>
  <si>
    <t>Vitality Center</t>
  </si>
  <si>
    <t>HIGH DESERT HOUSING</t>
  </si>
  <si>
    <t>NV0045L9T021707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</si>
</sst>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8">
    <dxf>
      <fill>
        <patternFill>
          <bgColor rgb="FFCAFFCA"/>
        </patternFill>
      </fill>
    </dxf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2BCFE-496F-46FE-9649-450001BEFB6D}">
  <sheetPr codeName="Sheet257">
    <pageSetUpPr fitToPage="1"/>
  </sheetPr>
  <dimension ref="A1:V26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6" t="s">
        <v>36</v>
      </c>
      <c r="C1" s="26"/>
      <c r="D1" s="26"/>
      <c r="E1" s="27" t="s">
        <v>1</v>
      </c>
      <c r="F1" s="28"/>
      <c r="G1" s="29"/>
      <c r="H1" s="30" t="s">
        <v>39</v>
      </c>
      <c r="I1" s="31"/>
      <c r="J1" s="32"/>
    </row>
    <row r="2" spans="1:22" ht="35.25" customHeight="1" x14ac:dyDescent="0.25">
      <c r="A2" s="1" t="s">
        <v>2</v>
      </c>
      <c r="B2" s="26" t="s">
        <v>37</v>
      </c>
      <c r="C2" s="26"/>
      <c r="D2" s="26"/>
      <c r="E2" s="33"/>
      <c r="F2" s="34"/>
      <c r="G2" s="34"/>
      <c r="H2" s="34"/>
      <c r="I2" s="34"/>
      <c r="J2" s="35"/>
    </row>
    <row r="3" spans="1:22" ht="35.25" customHeight="1" x14ac:dyDescent="0.25">
      <c r="A3" s="2" t="s">
        <v>3</v>
      </c>
      <c r="B3" s="26" t="s">
        <v>38</v>
      </c>
      <c r="C3" s="26"/>
      <c r="D3" s="26"/>
      <c r="E3" s="36" t="s">
        <v>4</v>
      </c>
      <c r="F3" s="37"/>
      <c r="G3" s="38"/>
      <c r="H3" s="39">
        <f ca="1">SUM(OFFSET(V6,1,0,500,1))</f>
        <v>665216</v>
      </c>
      <c r="I3" s="40"/>
      <c r="J3" s="41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22" t="s">
        <v>5</v>
      </c>
      <c r="B5" s="23"/>
      <c r="C5" s="23"/>
      <c r="D5" s="23"/>
      <c r="E5" s="24"/>
      <c r="F5" s="25" t="s">
        <v>6</v>
      </c>
      <c r="G5" s="25"/>
      <c r="H5" s="25"/>
      <c r="I5" s="25"/>
      <c r="J5" s="25"/>
      <c r="K5" s="25"/>
      <c r="L5" s="25" t="s">
        <v>7</v>
      </c>
      <c r="M5" s="25"/>
      <c r="N5" s="25"/>
      <c r="O5" s="25"/>
      <c r="P5" s="25"/>
      <c r="Q5" s="25"/>
      <c r="R5" s="25"/>
      <c r="S5" s="25"/>
      <c r="T5" s="25"/>
      <c r="U5" s="22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176028</v>
      </c>
      <c r="H7" s="15">
        <v>0</v>
      </c>
      <c r="I7" s="15">
        <v>0</v>
      </c>
      <c r="J7" s="15">
        <v>0</v>
      </c>
      <c r="K7" s="15">
        <v>0</v>
      </c>
      <c r="L7" s="14" t="s">
        <v>34</v>
      </c>
      <c r="M7" s="16">
        <v>4</v>
      </c>
      <c r="N7" s="16">
        <v>5</v>
      </c>
      <c r="O7" s="16">
        <v>7</v>
      </c>
      <c r="P7" s="16">
        <v>4</v>
      </c>
      <c r="Q7" s="16">
        <v>1</v>
      </c>
      <c r="R7" s="16">
        <v>0</v>
      </c>
      <c r="S7" s="16">
        <v>0</v>
      </c>
      <c r="T7" s="16">
        <v>0</v>
      </c>
      <c r="U7" s="17">
        <f t="shared" ref="U7:U26" si="0">SUM(M7:T7)</f>
        <v>21</v>
      </c>
      <c r="V7" s="18">
        <f t="shared" ref="V7:V26" si="1">SUM(F7:K7)</f>
        <v>176028</v>
      </c>
    </row>
    <row r="8" spans="1:22" x14ac:dyDescent="0.25">
      <c r="A8" s="13" t="s">
        <v>40</v>
      </c>
      <c r="B8" s="13" t="s">
        <v>41</v>
      </c>
      <c r="C8" s="14" t="s">
        <v>42</v>
      </c>
      <c r="D8" s="14">
        <v>2020</v>
      </c>
      <c r="E8" s="14" t="s">
        <v>33</v>
      </c>
      <c r="F8" s="15">
        <v>0</v>
      </c>
      <c r="G8" s="15">
        <v>15228</v>
      </c>
      <c r="H8" s="15">
        <v>0</v>
      </c>
      <c r="I8" s="15">
        <v>0</v>
      </c>
      <c r="J8" s="15">
        <v>0</v>
      </c>
      <c r="K8" s="15">
        <v>1138</v>
      </c>
      <c r="L8" s="14" t="s">
        <v>34</v>
      </c>
      <c r="M8" s="16">
        <v>3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3</v>
      </c>
      <c r="V8" s="18">
        <f t="shared" si="1"/>
        <v>16366</v>
      </c>
    </row>
    <row r="9" spans="1:22" x14ac:dyDescent="0.25">
      <c r="A9" s="13" t="s">
        <v>43</v>
      </c>
      <c r="B9" s="13" t="s">
        <v>44</v>
      </c>
      <c r="C9" s="14" t="s">
        <v>45</v>
      </c>
      <c r="D9" s="14">
        <v>2020</v>
      </c>
      <c r="E9" s="14" t="s">
        <v>33</v>
      </c>
      <c r="F9" s="15">
        <v>25244</v>
      </c>
      <c r="G9" s="15">
        <v>0</v>
      </c>
      <c r="H9" s="15">
        <v>1300</v>
      </c>
      <c r="I9" s="15">
        <v>0</v>
      </c>
      <c r="J9" s="15">
        <v>0</v>
      </c>
      <c r="K9" s="15">
        <v>460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27004</v>
      </c>
    </row>
    <row r="10" spans="1:22" x14ac:dyDescent="0.25">
      <c r="A10" s="13" t="s">
        <v>40</v>
      </c>
      <c r="B10" s="13" t="s">
        <v>46</v>
      </c>
      <c r="C10" s="14" t="s">
        <v>47</v>
      </c>
      <c r="D10" s="14">
        <v>2020</v>
      </c>
      <c r="E10" s="14" t="s">
        <v>33</v>
      </c>
      <c r="F10" s="15">
        <v>0</v>
      </c>
      <c r="G10" s="15">
        <v>28764</v>
      </c>
      <c r="H10" s="15">
        <v>0</v>
      </c>
      <c r="I10" s="15">
        <v>0</v>
      </c>
      <c r="J10" s="15">
        <v>0</v>
      </c>
      <c r="K10" s="15">
        <v>2182</v>
      </c>
      <c r="L10" s="14" t="s">
        <v>34</v>
      </c>
      <c r="M10" s="16">
        <v>3</v>
      </c>
      <c r="N10" s="16">
        <v>2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5</v>
      </c>
      <c r="V10" s="18">
        <f t="shared" si="1"/>
        <v>30946</v>
      </c>
    </row>
    <row r="11" spans="1:22" x14ac:dyDescent="0.25">
      <c r="A11" s="13" t="s">
        <v>48</v>
      </c>
      <c r="B11" s="13" t="s">
        <v>49</v>
      </c>
      <c r="C11" s="14" t="s">
        <v>50</v>
      </c>
      <c r="D11" s="14">
        <v>2020</v>
      </c>
      <c r="E11" s="14" t="s">
        <v>17</v>
      </c>
      <c r="F11" s="15">
        <v>0</v>
      </c>
      <c r="G11" s="15">
        <v>0</v>
      </c>
      <c r="H11" s="15">
        <v>0</v>
      </c>
      <c r="I11" s="15">
        <v>0</v>
      </c>
      <c r="J11" s="15">
        <v>74610</v>
      </c>
      <c r="K11" s="15">
        <v>3731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78341</v>
      </c>
    </row>
    <row r="12" spans="1:22" x14ac:dyDescent="0.25">
      <c r="A12" s="13" t="s">
        <v>51</v>
      </c>
      <c r="B12" s="13" t="s">
        <v>52</v>
      </c>
      <c r="C12" s="14" t="s">
        <v>53</v>
      </c>
      <c r="D12" s="14">
        <v>2020</v>
      </c>
      <c r="E12" s="14" t="s">
        <v>33</v>
      </c>
      <c r="F12" s="15">
        <v>0</v>
      </c>
      <c r="G12" s="15">
        <v>44184</v>
      </c>
      <c r="H12" s="15">
        <v>27204</v>
      </c>
      <c r="I12" s="15">
        <v>0</v>
      </c>
      <c r="J12" s="15">
        <v>0</v>
      </c>
      <c r="K12" s="15">
        <v>0</v>
      </c>
      <c r="L12" s="14" t="s">
        <v>54</v>
      </c>
      <c r="M12" s="16">
        <v>0</v>
      </c>
      <c r="N12" s="16">
        <v>0</v>
      </c>
      <c r="O12" s="16">
        <v>4</v>
      </c>
      <c r="P12" s="16">
        <v>1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5</v>
      </c>
      <c r="V12" s="18">
        <f t="shared" si="1"/>
        <v>71388</v>
      </c>
    </row>
    <row r="13" spans="1:22" x14ac:dyDescent="0.25">
      <c r="A13" s="13" t="s">
        <v>43</v>
      </c>
      <c r="B13" s="13" t="s">
        <v>55</v>
      </c>
      <c r="C13" s="14" t="s">
        <v>56</v>
      </c>
      <c r="D13" s="14">
        <v>2020</v>
      </c>
      <c r="E13" s="14" t="s">
        <v>33</v>
      </c>
      <c r="F13" s="15">
        <v>0</v>
      </c>
      <c r="G13" s="15">
        <v>34272</v>
      </c>
      <c r="H13" s="15">
        <v>667</v>
      </c>
      <c r="I13" s="15">
        <v>0</v>
      </c>
      <c r="J13" s="15">
        <v>0</v>
      </c>
      <c r="K13" s="15">
        <v>200</v>
      </c>
      <c r="L13" s="14" t="s">
        <v>34</v>
      </c>
      <c r="M13" s="16">
        <v>0</v>
      </c>
      <c r="N13" s="16">
        <v>0</v>
      </c>
      <c r="O13" s="16">
        <v>4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4</v>
      </c>
      <c r="V13" s="18">
        <f t="shared" si="1"/>
        <v>35139</v>
      </c>
    </row>
    <row r="14" spans="1:22" x14ac:dyDescent="0.25">
      <c r="A14" s="13" t="s">
        <v>57</v>
      </c>
      <c r="B14" s="13" t="s">
        <v>58</v>
      </c>
      <c r="C14" s="14" t="s">
        <v>59</v>
      </c>
      <c r="D14" s="14">
        <v>2020</v>
      </c>
      <c r="E14" s="14" t="s">
        <v>60</v>
      </c>
      <c r="F14" s="15">
        <v>0</v>
      </c>
      <c r="G14" s="15">
        <v>0</v>
      </c>
      <c r="H14" s="15">
        <v>36029</v>
      </c>
      <c r="I14" s="15">
        <v>0</v>
      </c>
      <c r="J14" s="15">
        <v>0</v>
      </c>
      <c r="K14" s="15">
        <v>3600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39629</v>
      </c>
    </row>
    <row r="15" spans="1:22" x14ac:dyDescent="0.25">
      <c r="A15" s="13" t="s">
        <v>61</v>
      </c>
      <c r="B15" s="13" t="s">
        <v>62</v>
      </c>
      <c r="C15" s="14" t="s">
        <v>63</v>
      </c>
      <c r="D15" s="14">
        <v>2020</v>
      </c>
      <c r="E15" s="14" t="s">
        <v>33</v>
      </c>
      <c r="F15" s="15">
        <v>0</v>
      </c>
      <c r="G15" s="15">
        <v>25500</v>
      </c>
      <c r="H15" s="15">
        <v>36173</v>
      </c>
      <c r="I15" s="15">
        <v>0</v>
      </c>
      <c r="J15" s="15">
        <v>0</v>
      </c>
      <c r="K15" s="15">
        <v>248</v>
      </c>
      <c r="L15" s="14" t="s">
        <v>34</v>
      </c>
      <c r="M15" s="16">
        <v>0</v>
      </c>
      <c r="N15" s="16">
        <v>0</v>
      </c>
      <c r="O15" s="16">
        <v>2</v>
      </c>
      <c r="P15" s="16">
        <v>1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3</v>
      </c>
      <c r="V15" s="18">
        <f t="shared" si="1"/>
        <v>61921</v>
      </c>
    </row>
    <row r="16" spans="1:22" x14ac:dyDescent="0.25">
      <c r="A16" s="13" t="s">
        <v>43</v>
      </c>
      <c r="B16" s="13" t="s">
        <v>64</v>
      </c>
      <c r="C16" s="14" t="s">
        <v>65</v>
      </c>
      <c r="D16" s="14">
        <v>2020</v>
      </c>
      <c r="E16" s="14" t="s">
        <v>66</v>
      </c>
      <c r="F16" s="15">
        <v>0</v>
      </c>
      <c r="G16" s="15">
        <v>42840</v>
      </c>
      <c r="H16" s="15">
        <v>1450</v>
      </c>
      <c r="I16" s="15">
        <v>0</v>
      </c>
      <c r="J16" s="15">
        <v>0</v>
      </c>
      <c r="K16" s="15">
        <v>0</v>
      </c>
      <c r="L16" s="14" t="s">
        <v>34</v>
      </c>
      <c r="M16" s="16">
        <v>0</v>
      </c>
      <c r="N16" s="16">
        <v>0</v>
      </c>
      <c r="O16" s="16">
        <v>5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5</v>
      </c>
      <c r="V16" s="18">
        <f t="shared" si="1"/>
        <v>44290</v>
      </c>
    </row>
    <row r="17" spans="1:22" x14ac:dyDescent="0.25">
      <c r="A17" s="19" t="s">
        <v>67</v>
      </c>
      <c r="B17" s="19" t="s">
        <v>68</v>
      </c>
      <c r="C17" s="20" t="s">
        <v>69</v>
      </c>
      <c r="D17" s="20">
        <v>2020</v>
      </c>
      <c r="E17" s="20" t="s">
        <v>33</v>
      </c>
      <c r="F17" s="21">
        <v>0</v>
      </c>
      <c r="G17" s="21">
        <v>0</v>
      </c>
      <c r="H17" s="21">
        <v>50194</v>
      </c>
      <c r="I17" s="21">
        <v>29970</v>
      </c>
      <c r="J17" s="21">
        <v>0</v>
      </c>
      <c r="K17" s="21">
        <v>4000</v>
      </c>
      <c r="L17" s="14"/>
      <c r="M17" s="16"/>
      <c r="N17" s="16"/>
      <c r="O17" s="16"/>
      <c r="P17" s="16"/>
      <c r="Q17" s="16"/>
      <c r="R17" s="16"/>
      <c r="S17" s="16"/>
      <c r="T17" s="16"/>
      <c r="U17" s="17">
        <f>SUM(M17:T17)</f>
        <v>0</v>
      </c>
      <c r="V17" s="18">
        <f t="shared" ref="V17" si="2">SUM(F17:K17)</f>
        <v>84164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</sheetData>
  <autoFilter ref="A6:V6" xr:uid="{07D48148-5A82-42D0-B425-CD7CDDFAE276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6 V18:V26">
    <cfRule type="cellIs" dxfId="7" priority="8" operator="lessThan">
      <formula>0</formula>
    </cfRule>
  </conditionalFormatting>
  <conditionalFormatting sqref="V7:V16 V18:V26">
    <cfRule type="expression" dxfId="6" priority="9">
      <formula>$V$7&lt;0</formula>
    </cfRule>
  </conditionalFormatting>
  <conditionalFormatting sqref="D7:D16 D18:D26">
    <cfRule type="expression" dxfId="5" priority="7">
      <formula>OR($D7&gt;2020,AND($D7&lt;2020,$D7&lt;&gt;""))</formula>
    </cfRule>
  </conditionalFormatting>
  <conditionalFormatting sqref="V17">
    <cfRule type="expression" dxfId="4" priority="5">
      <formula>$V$7&lt;0</formula>
    </cfRule>
  </conditionalFormatting>
  <conditionalFormatting sqref="V17">
    <cfRule type="cellIs" dxfId="3" priority="4" operator="lessThan">
      <formula>0</formula>
    </cfRule>
  </conditionalFormatting>
  <conditionalFormatting sqref="D17">
    <cfRule type="expression" dxfId="2" priority="1">
      <formula>OR($D17&gt;2019,AND($D17&lt;2019,$D17&lt;&gt;""))</formula>
    </cfRule>
  </conditionalFormatting>
  <conditionalFormatting sqref="C17">
    <cfRule type="expression" dxfId="1" priority="2">
      <formula>(#REF!&gt;1)</formula>
    </cfRule>
  </conditionalFormatting>
  <conditionalFormatting sqref="C7:C16 C18:C26">
    <cfRule type="expression" dxfId="0" priority="10">
      <formula>(#REF!&gt;1)</formula>
    </cfRule>
  </conditionalFormatting>
  <dataValidations count="3">
    <dataValidation allowBlank="1" showErrorMessage="1" sqref="A6:V6" xr:uid="{34B94A1D-ACA7-4C3E-A158-ACD1AC2415AE}"/>
    <dataValidation type="list" allowBlank="1" showInputMessage="1" showErrorMessage="1" sqref="E17" xr:uid="{E0FA2862-CFE2-4445-84C3-433173119606}">
      <formula1>"PH, TH, Joint TH &amp; PH-RRH, HMIS, SSO, TRA, PRA, SRA, S+C/SRO"</formula1>
    </dataValidation>
    <dataValidation type="list" allowBlank="1" showInputMessage="1" showErrorMessage="1" sqref="L17" xr:uid="{B69B3069-6BCA-46CB-BEE2-FFE0AD09DF42}">
      <formula1>"N/A, FMR, Actual Rent"</formula1>
    </dataValidation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2019-03-04T18:41:48Z</dcterms:created>
  <dcterms:modified xsi:type="dcterms:W3CDTF">2019-05-13T19:54:05Z</dcterms:modified>
</cp:coreProperties>
</file>