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46966\Dropbox\DropDR\2019 GIW\GIW Final\NM-500\"/>
    </mc:Choice>
  </mc:AlternateContent>
  <xr:revisionPtr revIDLastSave="0" documentId="13_ncr:1_{0C0CC48B-CB7E-403A-8977-B513DB75D44E}" xr6:coauthVersionLast="43" xr6:coauthVersionMax="43" xr10:uidLastSave="{00000000-0000-0000-0000-000000000000}"/>
  <bookViews>
    <workbookView xWindow="-120" yWindow="-120" windowWidth="29040" windowHeight="15840" xr2:uid="{EDB529E2-24BE-4475-81A4-DC3B83B7B81D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H3" i="1" l="1"/>
  <c r="V7" i="1"/>
  <c r="U7" i="1"/>
</calcChain>
</file>

<file path=xl/sharedStrings.xml><?xml version="1.0" encoding="utf-8"?>
<sst xmlns="http://schemas.openxmlformats.org/spreadsheetml/2006/main" count="129" uniqueCount="86">
  <si>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</si>
  <si>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</si>
  <si>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</si>
  <si>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</si>
  <si>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</si>
  <si>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</si>
  <si>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</si>
  <si>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</si>
  <si>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</si>
  <si>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</si>
  <si>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</si>
  <si>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</si>
  <si>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</si>
  <si>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</si>
  <si>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</si>
  <si>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</si>
  <si>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</si>
  <si>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</si>
  <si>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</si>
  <si>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</si>
  <si>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</si>
  <si>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</si>
  <si>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</si>
  <si>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</si>
  <si>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</si>
  <si>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</si>
  <si>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</si>
  <si>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</si>
  <si>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</si>
  <si>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</si>
  <si>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Supportive Housing Coalition of New Mexico</t>
  </si>
  <si>
    <t>Downtown @ 700-2nd Permanent Supportive Housing 2018</t>
  </si>
  <si>
    <t>NM0001L6B001808</t>
  </si>
  <si>
    <t>PH</t>
  </si>
  <si>
    <t/>
  </si>
  <si>
    <t>Albuquerque</t>
  </si>
  <si>
    <t>NM-500</t>
  </si>
  <si>
    <t>Albuquerque CoC</t>
  </si>
  <si>
    <t>City of Albuquerque</t>
  </si>
  <si>
    <t>St. Martin's Hospitality Center dba Hopeworks</t>
  </si>
  <si>
    <t>Dual Diagnosis Outreach</t>
  </si>
  <si>
    <t>NM0005L6B001811</t>
  </si>
  <si>
    <t>TH</t>
  </si>
  <si>
    <t>Therapeutic Living Services, Inc.</t>
  </si>
  <si>
    <t>Mesa House</t>
  </si>
  <si>
    <t>NM0007L6B001811</t>
  </si>
  <si>
    <t>Catholic Charities</t>
  </si>
  <si>
    <t>Catholic Charities PSH</t>
  </si>
  <si>
    <t>NM0008L6B001811</t>
  </si>
  <si>
    <t>Proyecto La Luz RRH</t>
  </si>
  <si>
    <t>NM0011L6B001811</t>
  </si>
  <si>
    <t>FMR</t>
  </si>
  <si>
    <t>Partners in Housing Services</t>
  </si>
  <si>
    <t>NM0012L6B001811</t>
  </si>
  <si>
    <t>Rental Assistance - AHCH/SMHC</t>
  </si>
  <si>
    <t>NM0014L6B001811</t>
  </si>
  <si>
    <t>Actual Rent</t>
  </si>
  <si>
    <t>Rental Assistance - TLS</t>
  </si>
  <si>
    <t>NM0015L6B001811</t>
  </si>
  <si>
    <t xml:space="preserve">Albuquerque Health Care for the Homeless, Inc. </t>
  </si>
  <si>
    <t>Supportive Housing</t>
  </si>
  <si>
    <t>NM0016L6B001811</t>
  </si>
  <si>
    <t>Transitional Housing - City of Albuquerque</t>
  </si>
  <si>
    <t>NM0017L6B001811</t>
  </si>
  <si>
    <t>Bernalillo County</t>
  </si>
  <si>
    <t>Renee's Project</t>
  </si>
  <si>
    <t>NM0051L6B001809</t>
  </si>
  <si>
    <t>Frank Gray House</t>
  </si>
  <si>
    <t>NM0080L6B001805</t>
  </si>
  <si>
    <t>New Mexico Coalition to End Homelessness</t>
  </si>
  <si>
    <t>Albuquerque Coordinated Entry Expansion 1</t>
  </si>
  <si>
    <t>NM0081L6B001805</t>
  </si>
  <si>
    <t>SSO</t>
  </si>
  <si>
    <t>Barrett Foundation, Inc.</t>
  </si>
  <si>
    <t>Milagro Permanent Supportive Housing</t>
  </si>
  <si>
    <t>NM0082L6B001805</t>
  </si>
  <si>
    <t>Rapid ReHousing - City of Albuquerque</t>
  </si>
  <si>
    <t>NM0101L6B001803</t>
  </si>
  <si>
    <t>CLNkids Rapid ReHousing Project</t>
  </si>
  <si>
    <t>NM0106L6B001803</t>
  </si>
  <si>
    <t>AHCH Coordinated Assessment</t>
  </si>
  <si>
    <t>NM0107L6B001803</t>
  </si>
  <si>
    <t>Welcome Home</t>
  </si>
  <si>
    <t>NM0112L6B001802</t>
  </si>
  <si>
    <t>Casita Bonita</t>
  </si>
  <si>
    <t>NM0120L6B001801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</si>
</sst>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Fill="1" applyBorder="1" applyAlignment="1">
      <alignment horizontal="center" vertical="center"/>
    </xf>
    <xf numFmtId="0" fontId="0" fillId="0" borderId="0" xfId="0" applyFill="1"/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46DFA-3B66-4AF6-9F86-7E3FF733D0E3}">
  <sheetPr codeName="Sheet253">
    <pageSetUpPr fitToPage="1"/>
  </sheetPr>
  <dimension ref="A1:V3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20.7109375" customWidth="1"/>
    <col min="2" max="3" width="17.7109375" customWidth="1"/>
    <col min="4" max="12" width="11.7109375" customWidth="1"/>
    <col min="13" max="21" width="10.7109375" customWidth="1"/>
    <col min="22" max="22" width="12.7109375" customWidth="1"/>
  </cols>
  <sheetData>
    <row r="1" spans="1:22" ht="35.25" customHeight="1" x14ac:dyDescent="0.25">
      <c r="A1" s="1" t="s">
        <v>0</v>
      </c>
      <c r="B1" s="29" t="s">
        <v>35</v>
      </c>
      <c r="C1" s="29"/>
      <c r="D1" s="29"/>
      <c r="E1" s="30" t="s">
        <v>1</v>
      </c>
      <c r="F1" s="31"/>
      <c r="G1" s="32"/>
      <c r="H1" s="33" t="s">
        <v>38</v>
      </c>
      <c r="I1" s="34"/>
      <c r="J1" s="35"/>
    </row>
    <row r="2" spans="1:22" ht="35.25" customHeight="1" x14ac:dyDescent="0.25">
      <c r="A2" s="1" t="s">
        <v>2</v>
      </c>
      <c r="B2" s="29" t="s">
        <v>36</v>
      </c>
      <c r="C2" s="29"/>
      <c r="D2" s="29"/>
      <c r="E2" s="36"/>
      <c r="F2" s="37"/>
      <c r="G2" s="37"/>
      <c r="H2" s="37"/>
      <c r="I2" s="37"/>
      <c r="J2" s="38"/>
    </row>
    <row r="3" spans="1:22" ht="35.25" customHeight="1" x14ac:dyDescent="0.25">
      <c r="A3" s="2" t="s">
        <v>3</v>
      </c>
      <c r="B3" s="29" t="s">
        <v>37</v>
      </c>
      <c r="C3" s="29"/>
      <c r="D3" s="29"/>
      <c r="E3" s="39" t="s">
        <v>4</v>
      </c>
      <c r="F3" s="40"/>
      <c r="G3" s="41"/>
      <c r="H3" s="42">
        <f ca="1">SUM(OFFSET(V6,1,0,500,1))</f>
        <v>5409952</v>
      </c>
      <c r="I3" s="43"/>
      <c r="J3" s="44"/>
    </row>
    <row r="4" spans="1:22" ht="16.899999999999999" customHeight="1" x14ac:dyDescent="0.25">
      <c r="A4" s="3"/>
      <c r="B4" s="4"/>
      <c r="C4" s="4"/>
      <c r="D4" s="4"/>
      <c r="E4" s="3"/>
      <c r="F4" s="5"/>
      <c r="G4" s="6"/>
      <c r="H4" s="7"/>
      <c r="I4" s="7"/>
    </row>
    <row r="5" spans="1:22" x14ac:dyDescent="0.25">
      <c r="A5" s="25" t="s">
        <v>5</v>
      </c>
      <c r="B5" s="26"/>
      <c r="C5" s="26"/>
      <c r="D5" s="26"/>
      <c r="E5" s="27"/>
      <c r="F5" s="28" t="s">
        <v>6</v>
      </c>
      <c r="G5" s="28"/>
      <c r="H5" s="28"/>
      <c r="I5" s="28"/>
      <c r="J5" s="28"/>
      <c r="K5" s="28"/>
      <c r="L5" s="28" t="s">
        <v>7</v>
      </c>
      <c r="M5" s="28"/>
      <c r="N5" s="28"/>
      <c r="O5" s="28"/>
      <c r="P5" s="28"/>
      <c r="Q5" s="28"/>
      <c r="R5" s="28"/>
      <c r="S5" s="28"/>
      <c r="T5" s="28"/>
      <c r="U5" s="25"/>
      <c r="V5" s="8"/>
    </row>
    <row r="6" spans="1:22" ht="56.25" customHeight="1" x14ac:dyDescent="0.25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25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0</v>
      </c>
      <c r="H7" s="15">
        <v>14112</v>
      </c>
      <c r="I7" s="15">
        <v>52667</v>
      </c>
      <c r="J7" s="15">
        <v>0</v>
      </c>
      <c r="K7" s="15">
        <v>3731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5" si="0">SUM(M7:T7)</f>
        <v>0</v>
      </c>
      <c r="V7" s="18">
        <f t="shared" ref="V7:V35" si="1">SUM(F7:K7)</f>
        <v>70510</v>
      </c>
    </row>
    <row r="8" spans="1:22" x14ac:dyDescent="0.25">
      <c r="A8" s="13" t="s">
        <v>39</v>
      </c>
      <c r="B8" s="13" t="s">
        <v>40</v>
      </c>
      <c r="C8" s="14" t="s">
        <v>41</v>
      </c>
      <c r="D8" s="14">
        <v>2020</v>
      </c>
      <c r="E8" s="14" t="s">
        <v>42</v>
      </c>
      <c r="F8" s="15">
        <v>0</v>
      </c>
      <c r="G8" s="15">
        <v>0</v>
      </c>
      <c r="H8" s="15">
        <v>86636</v>
      </c>
      <c r="I8" s="15">
        <v>0</v>
      </c>
      <c r="J8" s="15">
        <v>0</v>
      </c>
      <c r="K8" s="15">
        <v>6064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92700</v>
      </c>
    </row>
    <row r="9" spans="1:22" x14ac:dyDescent="0.25">
      <c r="A9" s="13" t="s">
        <v>43</v>
      </c>
      <c r="B9" s="13" t="s">
        <v>44</v>
      </c>
      <c r="C9" s="14" t="s">
        <v>45</v>
      </c>
      <c r="D9" s="14">
        <v>2020</v>
      </c>
      <c r="E9" s="14" t="s">
        <v>33</v>
      </c>
      <c r="F9" s="15">
        <v>0</v>
      </c>
      <c r="G9" s="15">
        <v>0</v>
      </c>
      <c r="H9" s="15">
        <v>93500</v>
      </c>
      <c r="I9" s="15">
        <v>8733</v>
      </c>
      <c r="J9" s="15">
        <v>0</v>
      </c>
      <c r="K9" s="15">
        <v>7000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109233</v>
      </c>
    </row>
    <row r="10" spans="1:22" x14ac:dyDescent="0.25">
      <c r="A10" s="13" t="s">
        <v>46</v>
      </c>
      <c r="B10" s="13" t="s">
        <v>47</v>
      </c>
      <c r="C10" s="14" t="s">
        <v>48</v>
      </c>
      <c r="D10" s="14">
        <v>2020</v>
      </c>
      <c r="E10" s="14" t="s">
        <v>33</v>
      </c>
      <c r="F10" s="15">
        <v>442974</v>
      </c>
      <c r="G10" s="15">
        <v>0</v>
      </c>
      <c r="H10" s="15">
        <v>111960</v>
      </c>
      <c r="I10" s="15">
        <v>0</v>
      </c>
      <c r="J10" s="15">
        <v>11000</v>
      </c>
      <c r="K10" s="15">
        <v>44198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610132</v>
      </c>
    </row>
    <row r="11" spans="1:22" s="24" customFormat="1" x14ac:dyDescent="0.25">
      <c r="A11" s="19" t="s">
        <v>46</v>
      </c>
      <c r="B11" s="19" t="s">
        <v>49</v>
      </c>
      <c r="C11" s="20" t="s">
        <v>50</v>
      </c>
      <c r="D11" s="20">
        <v>2020</v>
      </c>
      <c r="E11" s="20" t="s">
        <v>33</v>
      </c>
      <c r="F11" s="21">
        <v>0</v>
      </c>
      <c r="G11" s="21">
        <v>136968</v>
      </c>
      <c r="H11" s="21">
        <v>61346</v>
      </c>
      <c r="I11" s="21">
        <v>0</v>
      </c>
      <c r="J11" s="21">
        <v>9000</v>
      </c>
      <c r="K11" s="21">
        <v>20175</v>
      </c>
      <c r="L11" s="20" t="s">
        <v>51</v>
      </c>
      <c r="M11" s="22">
        <v>0</v>
      </c>
      <c r="N11" s="22">
        <v>0</v>
      </c>
      <c r="O11" s="22">
        <v>2</v>
      </c>
      <c r="P11" s="22">
        <v>10</v>
      </c>
      <c r="Q11" s="22">
        <v>1</v>
      </c>
      <c r="R11" s="22">
        <v>0</v>
      </c>
      <c r="S11" s="22">
        <v>0</v>
      </c>
      <c r="T11" s="22">
        <v>0</v>
      </c>
      <c r="U11" s="23">
        <f t="shared" si="0"/>
        <v>13</v>
      </c>
      <c r="V11" s="18">
        <f t="shared" si="1"/>
        <v>227489</v>
      </c>
    </row>
    <row r="12" spans="1:22" s="24" customFormat="1" x14ac:dyDescent="0.25">
      <c r="A12" s="19" t="s">
        <v>46</v>
      </c>
      <c r="B12" s="19" t="s">
        <v>52</v>
      </c>
      <c r="C12" s="20" t="s">
        <v>53</v>
      </c>
      <c r="D12" s="20">
        <v>2020</v>
      </c>
      <c r="E12" s="20" t="s">
        <v>33</v>
      </c>
      <c r="F12" s="21">
        <v>0</v>
      </c>
      <c r="G12" s="21">
        <v>0</v>
      </c>
      <c r="H12" s="21">
        <v>42650</v>
      </c>
      <c r="I12" s="21">
        <v>0</v>
      </c>
      <c r="J12" s="21">
        <v>5000</v>
      </c>
      <c r="K12" s="21">
        <v>4700</v>
      </c>
      <c r="L12" s="20" t="s">
        <v>34</v>
      </c>
      <c r="M12" s="22"/>
      <c r="N12" s="22"/>
      <c r="O12" s="22"/>
      <c r="P12" s="22"/>
      <c r="Q12" s="22"/>
      <c r="R12" s="22"/>
      <c r="S12" s="22"/>
      <c r="T12" s="22"/>
      <c r="U12" s="23">
        <f t="shared" si="0"/>
        <v>0</v>
      </c>
      <c r="V12" s="18">
        <f t="shared" si="1"/>
        <v>52350</v>
      </c>
    </row>
    <row r="13" spans="1:22" x14ac:dyDescent="0.25">
      <c r="A13" s="13" t="s">
        <v>38</v>
      </c>
      <c r="B13" s="13" t="s">
        <v>54</v>
      </c>
      <c r="C13" s="14" t="s">
        <v>55</v>
      </c>
      <c r="D13" s="14">
        <v>2020</v>
      </c>
      <c r="E13" s="14" t="s">
        <v>33</v>
      </c>
      <c r="F13" s="15">
        <v>0</v>
      </c>
      <c r="G13" s="15">
        <v>1265472</v>
      </c>
      <c r="H13" s="15">
        <v>86796</v>
      </c>
      <c r="I13" s="15">
        <v>0</v>
      </c>
      <c r="J13" s="15">
        <v>0</v>
      </c>
      <c r="K13" s="15">
        <v>70048</v>
      </c>
      <c r="L13" s="14" t="s">
        <v>56</v>
      </c>
      <c r="M13" s="16">
        <v>0</v>
      </c>
      <c r="N13" s="16">
        <v>12</v>
      </c>
      <c r="O13" s="16">
        <v>125</v>
      </c>
      <c r="P13" s="16">
        <v>9</v>
      </c>
      <c r="Q13" s="16">
        <v>2</v>
      </c>
      <c r="R13" s="16">
        <v>0</v>
      </c>
      <c r="S13" s="16">
        <v>0</v>
      </c>
      <c r="T13" s="16">
        <v>0</v>
      </c>
      <c r="U13" s="17">
        <f t="shared" si="0"/>
        <v>148</v>
      </c>
      <c r="V13" s="18">
        <f t="shared" si="1"/>
        <v>1422316</v>
      </c>
    </row>
    <row r="14" spans="1:22" x14ac:dyDescent="0.25">
      <c r="A14" s="13" t="s">
        <v>38</v>
      </c>
      <c r="B14" s="13" t="s">
        <v>57</v>
      </c>
      <c r="C14" s="14" t="s">
        <v>58</v>
      </c>
      <c r="D14" s="14">
        <v>2020</v>
      </c>
      <c r="E14" s="14" t="s">
        <v>33</v>
      </c>
      <c r="F14" s="15">
        <v>0</v>
      </c>
      <c r="G14" s="15">
        <v>401700</v>
      </c>
      <c r="H14" s="15">
        <v>0</v>
      </c>
      <c r="I14" s="15">
        <v>0</v>
      </c>
      <c r="J14" s="15">
        <v>0</v>
      </c>
      <c r="K14" s="15">
        <v>22205</v>
      </c>
      <c r="L14" s="14" t="s">
        <v>51</v>
      </c>
      <c r="M14" s="16">
        <v>0</v>
      </c>
      <c r="N14" s="16">
        <v>0</v>
      </c>
      <c r="O14" s="16">
        <v>35</v>
      </c>
      <c r="P14" s="16">
        <v>10</v>
      </c>
      <c r="Q14" s="16">
        <v>0</v>
      </c>
      <c r="R14" s="16">
        <v>0</v>
      </c>
      <c r="S14" s="16">
        <v>0</v>
      </c>
      <c r="T14" s="16">
        <v>0</v>
      </c>
      <c r="U14" s="17">
        <f t="shared" si="0"/>
        <v>45</v>
      </c>
      <c r="V14" s="18">
        <f t="shared" si="1"/>
        <v>423905</v>
      </c>
    </row>
    <row r="15" spans="1:22" x14ac:dyDescent="0.25">
      <c r="A15" s="13" t="s">
        <v>59</v>
      </c>
      <c r="B15" s="13" t="s">
        <v>60</v>
      </c>
      <c r="C15" s="14" t="s">
        <v>61</v>
      </c>
      <c r="D15" s="14">
        <v>2020</v>
      </c>
      <c r="E15" s="14" t="s">
        <v>33</v>
      </c>
      <c r="F15" s="15">
        <v>0</v>
      </c>
      <c r="G15" s="15">
        <v>0</v>
      </c>
      <c r="H15" s="15">
        <v>119291</v>
      </c>
      <c r="I15" s="15">
        <v>0</v>
      </c>
      <c r="J15" s="15">
        <v>0</v>
      </c>
      <c r="K15" s="15">
        <v>8350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127641</v>
      </c>
    </row>
    <row r="16" spans="1:22" x14ac:dyDescent="0.25">
      <c r="A16" s="13" t="s">
        <v>38</v>
      </c>
      <c r="B16" s="13" t="s">
        <v>62</v>
      </c>
      <c r="C16" s="14" t="s">
        <v>63</v>
      </c>
      <c r="D16" s="14">
        <v>2020</v>
      </c>
      <c r="E16" s="14" t="s">
        <v>42</v>
      </c>
      <c r="F16" s="15">
        <v>129890</v>
      </c>
      <c r="G16" s="15">
        <v>0</v>
      </c>
      <c r="H16" s="15">
        <v>0</v>
      </c>
      <c r="I16" s="15">
        <v>0</v>
      </c>
      <c r="J16" s="15">
        <v>0</v>
      </c>
      <c r="K16" s="15">
        <v>9092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138982</v>
      </c>
    </row>
    <row r="17" spans="1:22" x14ac:dyDescent="0.25">
      <c r="A17" s="13" t="s">
        <v>64</v>
      </c>
      <c r="B17" s="13" t="s">
        <v>65</v>
      </c>
      <c r="C17" s="14" t="s">
        <v>66</v>
      </c>
      <c r="D17" s="14">
        <v>2020</v>
      </c>
      <c r="E17" s="14" t="s">
        <v>33</v>
      </c>
      <c r="F17" s="15">
        <v>0</v>
      </c>
      <c r="G17" s="15">
        <v>42420</v>
      </c>
      <c r="H17" s="15">
        <v>0</v>
      </c>
      <c r="I17" s="15">
        <v>0</v>
      </c>
      <c r="J17" s="15">
        <v>3500</v>
      </c>
      <c r="K17" s="15">
        <v>3372</v>
      </c>
      <c r="L17" s="14" t="s">
        <v>51</v>
      </c>
      <c r="M17" s="16">
        <v>0</v>
      </c>
      <c r="N17" s="16">
        <v>0</v>
      </c>
      <c r="O17" s="16">
        <v>5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5</v>
      </c>
      <c r="V17" s="18">
        <f t="shared" si="1"/>
        <v>49292</v>
      </c>
    </row>
    <row r="18" spans="1:22" x14ac:dyDescent="0.25">
      <c r="A18" s="13" t="s">
        <v>43</v>
      </c>
      <c r="B18" s="13" t="s">
        <v>67</v>
      </c>
      <c r="C18" s="14" t="s">
        <v>68</v>
      </c>
      <c r="D18" s="14">
        <v>2020</v>
      </c>
      <c r="E18" s="14" t="s">
        <v>33</v>
      </c>
      <c r="F18" s="15">
        <v>0</v>
      </c>
      <c r="G18" s="15">
        <v>0</v>
      </c>
      <c r="H18" s="15">
        <v>129468</v>
      </c>
      <c r="I18" s="15">
        <v>18915</v>
      </c>
      <c r="J18" s="15">
        <v>0</v>
      </c>
      <c r="K18" s="15">
        <v>9000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157383</v>
      </c>
    </row>
    <row r="19" spans="1:22" x14ac:dyDescent="0.25">
      <c r="A19" s="13" t="s">
        <v>69</v>
      </c>
      <c r="B19" s="13" t="s">
        <v>70</v>
      </c>
      <c r="C19" s="14" t="s">
        <v>71</v>
      </c>
      <c r="D19" s="14">
        <v>2020</v>
      </c>
      <c r="E19" s="14" t="s">
        <v>72</v>
      </c>
      <c r="F19" s="15">
        <v>0</v>
      </c>
      <c r="G19" s="15">
        <v>0</v>
      </c>
      <c r="H19" s="15">
        <v>108858</v>
      </c>
      <c r="I19" s="15">
        <v>0</v>
      </c>
      <c r="J19" s="15">
        <v>0</v>
      </c>
      <c r="K19" s="15">
        <v>10885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119743</v>
      </c>
    </row>
    <row r="20" spans="1:22" x14ac:dyDescent="0.25">
      <c r="A20" s="13" t="s">
        <v>73</v>
      </c>
      <c r="B20" s="13" t="s">
        <v>74</v>
      </c>
      <c r="C20" s="14" t="s">
        <v>75</v>
      </c>
      <c r="D20" s="14">
        <v>2020</v>
      </c>
      <c r="E20" s="14" t="s">
        <v>33</v>
      </c>
      <c r="F20" s="15">
        <v>66732</v>
      </c>
      <c r="G20" s="15">
        <v>0</v>
      </c>
      <c r="H20" s="15">
        <v>18926</v>
      </c>
      <c r="I20" s="15">
        <v>0</v>
      </c>
      <c r="J20" s="15">
        <v>1000</v>
      </c>
      <c r="K20" s="15">
        <v>5370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92028</v>
      </c>
    </row>
    <row r="21" spans="1:22" x14ac:dyDescent="0.25">
      <c r="A21" s="13" t="s">
        <v>38</v>
      </c>
      <c r="B21" s="13" t="s">
        <v>76</v>
      </c>
      <c r="C21" s="14" t="s">
        <v>77</v>
      </c>
      <c r="D21" s="14">
        <v>2020</v>
      </c>
      <c r="E21" s="14" t="s">
        <v>33</v>
      </c>
      <c r="F21" s="15">
        <v>0</v>
      </c>
      <c r="G21" s="15">
        <v>582192</v>
      </c>
      <c r="H21" s="15">
        <v>228284</v>
      </c>
      <c r="I21" s="15">
        <v>0</v>
      </c>
      <c r="J21" s="15">
        <v>0</v>
      </c>
      <c r="K21" s="15">
        <v>53025</v>
      </c>
      <c r="L21" s="14" t="s">
        <v>51</v>
      </c>
      <c r="M21" s="16">
        <v>0</v>
      </c>
      <c r="N21" s="16">
        <v>0</v>
      </c>
      <c r="O21" s="16">
        <v>8</v>
      </c>
      <c r="P21" s="16">
        <v>20</v>
      </c>
      <c r="Q21" s="16">
        <v>20</v>
      </c>
      <c r="R21" s="16">
        <v>0</v>
      </c>
      <c r="S21" s="16">
        <v>0</v>
      </c>
      <c r="T21" s="16">
        <v>0</v>
      </c>
      <c r="U21" s="17">
        <f t="shared" si="0"/>
        <v>48</v>
      </c>
      <c r="V21" s="18">
        <f t="shared" si="1"/>
        <v>863501</v>
      </c>
    </row>
    <row r="22" spans="1:22" x14ac:dyDescent="0.25">
      <c r="A22" s="13" t="s">
        <v>38</v>
      </c>
      <c r="B22" s="13" t="s">
        <v>78</v>
      </c>
      <c r="C22" s="14" t="s">
        <v>79</v>
      </c>
      <c r="D22" s="14">
        <v>2020</v>
      </c>
      <c r="E22" s="14" t="s">
        <v>33</v>
      </c>
      <c r="F22" s="15">
        <v>0</v>
      </c>
      <c r="G22" s="15">
        <v>136260</v>
      </c>
      <c r="H22" s="15">
        <v>47805</v>
      </c>
      <c r="I22" s="15">
        <v>0</v>
      </c>
      <c r="J22" s="15">
        <v>13600</v>
      </c>
      <c r="K22" s="15">
        <v>19190</v>
      </c>
      <c r="L22" s="14" t="s">
        <v>51</v>
      </c>
      <c r="M22" s="16">
        <v>0</v>
      </c>
      <c r="N22" s="16">
        <v>0</v>
      </c>
      <c r="O22" s="16">
        <v>0</v>
      </c>
      <c r="P22" s="16">
        <v>4</v>
      </c>
      <c r="Q22" s="16">
        <v>5</v>
      </c>
      <c r="R22" s="16">
        <v>1</v>
      </c>
      <c r="S22" s="16">
        <v>0</v>
      </c>
      <c r="T22" s="16">
        <v>0</v>
      </c>
      <c r="U22" s="17">
        <f t="shared" si="0"/>
        <v>10</v>
      </c>
      <c r="V22" s="18">
        <f t="shared" si="1"/>
        <v>216855</v>
      </c>
    </row>
    <row r="23" spans="1:22" s="24" customFormat="1" x14ac:dyDescent="0.25">
      <c r="A23" s="19" t="s">
        <v>59</v>
      </c>
      <c r="B23" s="19" t="s">
        <v>80</v>
      </c>
      <c r="C23" s="20" t="s">
        <v>81</v>
      </c>
      <c r="D23" s="20">
        <v>2020</v>
      </c>
      <c r="E23" s="20" t="s">
        <v>72</v>
      </c>
      <c r="F23" s="21">
        <v>0</v>
      </c>
      <c r="G23" s="21">
        <v>0</v>
      </c>
      <c r="H23" s="21">
        <v>26337</v>
      </c>
      <c r="I23" s="21">
        <v>0</v>
      </c>
      <c r="J23" s="21">
        <v>6000</v>
      </c>
      <c r="K23" s="21">
        <v>3233</v>
      </c>
      <c r="L23" s="20" t="s">
        <v>34</v>
      </c>
      <c r="M23" s="22"/>
      <c r="N23" s="22"/>
      <c r="O23" s="22"/>
      <c r="P23" s="22"/>
      <c r="Q23" s="22"/>
      <c r="R23" s="22"/>
      <c r="S23" s="22"/>
      <c r="T23" s="22"/>
      <c r="U23" s="23">
        <f t="shared" si="0"/>
        <v>0</v>
      </c>
      <c r="V23" s="18">
        <f t="shared" si="1"/>
        <v>35570</v>
      </c>
    </row>
    <row r="24" spans="1:22" x14ac:dyDescent="0.25">
      <c r="A24" s="13" t="s">
        <v>39</v>
      </c>
      <c r="B24" s="13" t="s">
        <v>82</v>
      </c>
      <c r="C24" s="14" t="s">
        <v>83</v>
      </c>
      <c r="D24" s="14">
        <v>2020</v>
      </c>
      <c r="E24" s="14" t="s">
        <v>33</v>
      </c>
      <c r="F24" s="15">
        <v>0</v>
      </c>
      <c r="G24" s="15">
        <v>84840</v>
      </c>
      <c r="H24" s="15">
        <v>0</v>
      </c>
      <c r="I24" s="15">
        <v>0</v>
      </c>
      <c r="J24" s="15">
        <v>0</v>
      </c>
      <c r="K24" s="15">
        <v>7960</v>
      </c>
      <c r="L24" s="14" t="s">
        <v>51</v>
      </c>
      <c r="M24" s="16">
        <v>0</v>
      </c>
      <c r="N24" s="16">
        <v>0</v>
      </c>
      <c r="O24" s="16">
        <v>10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7">
        <f t="shared" si="0"/>
        <v>10</v>
      </c>
      <c r="V24" s="18">
        <f t="shared" si="1"/>
        <v>92800</v>
      </c>
    </row>
    <row r="25" spans="1:22" x14ac:dyDescent="0.25">
      <c r="A25" s="13" t="s">
        <v>30</v>
      </c>
      <c r="B25" s="13" t="s">
        <v>84</v>
      </c>
      <c r="C25" s="14" t="s">
        <v>85</v>
      </c>
      <c r="D25" s="14">
        <v>2020</v>
      </c>
      <c r="E25" s="14" t="s">
        <v>33</v>
      </c>
      <c r="F25" s="15">
        <v>0</v>
      </c>
      <c r="G25" s="15">
        <v>404184</v>
      </c>
      <c r="H25" s="15">
        <v>48438</v>
      </c>
      <c r="I25" s="15">
        <v>0</v>
      </c>
      <c r="J25" s="15">
        <v>8762</v>
      </c>
      <c r="K25" s="15">
        <v>46138</v>
      </c>
      <c r="L25" s="14" t="s">
        <v>51</v>
      </c>
      <c r="M25" s="16">
        <v>0</v>
      </c>
      <c r="N25" s="16">
        <v>0</v>
      </c>
      <c r="O25" s="16">
        <v>40</v>
      </c>
      <c r="P25" s="16">
        <v>3</v>
      </c>
      <c r="Q25" s="16">
        <v>1</v>
      </c>
      <c r="R25" s="16">
        <v>1</v>
      </c>
      <c r="S25" s="16">
        <v>0</v>
      </c>
      <c r="T25" s="16">
        <v>0</v>
      </c>
      <c r="U25" s="17">
        <f t="shared" si="0"/>
        <v>45</v>
      </c>
      <c r="V25" s="18">
        <f t="shared" si="1"/>
        <v>507522</v>
      </c>
    </row>
    <row r="26" spans="1:22" x14ac:dyDescent="0.25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25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25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25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25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25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25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25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  <row r="34" spans="1:22" x14ac:dyDescent="0.25">
      <c r="A34" s="13"/>
      <c r="B34" s="13"/>
      <c r="C34" s="14"/>
      <c r="D34" s="14"/>
      <c r="E34" s="14"/>
      <c r="F34" s="15"/>
      <c r="G34" s="15"/>
      <c r="H34" s="15"/>
      <c r="I34" s="15"/>
      <c r="J34" s="15"/>
      <c r="K34" s="15"/>
      <c r="L34" s="14"/>
      <c r="M34" s="16"/>
      <c r="N34" s="16"/>
      <c r="O34" s="16"/>
      <c r="P34" s="16"/>
      <c r="Q34" s="16"/>
      <c r="R34" s="16"/>
      <c r="S34" s="16"/>
      <c r="T34" s="16"/>
      <c r="U34" s="17">
        <f t="shared" si="0"/>
        <v>0</v>
      </c>
      <c r="V34" s="18">
        <f t="shared" si="1"/>
        <v>0</v>
      </c>
    </row>
    <row r="35" spans="1:22" x14ac:dyDescent="0.25">
      <c r="A35" s="13"/>
      <c r="B35" s="13"/>
      <c r="C35" s="14"/>
      <c r="D35" s="14"/>
      <c r="E35" s="14"/>
      <c r="F35" s="15"/>
      <c r="G35" s="15"/>
      <c r="H35" s="15"/>
      <c r="I35" s="15"/>
      <c r="J35" s="15"/>
      <c r="K35" s="15"/>
      <c r="L35" s="14"/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0</v>
      </c>
    </row>
  </sheetData>
  <autoFilter ref="A6:V6" xr:uid="{3B567C5A-0D96-442E-B35A-D91B654DB2C3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5">
    <cfRule type="cellIs" dxfId="3" priority="6" operator="lessThan">
      <formula>0</formula>
    </cfRule>
  </conditionalFormatting>
  <conditionalFormatting sqref="V7:V35">
    <cfRule type="expression" dxfId="2" priority="7">
      <formula>$V$7&lt;0</formula>
    </cfRule>
  </conditionalFormatting>
  <conditionalFormatting sqref="D7:D35">
    <cfRule type="expression" dxfId="1" priority="5">
      <formula>OR($D7&gt;2020,AND($D7&lt;2020,$D7&lt;&gt;""))</formula>
    </cfRule>
  </conditionalFormatting>
  <conditionalFormatting sqref="C7:C35">
    <cfRule type="expression" dxfId="0" priority="8">
      <formula>(#REF!&gt;1)</formula>
    </cfRule>
  </conditionalFormatting>
  <dataValidations count="1">
    <dataValidation allowBlank="1" showErrorMessage="1" sqref="A6:V6" xr:uid="{666FB8B4-AECF-43AD-9E24-1534198D9FB4}"/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5/6/2019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HUD User</cp:lastModifiedBy>
  <dcterms:created xsi:type="dcterms:W3CDTF">2019-03-04T18:41:50Z</dcterms:created>
  <dcterms:modified xsi:type="dcterms:W3CDTF">2019-05-13T19:54:03Z</dcterms:modified>
</cp:coreProperties>
</file>