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BD027C86-1885-4788-AA0C-FED87D726D42}" xr6:coauthVersionLast="41" xr6:coauthVersionMax="41" xr10:uidLastSave="{00000000-0000-0000-0000-000000000000}"/>
  <bookViews>
    <workbookView xWindow="-103" yWindow="-103" windowWidth="25920" windowHeight="16749" xr2:uid="{9CAFDFA9-2F51-4349-B8A6-EB40C186705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V7" i="1" l="1"/>
  <c r="H3" i="1" s="1"/>
  <c r="U7" i="1"/>
</calcChain>
</file>

<file path=xl/sharedStrings.xml><?xml version="1.0" encoding="utf-8"?>
<sst xmlns="http://schemas.openxmlformats.org/spreadsheetml/2006/main" count="64" uniqueCount="52">
  <si>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</si>
  <si>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</si>
  <si>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</si>
  <si>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</si>
  <si>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</si>
  <si>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</si>
  <si>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</si>
  <si>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</si>
  <si>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</si>
  <si>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</si>
  <si>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</si>
  <si>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</si>
  <si>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</si>
  <si>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</si>
  <si>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</si>
  <si>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</si>
  <si>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</si>
  <si>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</si>
  <si>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</si>
  <si>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</si>
  <si>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</si>
  <si>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</si>
  <si>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</si>
  <si>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</si>
  <si>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</si>
  <si>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</si>
  <si>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</si>
  <si>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</si>
  <si>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</si>
  <si>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</si>
  <si>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Alternatives, Inc.</t>
  </si>
  <si>
    <t>Permanent Supportive Housing I</t>
  </si>
  <si>
    <t>NJ0136L2F131811</t>
  </si>
  <si>
    <t>PH</t>
  </si>
  <si>
    <t/>
  </si>
  <si>
    <t>Newark</t>
  </si>
  <si>
    <t>NJ-513</t>
  </si>
  <si>
    <t>Somerset County CoC</t>
  </si>
  <si>
    <t>Somerset County, NJ</t>
  </si>
  <si>
    <t>Permanent Supportive Housing II</t>
  </si>
  <si>
    <t>NJ0137L2F131811</t>
  </si>
  <si>
    <t>Permanent Supportive Housing IV</t>
  </si>
  <si>
    <t>NJ0138L2F131811</t>
  </si>
  <si>
    <t>Actual Rent</t>
  </si>
  <si>
    <t>Somerset County Rapid Rehousing</t>
  </si>
  <si>
    <t>NJ0534L2F131802</t>
  </si>
  <si>
    <t>FMR</t>
  </si>
  <si>
    <t>Somerset County Rapid Rehousing II</t>
  </si>
  <si>
    <t>NJ0587L2F131800</t>
  </si>
  <si>
    <t>Visions and Pathways</t>
  </si>
  <si>
    <t>Visions and Pathways Rapid Re-Housing Somerset</t>
  </si>
  <si>
    <t>NJ0588L2F131800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</si>
</sst>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9C2F-D312-43DB-8923-4576949B7EEA}">
  <sheetPr codeName="Sheet249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385708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54419</v>
      </c>
      <c r="I7" s="15">
        <v>43098</v>
      </c>
      <c r="J7" s="15">
        <v>0</v>
      </c>
      <c r="K7" s="15">
        <v>4350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2" si="0">SUM(M7:T7)</f>
        <v>0</v>
      </c>
      <c r="V7" s="18">
        <f t="shared" ref="V7:V22" si="1">SUM(F7:K7)</f>
        <v>101867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53151</v>
      </c>
      <c r="I8" s="15">
        <v>41935</v>
      </c>
      <c r="J8" s="15">
        <v>0</v>
      </c>
      <c r="K8" s="15">
        <v>6206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101292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14268</v>
      </c>
      <c r="H9" s="15">
        <v>3716</v>
      </c>
      <c r="I9" s="15">
        <v>0</v>
      </c>
      <c r="J9" s="15">
        <v>0</v>
      </c>
      <c r="K9" s="15">
        <v>1036</v>
      </c>
      <c r="L9" s="14" t="s">
        <v>43</v>
      </c>
      <c r="M9" s="16">
        <v>0</v>
      </c>
      <c r="N9" s="16">
        <v>0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</v>
      </c>
      <c r="V9" s="18">
        <f t="shared" si="1"/>
        <v>19020</v>
      </c>
    </row>
    <row r="10" spans="1:22" x14ac:dyDescent="0.4">
      <c r="A10" s="13" t="s">
        <v>30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15216</v>
      </c>
      <c r="H10" s="15">
        <v>3321</v>
      </c>
      <c r="I10" s="15">
        <v>0</v>
      </c>
      <c r="J10" s="15">
        <v>0</v>
      </c>
      <c r="K10" s="15">
        <v>900</v>
      </c>
      <c r="L10" s="14" t="s">
        <v>46</v>
      </c>
      <c r="M10" s="16">
        <v>0</v>
      </c>
      <c r="N10" s="16">
        <v>0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</v>
      </c>
      <c r="V10" s="18">
        <f t="shared" si="1"/>
        <v>19437</v>
      </c>
    </row>
    <row r="11" spans="1:22" x14ac:dyDescent="0.4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91296</v>
      </c>
      <c r="H11" s="15">
        <v>37788</v>
      </c>
      <c r="I11" s="15">
        <v>0</v>
      </c>
      <c r="J11" s="15">
        <v>0</v>
      </c>
      <c r="K11" s="15">
        <v>7474</v>
      </c>
      <c r="L11" s="14" t="s">
        <v>46</v>
      </c>
      <c r="M11" s="16">
        <v>0</v>
      </c>
      <c r="N11" s="16">
        <v>0</v>
      </c>
      <c r="O11" s="16">
        <v>6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136558</v>
      </c>
    </row>
    <row r="12" spans="1:22" x14ac:dyDescent="0.4">
      <c r="A12" s="13" t="s">
        <v>49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0</v>
      </c>
      <c r="H12" s="15">
        <v>7534</v>
      </c>
      <c r="I12" s="15">
        <v>0</v>
      </c>
      <c r="J12" s="15">
        <v>0</v>
      </c>
      <c r="K12" s="15">
        <v>0</v>
      </c>
      <c r="L12" s="14" t="s">
        <v>46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0</v>
      </c>
      <c r="V12" s="18">
        <f t="shared" si="1"/>
        <v>7534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38E82A07-8C54-4A2E-A7D9-20A5C5FF96C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2">
    <cfRule type="cellIs" dxfId="3" priority="3" operator="lessThan">
      <formula>0</formula>
    </cfRule>
  </conditionalFormatting>
  <conditionalFormatting sqref="V7:V22">
    <cfRule type="expression" dxfId="2" priority="4">
      <formula>$V$7&lt;0</formula>
    </cfRule>
  </conditionalFormatting>
  <conditionalFormatting sqref="D7:D22">
    <cfRule type="expression" dxfId="1" priority="2">
      <formula>OR($D7&gt;2020,AND($D7&lt;2020,$D7&lt;&gt;""))</formula>
    </cfRule>
  </conditionalFormatting>
  <conditionalFormatting sqref="C7:C22">
    <cfRule type="expression" dxfId="0" priority="5">
      <formula>(#REF!&gt;1)</formula>
    </cfRule>
  </conditionalFormatting>
  <dataValidations count="3">
    <dataValidation type="list" allowBlank="1" showInputMessage="1" showErrorMessage="1" sqref="E7:E22" xr:uid="{07DAA72F-A92D-4F70-9EA5-5F8C590E1C1D}">
      <formula1>"PH, TH, Joint TH &amp; PH-RRH, HMIS, SSO, TRA, PRA, SRA, S+C/SRO"</formula1>
    </dataValidation>
    <dataValidation type="list" allowBlank="1" showInputMessage="1" showErrorMessage="1" sqref="L7:L22" xr:uid="{56664E91-9009-448E-8CDE-5996078E24B4}">
      <formula1>"N/A, FMR, Actual Rent"</formula1>
    </dataValidation>
    <dataValidation allowBlank="1" showErrorMessage="1" sqref="A6:V6" xr:uid="{18D82BFC-00F4-4CF2-A9EC-E83BAB61C9F8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2019-03-04T18:41:51Z</dcterms:created>
  <dcterms:modified xsi:type="dcterms:W3CDTF">2019-04-02T19:33:47Z</dcterms:modified>
</cp:coreProperties>
</file>