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NJ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GIW'!$A$1:$V$24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14" i="1" l="1"/>
  <c r="V13" i="1"/>
  <c r="V12" i="1"/>
  <c r="V11" i="1"/>
  <c r="V9" i="1"/>
  <c r="V8" i="1"/>
  <c r="V7" i="1"/>
  <c r="U15" i="1"/>
  <c r="V15" i="1"/>
  <c r="V23" i="1" l="1"/>
  <c r="U23" i="1"/>
  <c r="U18" i="1" l="1"/>
  <c r="V18" i="1"/>
  <c r="V20" i="1" l="1"/>
  <c r="V17" i="1"/>
  <c r="V24" i="1" l="1"/>
  <c r="V22" i="1"/>
  <c r="V21" i="1"/>
  <c r="V19" i="1"/>
  <c r="V16" i="1"/>
  <c r="U24" i="1"/>
  <c r="U22" i="1"/>
  <c r="U21" i="1"/>
  <c r="U20" i="1"/>
  <c r="U19" i="1"/>
  <c r="U17" i="1"/>
  <c r="U16" i="1"/>
  <c r="H3" i="1" l="1"/>
</calcChain>
</file>

<file path=xl/sharedStrings.xml><?xml version="1.0" encoding="utf-8"?>
<sst xmlns="http://schemas.openxmlformats.org/spreadsheetml/2006/main" count="74" uniqueCount="57">
  <si>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</si>
  <si>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</si>
  <si>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</si>
  <si>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</si>
  <si>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</si>
  <si>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</si>
  <si>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</si>
  <si>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</si>
  <si>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</si>
  <si>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</si>
  <si>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</si>
  <si>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</si>
  <si>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</si>
  <si>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</si>
  <si>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</si>
  <si>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</si>
  <si>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</si>
  <si>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</si>
  <si>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</si>
  <si>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</si>
  <si>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</si>
  <si>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</si>
  <si>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</si>
  <si>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</si>
  <si>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</si>
  <si>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</si>
  <si>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</si>
  <si>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</si>
  <si>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</si>
  <si>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</si>
  <si>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</si>
  <si>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</si>
  <si>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</si>
  <si>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SSO</t>
  </si>
  <si>
    <t>Actual Rent</t>
  </si>
  <si>
    <t>Newark</t>
  </si>
  <si>
    <t>Collaborative Support Programs of New Jersey PHA NJ880</t>
  </si>
  <si>
    <t>Ocean County Jay St. S+C</t>
  </si>
  <si>
    <t>NJ0119L2F101705</t>
  </si>
  <si>
    <t>NJ-510</t>
  </si>
  <si>
    <t>Lakewood Township/Ocean County CoC</t>
  </si>
  <si>
    <t>Ending Homelessness Group</t>
  </si>
  <si>
    <t>Ocean County OMHS S+C 2009 CSPNJ</t>
  </si>
  <si>
    <t>NJ0236L2F101703</t>
  </si>
  <si>
    <t>Ocean Leasing 2009 CSPNJ</t>
  </si>
  <si>
    <t>NJ0237L2F101706</t>
  </si>
  <si>
    <t>HABcore, Inc.</t>
  </si>
  <si>
    <t>HABcore Capstan II Expansion FY17</t>
  </si>
  <si>
    <t>NJ0426L2F101701</t>
  </si>
  <si>
    <t>HABcore Ocean Leasing Expansion FY17</t>
  </si>
  <si>
    <t>NJ0458L2F101703</t>
  </si>
  <si>
    <t>HABcore Ocean Leasing AP17 OC - FY17</t>
  </si>
  <si>
    <t>NJ0525L2F101701</t>
  </si>
  <si>
    <t>HABcore Ocean RRH FY17</t>
  </si>
  <si>
    <t>NJ0526L2F101701</t>
  </si>
  <si>
    <t>Ocean HPAC Coordinated Exit Expansion</t>
  </si>
  <si>
    <t>NJ0528L2F101701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</si>
</sst>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7">
    <dxf>
      <fill>
        <patternFill>
          <bgColor rgb="FFFFD9FF"/>
        </patternFill>
      </fill>
    </dxf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574359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/>
      <c r="E7" s="4" t="s">
        <v>30</v>
      </c>
      <c r="F7" s="16">
        <v>0</v>
      </c>
      <c r="G7" s="16">
        <v>21156</v>
      </c>
      <c r="H7" s="16">
        <v>0</v>
      </c>
      <c r="I7" s="16">
        <v>0</v>
      </c>
      <c r="J7" s="16">
        <v>0</v>
      </c>
      <c r="K7" s="16">
        <v>2006</v>
      </c>
      <c r="L7" s="4" t="s">
        <v>34</v>
      </c>
      <c r="M7" s="17">
        <v>0</v>
      </c>
      <c r="N7" s="17">
        <v>0</v>
      </c>
      <c r="O7" s="17">
        <v>0</v>
      </c>
      <c r="P7" s="17">
        <v>1</v>
      </c>
      <c r="Q7" s="17">
        <v>1</v>
      </c>
      <c r="R7" s="17">
        <v>0</v>
      </c>
      <c r="S7" s="17">
        <v>0</v>
      </c>
      <c r="T7" s="17">
        <v>0</v>
      </c>
      <c r="U7" s="1">
        <v>2</v>
      </c>
      <c r="V7" s="2">
        <f t="shared" ref="V7:V14" si="0">SUM(F7:K7)</f>
        <v>23162</v>
      </c>
    </row>
    <row r="8" spans="1:22" customFormat="1" x14ac:dyDescent="0.35">
      <c r="A8" s="3" t="s">
        <v>36</v>
      </c>
      <c r="B8" s="3" t="s">
        <v>42</v>
      </c>
      <c r="C8" s="4" t="s">
        <v>43</v>
      </c>
      <c r="D8" s="4"/>
      <c r="E8" s="4" t="s">
        <v>30</v>
      </c>
      <c r="F8" s="16">
        <v>0</v>
      </c>
      <c r="G8" s="16">
        <v>116016</v>
      </c>
      <c r="H8" s="16">
        <v>0</v>
      </c>
      <c r="I8" s="16">
        <v>0</v>
      </c>
      <c r="J8" s="16">
        <v>0</v>
      </c>
      <c r="K8" s="16">
        <v>7908</v>
      </c>
      <c r="L8" s="4" t="s">
        <v>34</v>
      </c>
      <c r="M8" s="17">
        <v>0</v>
      </c>
      <c r="N8" s="17">
        <v>0</v>
      </c>
      <c r="O8" s="17">
        <v>8</v>
      </c>
      <c r="P8" s="17">
        <v>1</v>
      </c>
      <c r="Q8" s="17">
        <v>0</v>
      </c>
      <c r="R8" s="17">
        <v>0</v>
      </c>
      <c r="S8" s="17">
        <v>0</v>
      </c>
      <c r="T8" s="17">
        <v>0</v>
      </c>
      <c r="U8" s="1">
        <v>9</v>
      </c>
      <c r="V8" s="2">
        <f t="shared" si="0"/>
        <v>123924</v>
      </c>
    </row>
    <row r="9" spans="1:22" customFormat="1" x14ac:dyDescent="0.35">
      <c r="A9" s="3" t="s">
        <v>36</v>
      </c>
      <c r="B9" s="3" t="s">
        <v>44</v>
      </c>
      <c r="C9" s="4" t="s">
        <v>45</v>
      </c>
      <c r="D9" s="4"/>
      <c r="E9" s="4" t="s">
        <v>30</v>
      </c>
      <c r="F9" s="16">
        <v>14377</v>
      </c>
      <c r="G9" s="16">
        <v>0</v>
      </c>
      <c r="H9" s="16">
        <v>0</v>
      </c>
      <c r="I9" s="16">
        <v>0</v>
      </c>
      <c r="J9" s="16">
        <v>0</v>
      </c>
      <c r="K9" s="16">
        <v>257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14634</v>
      </c>
    </row>
    <row r="10" spans="1:22" x14ac:dyDescent="0.35">
      <c r="A10" s="3" t="s">
        <v>46</v>
      </c>
      <c r="B10" s="3" t="s">
        <v>47</v>
      </c>
      <c r="C10" s="4" t="s">
        <v>48</v>
      </c>
      <c r="D10" s="4"/>
      <c r="E10" s="4" t="s">
        <v>30</v>
      </c>
      <c r="F10" s="16">
        <v>0</v>
      </c>
      <c r="G10" s="16">
        <v>57060</v>
      </c>
      <c r="H10" s="16">
        <v>1905</v>
      </c>
      <c r="I10" s="16">
        <v>0</v>
      </c>
      <c r="J10" s="16">
        <v>0</v>
      </c>
      <c r="K10" s="16">
        <v>1688</v>
      </c>
      <c r="L10" s="4" t="s">
        <v>32</v>
      </c>
      <c r="M10" s="17">
        <v>0</v>
      </c>
      <c r="N10" s="17">
        <v>5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5</v>
      </c>
      <c r="V10" s="2">
        <f t="shared" ref="V10" si="1">SUM(F10:K10)</f>
        <v>60653</v>
      </c>
    </row>
    <row r="11" spans="1:22" customFormat="1" x14ac:dyDescent="0.35">
      <c r="A11" s="3" t="s">
        <v>46</v>
      </c>
      <c r="B11" s="3" t="s">
        <v>49</v>
      </c>
      <c r="C11" s="4" t="s">
        <v>50</v>
      </c>
      <c r="D11" s="4"/>
      <c r="E11" s="4" t="s">
        <v>30</v>
      </c>
      <c r="F11" s="16">
        <v>94200</v>
      </c>
      <c r="G11" s="16">
        <v>0</v>
      </c>
      <c r="H11" s="16">
        <v>3526</v>
      </c>
      <c r="I11" s="16">
        <v>3702</v>
      </c>
      <c r="J11" s="16">
        <v>0</v>
      </c>
      <c r="K11" s="16">
        <v>6475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107903</v>
      </c>
    </row>
    <row r="12" spans="1:22" customFormat="1" x14ac:dyDescent="0.35">
      <c r="A12" s="3" t="s">
        <v>46</v>
      </c>
      <c r="B12" s="3" t="s">
        <v>51</v>
      </c>
      <c r="C12" s="4" t="s">
        <v>52</v>
      </c>
      <c r="D12" s="4"/>
      <c r="E12" s="4" t="s">
        <v>30</v>
      </c>
      <c r="F12" s="16">
        <v>60341</v>
      </c>
      <c r="G12" s="16">
        <v>0</v>
      </c>
      <c r="H12" s="16">
        <v>995</v>
      </c>
      <c r="I12" s="16">
        <v>2100</v>
      </c>
      <c r="J12" s="16">
        <v>0</v>
      </c>
      <c r="K12" s="16">
        <v>2000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65436</v>
      </c>
    </row>
    <row r="13" spans="1:22" customFormat="1" x14ac:dyDescent="0.35">
      <c r="A13" s="3" t="s">
        <v>46</v>
      </c>
      <c r="B13" s="3" t="s">
        <v>53</v>
      </c>
      <c r="C13" s="4" t="s">
        <v>54</v>
      </c>
      <c r="D13" s="4"/>
      <c r="E13" s="4" t="s">
        <v>30</v>
      </c>
      <c r="F13" s="16">
        <v>0</v>
      </c>
      <c r="G13" s="16">
        <v>72252</v>
      </c>
      <c r="H13" s="16">
        <v>7992</v>
      </c>
      <c r="I13" s="16">
        <v>0</v>
      </c>
      <c r="J13" s="16">
        <v>0</v>
      </c>
      <c r="K13" s="16">
        <v>3616</v>
      </c>
      <c r="L13" s="4" t="s">
        <v>32</v>
      </c>
      <c r="M13" s="17">
        <v>0</v>
      </c>
      <c r="N13" s="17">
        <v>0</v>
      </c>
      <c r="O13" s="17">
        <v>0</v>
      </c>
      <c r="P13" s="17">
        <v>0</v>
      </c>
      <c r="Q13" s="17">
        <v>3</v>
      </c>
      <c r="R13" s="17">
        <v>0</v>
      </c>
      <c r="S13" s="17">
        <v>0</v>
      </c>
      <c r="T13" s="17">
        <v>0</v>
      </c>
      <c r="U13" s="1">
        <v>3</v>
      </c>
      <c r="V13" s="2">
        <f t="shared" si="0"/>
        <v>83860</v>
      </c>
    </row>
    <row r="14" spans="1:22" customFormat="1" x14ac:dyDescent="0.35">
      <c r="A14" s="3" t="s">
        <v>41</v>
      </c>
      <c r="B14" s="3" t="s">
        <v>55</v>
      </c>
      <c r="C14" s="4" t="s">
        <v>56</v>
      </c>
      <c r="D14" s="4"/>
      <c r="E14" s="4" t="s">
        <v>33</v>
      </c>
      <c r="F14" s="16">
        <v>0</v>
      </c>
      <c r="G14" s="16">
        <v>0</v>
      </c>
      <c r="H14" s="16">
        <v>87453</v>
      </c>
      <c r="I14" s="16">
        <v>0</v>
      </c>
      <c r="J14" s="16">
        <v>0</v>
      </c>
      <c r="K14" s="16">
        <v>7334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94787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>SUM(M15:T15)</f>
        <v>0</v>
      </c>
      <c r="V15" s="2">
        <f t="shared" ref="V15:V24" si="2">SUM(F15:K15)</f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ref="U16:U24" si="3">SUM(M16:T16)</f>
        <v>0</v>
      </c>
      <c r="V16" s="2">
        <f t="shared" si="2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3"/>
        <v>0</v>
      </c>
      <c r="V17" s="2">
        <f t="shared" si="2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3"/>
        <v>0</v>
      </c>
      <c r="V18" s="2">
        <f t="shared" si="2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3"/>
        <v>0</v>
      </c>
      <c r="V19" s="2">
        <f t="shared" si="2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3"/>
        <v>0</v>
      </c>
      <c r="V20" s="2">
        <f t="shared" si="2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3"/>
        <v>0</v>
      </c>
      <c r="V21" s="2">
        <f t="shared" si="2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3"/>
        <v>0</v>
      </c>
      <c r="V22" s="2">
        <f t="shared" si="2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ref="U23" si="4">SUM(M23:T23)</f>
        <v>0</v>
      </c>
      <c r="V23" s="2">
        <f t="shared" ref="V23" si="5">SUM(F23:K23)</f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3"/>
        <v>0</v>
      </c>
      <c r="V24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5:V22">
    <cfRule type="cellIs" dxfId="16" priority="27" operator="lessThan">
      <formula>0</formula>
    </cfRule>
  </conditionalFormatting>
  <conditionalFormatting sqref="V15:V22">
    <cfRule type="expression" dxfId="15" priority="28">
      <formula>$V$15&lt;0</formula>
    </cfRule>
  </conditionalFormatting>
  <conditionalFormatting sqref="D15:D22">
    <cfRule type="expression" dxfId="14" priority="26">
      <formula>OR($D15&gt;2019,AND($D15&lt;2019,$D15&lt;&gt;""))</formula>
    </cfRule>
  </conditionalFormatting>
  <conditionalFormatting sqref="V24">
    <cfRule type="cellIs" dxfId="13" priority="23" operator="lessThan">
      <formula>0</formula>
    </cfRule>
  </conditionalFormatting>
  <conditionalFormatting sqref="V24">
    <cfRule type="expression" dxfId="12" priority="24">
      <formula>$V$15&lt;0</formula>
    </cfRule>
  </conditionalFormatting>
  <conditionalFormatting sqref="D24">
    <cfRule type="expression" dxfId="11" priority="22">
      <formula>OR($D24&gt;2019,AND($D24&lt;2019,$D24&lt;&gt;""))</formula>
    </cfRule>
  </conditionalFormatting>
  <conditionalFormatting sqref="V23">
    <cfRule type="cellIs" dxfId="10" priority="19" operator="lessThan">
      <formula>0</formula>
    </cfRule>
  </conditionalFormatting>
  <conditionalFormatting sqref="V23">
    <cfRule type="expression" dxfId="9" priority="20">
      <formula>$V$15&lt;0</formula>
    </cfRule>
  </conditionalFormatting>
  <conditionalFormatting sqref="D23">
    <cfRule type="expression" dxfId="8" priority="18">
      <formula>OR($D23&gt;2019,AND($D23&lt;2019,$D23&lt;&gt;""))</formula>
    </cfRule>
  </conditionalFormatting>
  <conditionalFormatting sqref="V7:V9 V11:V14">
    <cfRule type="cellIs" dxfId="7" priority="7" operator="lessThan">
      <formula>0</formula>
    </cfRule>
  </conditionalFormatting>
  <conditionalFormatting sqref="V7:V9 V11:V14">
    <cfRule type="expression" dxfId="6" priority="8">
      <formula>$V$7&lt;0</formula>
    </cfRule>
  </conditionalFormatting>
  <conditionalFormatting sqref="D7:D9 D11:D14">
    <cfRule type="expression" dxfId="5" priority="6">
      <formula>OR($D7&gt;2019,AND($D7&lt;2019,$D7&lt;&gt;""))</formula>
    </cfRule>
  </conditionalFormatting>
  <conditionalFormatting sqref="V10">
    <cfRule type="cellIs" dxfId="4" priority="2" operator="lessThan">
      <formula>0</formula>
    </cfRule>
  </conditionalFormatting>
  <conditionalFormatting sqref="V10">
    <cfRule type="expression" dxfId="3" priority="3">
      <formula>$V$7&lt;0</formula>
    </cfRule>
  </conditionalFormatting>
  <conditionalFormatting sqref="D10">
    <cfRule type="expression" dxfId="2" priority="1">
      <formula>OR($D10&gt;2019,AND($D10&lt;2019,$D10&lt;&gt;""))</formula>
    </cfRule>
  </conditionalFormatting>
  <conditionalFormatting sqref="C10">
    <cfRule type="expression" dxfId="1" priority="4">
      <formula>(#REF!&gt;1)</formula>
    </cfRule>
  </conditionalFormatting>
  <conditionalFormatting sqref="C7:C9 C11:C24">
    <cfRule type="expression" dxfId="0" priority="29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4">
      <formula1>"N/A, FMR, Actual Rent"</formula1>
    </dataValidation>
    <dataValidation type="list" allowBlank="1" showInputMessage="1" showErrorMessage="1" sqref="E7:E24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2018-06-12T20:05:30Z</dcterms:modified>
</cp:coreProperties>
</file>