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NJ-500\"/>
    </mc:Choice>
  </mc:AlternateContent>
  <bookViews>
    <workbookView xWindow="0" yWindow="0" windowWidth="28800" windowHeight="1221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GIW'!$A$1:$V$35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8" i="1" l="1"/>
  <c r="U28" i="1"/>
  <c r="V27" i="1"/>
  <c r="U27" i="1"/>
  <c r="V26" i="1"/>
  <c r="U26" i="1"/>
  <c r="V25" i="1" l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34" i="1" l="1"/>
  <c r="U34" i="1"/>
  <c r="U29" i="1" l="1"/>
  <c r="V29" i="1"/>
  <c r="V31" i="1" l="1"/>
  <c r="V35" i="1" l="1"/>
  <c r="V33" i="1"/>
  <c r="V32" i="1"/>
  <c r="V30" i="1"/>
  <c r="U35" i="1"/>
  <c r="U33" i="1"/>
  <c r="U32" i="1"/>
  <c r="U31" i="1"/>
  <c r="U30" i="1"/>
  <c r="H3" i="1" l="1"/>
</calcChain>
</file>

<file path=xl/sharedStrings.xml><?xml version="1.0" encoding="utf-8"?>
<sst xmlns="http://schemas.openxmlformats.org/spreadsheetml/2006/main" count="144" uniqueCount="91">
  <si>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</si>
  <si>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</si>
  <si>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</si>
  <si>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</si>
  <si>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</si>
  <si>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</si>
  <si>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</si>
  <si>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</si>
  <si>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</si>
  <si>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</si>
  <si>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</si>
  <si>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</si>
  <si>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</si>
  <si>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</si>
  <si>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</si>
  <si>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</si>
  <si>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</si>
  <si>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</si>
  <si>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</si>
  <si>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</si>
  <si>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</si>
  <si>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</si>
  <si>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</si>
  <si>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</si>
  <si>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</si>
  <si>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</si>
  <si>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</si>
  <si>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</si>
  <si>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</si>
  <si>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</si>
  <si>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</si>
  <si>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</si>
  <si>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</si>
  <si>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SSO</t>
  </si>
  <si>
    <t>Actual Rent</t>
  </si>
  <si>
    <t>Newark</t>
  </si>
  <si>
    <t>NJ DEPARTMENT OF COMMUNITY AFFAIRS</t>
  </si>
  <si>
    <t>First Call for Help dba NJ 211 Partnership</t>
  </si>
  <si>
    <t>Collaborative Support Programs of New Jersey PHA NJ880</t>
  </si>
  <si>
    <t>Edison Housing Authority</t>
  </si>
  <si>
    <t>Catholic Charities State Street Project</t>
  </si>
  <si>
    <t>NJ0089L2F071704</t>
  </si>
  <si>
    <t>NJ-507</t>
  </si>
  <si>
    <t>New Brunswick/Middlesex County CoC</t>
  </si>
  <si>
    <t>Middlesex County</t>
  </si>
  <si>
    <t>3AL CoC Renewal 2017</t>
  </si>
  <si>
    <t>NJ0096L2F071710</t>
  </si>
  <si>
    <t>Triple C Housing</t>
  </si>
  <si>
    <t>H2O Yr 11 ending 6/30/19</t>
  </si>
  <si>
    <t>NJ0201L2F071709</t>
  </si>
  <si>
    <t>Triple C Housing First</t>
  </si>
  <si>
    <t>NJ0231L2F071703</t>
  </si>
  <si>
    <t>Triple C Housing First phase 2</t>
  </si>
  <si>
    <t>NJ0232L2F071703</t>
  </si>
  <si>
    <t>Ryan White S+C Program Middlesex</t>
  </si>
  <si>
    <t>NJ0262L2F071708</t>
  </si>
  <si>
    <t>Triple C Housing First S+C 2010</t>
  </si>
  <si>
    <t>NJ0290L2F071702</t>
  </si>
  <si>
    <t>Triple C Housing First Leasing 2010</t>
  </si>
  <si>
    <t>NJ0291L2F071704</t>
  </si>
  <si>
    <t>Women Aware S+C 2010</t>
  </si>
  <si>
    <t>NJ0292L2F071702</t>
  </si>
  <si>
    <t>S+C for the Chronically Homeless (2006 Housing First)</t>
  </si>
  <si>
    <t>NJ0324L2F071707</t>
  </si>
  <si>
    <t>Moving beyond abuse II</t>
  </si>
  <si>
    <t>NJ0355L2F071701</t>
  </si>
  <si>
    <t>Middlesex County Leasing 3</t>
  </si>
  <si>
    <t>NJ0430L2F071704</t>
  </si>
  <si>
    <t>Coming Home of Middlesex County, Inc.</t>
  </si>
  <si>
    <t>Middlesex County Coordinated Assessment</t>
  </si>
  <si>
    <t>NJ0490L2F071702</t>
  </si>
  <si>
    <t>Catholic Charities Diocese of Metuchen</t>
  </si>
  <si>
    <t>CoC Rapid Re-housing II for Families</t>
  </si>
  <si>
    <t>NJ0491L2F071702</t>
  </si>
  <si>
    <t>Single Point of Entry</t>
  </si>
  <si>
    <t>NJ0509L2F071701</t>
  </si>
  <si>
    <t>Naomi's Way Permanent Housing Project for Families</t>
  </si>
  <si>
    <t>NJ0510L2F071701</t>
  </si>
  <si>
    <t>CoC Rapid Re-housing III for Families</t>
  </si>
  <si>
    <t>NJ0511L2F071701</t>
  </si>
  <si>
    <t>Coordinated Assessment II</t>
  </si>
  <si>
    <t>NJ0512L2F071701</t>
  </si>
  <si>
    <t>Scattered Site Permanent Housing for Singles</t>
  </si>
  <si>
    <t>NJ0550L2F071700</t>
  </si>
  <si>
    <t>Middlesex County Leasing 1 2011</t>
  </si>
  <si>
    <t>NJ0353L2F071705</t>
  </si>
  <si>
    <t>N/A</t>
  </si>
  <si>
    <t>Middlesex County Leasing 2 2011</t>
  </si>
  <si>
    <t>NJ0354L2F071604</t>
  </si>
  <si>
    <t>Middlesex County HMIS</t>
  </si>
  <si>
    <t>NJ0352L2F071704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</si>
</sst>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6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5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35</v>
      </c>
      <c r="C1" s="30"/>
      <c r="D1" s="30"/>
      <c r="E1" s="31" t="s">
        <v>13</v>
      </c>
      <c r="F1" s="32"/>
      <c r="G1" s="33"/>
      <c r="H1" s="27" t="s">
        <v>44</v>
      </c>
      <c r="I1" s="28"/>
      <c r="J1" s="29"/>
    </row>
    <row r="2" spans="1:22" ht="35.25" customHeight="1" x14ac:dyDescent="0.35">
      <c r="A2" s="18" t="s">
        <v>11</v>
      </c>
      <c r="B2" s="30" t="s">
        <v>42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43</v>
      </c>
      <c r="C3" s="30"/>
      <c r="D3" s="30"/>
      <c r="E3" s="34" t="s">
        <v>28</v>
      </c>
      <c r="F3" s="35"/>
      <c r="G3" s="36"/>
      <c r="H3" s="22">
        <f ca="1">SUM(OFFSET(V6,1,0,500,1))</f>
        <v>3028900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39</v>
      </c>
      <c r="B7" s="3" t="s">
        <v>40</v>
      </c>
      <c r="C7" s="4" t="s">
        <v>41</v>
      </c>
      <c r="D7" s="4"/>
      <c r="E7" s="4" t="s">
        <v>30</v>
      </c>
      <c r="F7" s="16">
        <v>0</v>
      </c>
      <c r="G7" s="16">
        <v>97248</v>
      </c>
      <c r="H7" s="16">
        <v>0</v>
      </c>
      <c r="I7" s="16">
        <v>0</v>
      </c>
      <c r="J7" s="16">
        <v>0</v>
      </c>
      <c r="K7" s="16">
        <v>6236</v>
      </c>
      <c r="L7" s="4" t="s">
        <v>34</v>
      </c>
      <c r="M7" s="17">
        <v>0</v>
      </c>
      <c r="N7" s="17">
        <v>8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v>8</v>
      </c>
      <c r="V7" s="2">
        <f t="shared" ref="V7:V25" si="0">SUM(F7:K7)</f>
        <v>103484</v>
      </c>
    </row>
    <row r="8" spans="1:22" customFormat="1" x14ac:dyDescent="0.35">
      <c r="A8" s="3" t="s">
        <v>36</v>
      </c>
      <c r="B8" s="3" t="s">
        <v>45</v>
      </c>
      <c r="C8" s="4" t="s">
        <v>46</v>
      </c>
      <c r="D8" s="4"/>
      <c r="E8" s="4" t="s">
        <v>30</v>
      </c>
      <c r="F8" s="16">
        <v>0</v>
      </c>
      <c r="G8" s="16">
        <v>123912</v>
      </c>
      <c r="H8" s="16">
        <v>0</v>
      </c>
      <c r="I8" s="16">
        <v>0</v>
      </c>
      <c r="J8" s="16">
        <v>0</v>
      </c>
      <c r="K8" s="16">
        <v>10896</v>
      </c>
      <c r="L8" s="4" t="s">
        <v>34</v>
      </c>
      <c r="M8" s="17">
        <v>0</v>
      </c>
      <c r="N8" s="17">
        <v>0</v>
      </c>
      <c r="O8" s="17">
        <v>8</v>
      </c>
      <c r="P8" s="17">
        <v>3</v>
      </c>
      <c r="Q8" s="17">
        <v>0</v>
      </c>
      <c r="R8" s="17">
        <v>0</v>
      </c>
      <c r="S8" s="17">
        <v>0</v>
      </c>
      <c r="T8" s="17">
        <v>0</v>
      </c>
      <c r="U8" s="1">
        <v>11</v>
      </c>
      <c r="V8" s="2">
        <f t="shared" si="0"/>
        <v>134808</v>
      </c>
    </row>
    <row r="9" spans="1:22" customFormat="1" x14ac:dyDescent="0.35">
      <c r="A9" s="3" t="s">
        <v>47</v>
      </c>
      <c r="B9" s="3" t="s">
        <v>48</v>
      </c>
      <c r="C9" s="4" t="s">
        <v>49</v>
      </c>
      <c r="D9" s="4"/>
      <c r="E9" s="4" t="s">
        <v>30</v>
      </c>
      <c r="F9" s="16">
        <v>37785</v>
      </c>
      <c r="G9" s="16">
        <v>0</v>
      </c>
      <c r="H9" s="16">
        <v>8651</v>
      </c>
      <c r="I9" s="16">
        <v>9770</v>
      </c>
      <c r="J9" s="16">
        <v>0</v>
      </c>
      <c r="K9" s="16">
        <v>2000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58206</v>
      </c>
    </row>
    <row r="10" spans="1:22" customFormat="1" x14ac:dyDescent="0.35">
      <c r="A10" s="3" t="s">
        <v>39</v>
      </c>
      <c r="B10" s="3" t="s">
        <v>50</v>
      </c>
      <c r="C10" s="4" t="s">
        <v>51</v>
      </c>
      <c r="D10" s="4"/>
      <c r="E10" s="4" t="s">
        <v>30</v>
      </c>
      <c r="F10" s="16">
        <v>0</v>
      </c>
      <c r="G10" s="16">
        <v>88248</v>
      </c>
      <c r="H10" s="16">
        <v>0</v>
      </c>
      <c r="I10" s="16">
        <v>0</v>
      </c>
      <c r="J10" s="16">
        <v>0</v>
      </c>
      <c r="K10" s="16">
        <v>5873</v>
      </c>
      <c r="L10" s="4" t="s">
        <v>34</v>
      </c>
      <c r="M10" s="17">
        <v>0</v>
      </c>
      <c r="N10" s="17">
        <v>1</v>
      </c>
      <c r="O10" s="17">
        <v>5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">
        <v>6</v>
      </c>
      <c r="V10" s="2">
        <f t="shared" si="0"/>
        <v>94121</v>
      </c>
    </row>
    <row r="11" spans="1:22" customFormat="1" x14ac:dyDescent="0.35">
      <c r="A11" s="3" t="s">
        <v>39</v>
      </c>
      <c r="B11" s="3" t="s">
        <v>52</v>
      </c>
      <c r="C11" s="4" t="s">
        <v>53</v>
      </c>
      <c r="D11" s="4"/>
      <c r="E11" s="4" t="s">
        <v>30</v>
      </c>
      <c r="F11" s="16">
        <v>0</v>
      </c>
      <c r="G11" s="16">
        <v>28200</v>
      </c>
      <c r="H11" s="16">
        <v>0</v>
      </c>
      <c r="I11" s="16">
        <v>0</v>
      </c>
      <c r="J11" s="16">
        <v>0</v>
      </c>
      <c r="K11" s="16">
        <v>1819</v>
      </c>
      <c r="L11" s="4" t="s">
        <v>32</v>
      </c>
      <c r="M11" s="17">
        <v>0</v>
      </c>
      <c r="N11" s="17">
        <v>1</v>
      </c>
      <c r="O11" s="17">
        <v>1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">
        <v>2</v>
      </c>
      <c r="V11" s="2">
        <f t="shared" si="0"/>
        <v>30019</v>
      </c>
    </row>
    <row r="12" spans="1:22" customFormat="1" x14ac:dyDescent="0.35">
      <c r="A12" s="3" t="s">
        <v>38</v>
      </c>
      <c r="B12" s="3" t="s">
        <v>54</v>
      </c>
      <c r="C12" s="4" t="s">
        <v>55</v>
      </c>
      <c r="D12" s="4"/>
      <c r="E12" s="4" t="s">
        <v>30</v>
      </c>
      <c r="F12" s="16">
        <v>0</v>
      </c>
      <c r="G12" s="16">
        <v>74328</v>
      </c>
      <c r="H12" s="16">
        <v>0</v>
      </c>
      <c r="I12" s="16">
        <v>0</v>
      </c>
      <c r="J12" s="16">
        <v>0</v>
      </c>
      <c r="K12" s="16">
        <v>4892</v>
      </c>
      <c r="L12" s="4" t="s">
        <v>34</v>
      </c>
      <c r="M12" s="17">
        <v>0</v>
      </c>
      <c r="N12" s="17">
        <v>0</v>
      </c>
      <c r="O12" s="17">
        <v>4</v>
      </c>
      <c r="P12" s="17">
        <v>1</v>
      </c>
      <c r="Q12" s="17">
        <v>0</v>
      </c>
      <c r="R12" s="17">
        <v>0</v>
      </c>
      <c r="S12" s="17">
        <v>0</v>
      </c>
      <c r="T12" s="17">
        <v>0</v>
      </c>
      <c r="U12" s="1">
        <v>5</v>
      </c>
      <c r="V12" s="2">
        <f t="shared" si="0"/>
        <v>79220</v>
      </c>
    </row>
    <row r="13" spans="1:22" customFormat="1" x14ac:dyDescent="0.35">
      <c r="A13" s="3" t="s">
        <v>39</v>
      </c>
      <c r="B13" s="3" t="s">
        <v>56</v>
      </c>
      <c r="C13" s="4" t="s">
        <v>57</v>
      </c>
      <c r="D13" s="4"/>
      <c r="E13" s="4" t="s">
        <v>30</v>
      </c>
      <c r="F13" s="16">
        <v>0</v>
      </c>
      <c r="G13" s="16">
        <v>419556</v>
      </c>
      <c r="H13" s="16">
        <v>0</v>
      </c>
      <c r="I13" s="16">
        <v>0</v>
      </c>
      <c r="J13" s="16">
        <v>0</v>
      </c>
      <c r="K13" s="16">
        <v>28127</v>
      </c>
      <c r="L13" s="4" t="s">
        <v>32</v>
      </c>
      <c r="M13" s="17">
        <v>0</v>
      </c>
      <c r="N13" s="17">
        <v>7</v>
      </c>
      <c r="O13" s="17">
        <v>12</v>
      </c>
      <c r="P13" s="17">
        <v>6</v>
      </c>
      <c r="Q13" s="17">
        <v>1</v>
      </c>
      <c r="R13" s="17">
        <v>0</v>
      </c>
      <c r="S13" s="17">
        <v>0</v>
      </c>
      <c r="T13" s="17">
        <v>0</v>
      </c>
      <c r="U13" s="1">
        <v>26</v>
      </c>
      <c r="V13" s="2">
        <f t="shared" si="0"/>
        <v>447683</v>
      </c>
    </row>
    <row r="14" spans="1:22" customFormat="1" x14ac:dyDescent="0.35">
      <c r="A14" s="3" t="s">
        <v>39</v>
      </c>
      <c r="B14" s="3" t="s">
        <v>58</v>
      </c>
      <c r="C14" s="4" t="s">
        <v>59</v>
      </c>
      <c r="D14" s="4"/>
      <c r="E14" s="4" t="s">
        <v>30</v>
      </c>
      <c r="F14" s="16">
        <v>32962</v>
      </c>
      <c r="G14" s="16">
        <v>0</v>
      </c>
      <c r="H14" s="16">
        <v>0</v>
      </c>
      <c r="I14" s="16">
        <v>0</v>
      </c>
      <c r="J14" s="16">
        <v>0</v>
      </c>
      <c r="K14" s="16">
        <v>2012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34974</v>
      </c>
    </row>
    <row r="15" spans="1:22" customFormat="1" x14ac:dyDescent="0.35">
      <c r="A15" s="3" t="s">
        <v>39</v>
      </c>
      <c r="B15" s="3" t="s">
        <v>60</v>
      </c>
      <c r="C15" s="4" t="s">
        <v>61</v>
      </c>
      <c r="D15" s="4"/>
      <c r="E15" s="4" t="s">
        <v>30</v>
      </c>
      <c r="F15" s="16">
        <v>0</v>
      </c>
      <c r="G15" s="16">
        <v>25308</v>
      </c>
      <c r="H15" s="16">
        <v>0</v>
      </c>
      <c r="I15" s="16">
        <v>0</v>
      </c>
      <c r="J15" s="16">
        <v>0</v>
      </c>
      <c r="K15" s="16">
        <v>1701</v>
      </c>
      <c r="L15" s="4" t="s">
        <v>32</v>
      </c>
      <c r="M15" s="17">
        <v>0</v>
      </c>
      <c r="N15" s="17">
        <v>0</v>
      </c>
      <c r="O15" s="17">
        <v>0</v>
      </c>
      <c r="P15" s="17">
        <v>0</v>
      </c>
      <c r="Q15" s="17">
        <v>1</v>
      </c>
      <c r="R15" s="17">
        <v>0</v>
      </c>
      <c r="S15" s="17">
        <v>0</v>
      </c>
      <c r="T15" s="17">
        <v>0</v>
      </c>
      <c r="U15" s="1">
        <v>1</v>
      </c>
      <c r="V15" s="2">
        <f t="shared" si="0"/>
        <v>27009</v>
      </c>
    </row>
    <row r="16" spans="1:22" customFormat="1" x14ac:dyDescent="0.35">
      <c r="A16" s="3" t="s">
        <v>39</v>
      </c>
      <c r="B16" s="3" t="s">
        <v>62</v>
      </c>
      <c r="C16" s="4" t="s">
        <v>63</v>
      </c>
      <c r="D16" s="4"/>
      <c r="E16" s="4" t="s">
        <v>30</v>
      </c>
      <c r="F16" s="16">
        <v>0</v>
      </c>
      <c r="G16" s="16">
        <v>362880</v>
      </c>
      <c r="H16" s="16">
        <v>0</v>
      </c>
      <c r="I16" s="16">
        <v>0</v>
      </c>
      <c r="J16" s="16">
        <v>0</v>
      </c>
      <c r="K16" s="16">
        <v>22583</v>
      </c>
      <c r="L16" s="4" t="s">
        <v>34</v>
      </c>
      <c r="M16" s="17">
        <v>0</v>
      </c>
      <c r="N16" s="17">
        <v>0</v>
      </c>
      <c r="O16" s="17">
        <v>24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>
        <v>24</v>
      </c>
      <c r="V16" s="2">
        <f t="shared" si="0"/>
        <v>385463</v>
      </c>
    </row>
    <row r="17" spans="1:22" customFormat="1" x14ac:dyDescent="0.35">
      <c r="A17" s="3" t="s">
        <v>39</v>
      </c>
      <c r="B17" s="3" t="s">
        <v>64</v>
      </c>
      <c r="C17" s="4" t="s">
        <v>65</v>
      </c>
      <c r="D17" s="4"/>
      <c r="E17" s="4" t="s">
        <v>30</v>
      </c>
      <c r="F17" s="16">
        <v>0</v>
      </c>
      <c r="G17" s="16">
        <v>25308</v>
      </c>
      <c r="H17" s="16">
        <v>0</v>
      </c>
      <c r="I17" s="16">
        <v>0</v>
      </c>
      <c r="J17" s="16">
        <v>0</v>
      </c>
      <c r="K17" s="16">
        <v>1701</v>
      </c>
      <c r="L17" s="4" t="s">
        <v>32</v>
      </c>
      <c r="M17" s="17">
        <v>0</v>
      </c>
      <c r="N17" s="17">
        <v>0</v>
      </c>
      <c r="O17" s="17">
        <v>0</v>
      </c>
      <c r="P17" s="17">
        <v>0</v>
      </c>
      <c r="Q17" s="17">
        <v>1</v>
      </c>
      <c r="R17" s="17">
        <v>0</v>
      </c>
      <c r="S17" s="17">
        <v>0</v>
      </c>
      <c r="T17" s="17">
        <v>0</v>
      </c>
      <c r="U17" s="1">
        <v>1</v>
      </c>
      <c r="V17" s="2">
        <f t="shared" si="0"/>
        <v>27009</v>
      </c>
    </row>
    <row r="18" spans="1:22" customFormat="1" x14ac:dyDescent="0.35">
      <c r="A18" s="3" t="s">
        <v>44</v>
      </c>
      <c r="B18" s="3" t="s">
        <v>66</v>
      </c>
      <c r="C18" s="4" t="s">
        <v>67</v>
      </c>
      <c r="D18" s="4"/>
      <c r="E18" s="4" t="s">
        <v>30</v>
      </c>
      <c r="F18" s="16">
        <v>70792</v>
      </c>
      <c r="G18" s="16">
        <v>0</v>
      </c>
      <c r="H18" s="16">
        <v>0</v>
      </c>
      <c r="I18" s="16">
        <v>7452</v>
      </c>
      <c r="J18" s="16">
        <v>0</v>
      </c>
      <c r="K18" s="16">
        <v>4737</v>
      </c>
      <c r="L18" s="4" t="s">
        <v>31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82981</v>
      </c>
    </row>
    <row r="19" spans="1:22" customFormat="1" x14ac:dyDescent="0.35">
      <c r="A19" s="3" t="s">
        <v>68</v>
      </c>
      <c r="B19" s="3" t="s">
        <v>69</v>
      </c>
      <c r="C19" s="4" t="s">
        <v>70</v>
      </c>
      <c r="D19" s="4"/>
      <c r="E19" s="4" t="s">
        <v>33</v>
      </c>
      <c r="F19" s="16">
        <v>0</v>
      </c>
      <c r="G19" s="16">
        <v>0</v>
      </c>
      <c r="H19" s="16">
        <v>40000</v>
      </c>
      <c r="I19" s="16">
        <v>0</v>
      </c>
      <c r="J19" s="16">
        <v>0</v>
      </c>
      <c r="K19" s="16">
        <v>0</v>
      </c>
      <c r="L19" s="4" t="s">
        <v>31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40000</v>
      </c>
    </row>
    <row r="20" spans="1:22" customFormat="1" x14ac:dyDescent="0.35">
      <c r="A20" s="3" t="s">
        <v>71</v>
      </c>
      <c r="B20" s="3" t="s">
        <v>72</v>
      </c>
      <c r="C20" s="4" t="s">
        <v>73</v>
      </c>
      <c r="D20" s="4"/>
      <c r="E20" s="4" t="s">
        <v>30</v>
      </c>
      <c r="F20" s="16">
        <v>0</v>
      </c>
      <c r="G20" s="16">
        <v>251088</v>
      </c>
      <c r="H20" s="16">
        <v>44661</v>
      </c>
      <c r="I20" s="16">
        <v>0</v>
      </c>
      <c r="J20" s="16">
        <v>0</v>
      </c>
      <c r="K20" s="16">
        <v>19183</v>
      </c>
      <c r="L20" s="4" t="s">
        <v>32</v>
      </c>
      <c r="M20" s="17">
        <v>0</v>
      </c>
      <c r="N20" s="17">
        <v>0</v>
      </c>
      <c r="O20" s="17">
        <v>0</v>
      </c>
      <c r="P20" s="17">
        <v>5</v>
      </c>
      <c r="Q20" s="17">
        <v>6</v>
      </c>
      <c r="R20" s="17">
        <v>0</v>
      </c>
      <c r="S20" s="17">
        <v>0</v>
      </c>
      <c r="T20" s="17">
        <v>0</v>
      </c>
      <c r="U20" s="1">
        <v>11</v>
      </c>
      <c r="V20" s="2">
        <f t="shared" si="0"/>
        <v>314932</v>
      </c>
    </row>
    <row r="21" spans="1:22" customFormat="1" x14ac:dyDescent="0.35">
      <c r="A21" s="3" t="s">
        <v>37</v>
      </c>
      <c r="B21" s="3" t="s">
        <v>74</v>
      </c>
      <c r="C21" s="4" t="s">
        <v>75</v>
      </c>
      <c r="D21" s="4"/>
      <c r="E21" s="4" t="s">
        <v>33</v>
      </c>
      <c r="F21" s="16">
        <v>0</v>
      </c>
      <c r="G21" s="16">
        <v>0</v>
      </c>
      <c r="H21" s="16">
        <v>47113</v>
      </c>
      <c r="I21" s="16">
        <v>0</v>
      </c>
      <c r="J21" s="16">
        <v>0</v>
      </c>
      <c r="K21" s="16">
        <v>3298</v>
      </c>
      <c r="L21" s="4" t="s">
        <v>31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50411</v>
      </c>
    </row>
    <row r="22" spans="1:22" customFormat="1" x14ac:dyDescent="0.35">
      <c r="A22" s="3" t="s">
        <v>71</v>
      </c>
      <c r="B22" s="3" t="s">
        <v>76</v>
      </c>
      <c r="C22" s="4" t="s">
        <v>77</v>
      </c>
      <c r="D22" s="4"/>
      <c r="E22" s="4" t="s">
        <v>30</v>
      </c>
      <c r="F22" s="16">
        <v>0</v>
      </c>
      <c r="G22" s="16">
        <v>0</v>
      </c>
      <c r="H22" s="16">
        <v>74730</v>
      </c>
      <c r="I22" s="16">
        <v>111041</v>
      </c>
      <c r="J22" s="16">
        <v>0</v>
      </c>
      <c r="K22" s="16">
        <v>12634</v>
      </c>
      <c r="L22" s="4" t="s">
        <v>31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198405</v>
      </c>
    </row>
    <row r="23" spans="1:22" customFormat="1" x14ac:dyDescent="0.35">
      <c r="A23" s="3" t="s">
        <v>71</v>
      </c>
      <c r="B23" s="3" t="s">
        <v>78</v>
      </c>
      <c r="C23" s="4" t="s">
        <v>79</v>
      </c>
      <c r="D23" s="4"/>
      <c r="E23" s="4" t="s">
        <v>30</v>
      </c>
      <c r="F23" s="16">
        <v>0</v>
      </c>
      <c r="G23" s="16">
        <v>55248</v>
      </c>
      <c r="H23" s="16">
        <v>4865</v>
      </c>
      <c r="I23" s="16">
        <v>0</v>
      </c>
      <c r="J23" s="16">
        <v>0</v>
      </c>
      <c r="K23" s="16">
        <v>4045</v>
      </c>
      <c r="L23" s="4" t="s">
        <v>32</v>
      </c>
      <c r="M23" s="17">
        <v>0</v>
      </c>
      <c r="N23" s="17">
        <v>0</v>
      </c>
      <c r="O23" s="17">
        <v>1</v>
      </c>
      <c r="P23" s="17">
        <v>2</v>
      </c>
      <c r="Q23" s="17">
        <v>0</v>
      </c>
      <c r="R23" s="17">
        <v>0</v>
      </c>
      <c r="S23" s="17">
        <v>0</v>
      </c>
      <c r="T23" s="17">
        <v>0</v>
      </c>
      <c r="U23" s="1">
        <v>3</v>
      </c>
      <c r="V23" s="2">
        <f t="shared" si="0"/>
        <v>64158</v>
      </c>
    </row>
    <row r="24" spans="1:22" customFormat="1" x14ac:dyDescent="0.35">
      <c r="A24" s="3" t="s">
        <v>68</v>
      </c>
      <c r="B24" s="3" t="s">
        <v>80</v>
      </c>
      <c r="C24" s="4" t="s">
        <v>81</v>
      </c>
      <c r="D24" s="4"/>
      <c r="E24" s="4" t="s">
        <v>33</v>
      </c>
      <c r="F24" s="16">
        <v>0</v>
      </c>
      <c r="G24" s="16">
        <v>0</v>
      </c>
      <c r="H24" s="16">
        <v>34645</v>
      </c>
      <c r="I24" s="16">
        <v>0</v>
      </c>
      <c r="J24" s="16">
        <v>0</v>
      </c>
      <c r="K24" s="16">
        <v>2425</v>
      </c>
      <c r="L24" s="4" t="s">
        <v>31</v>
      </c>
      <c r="M24" s="17"/>
      <c r="N24" s="17"/>
      <c r="O24" s="17"/>
      <c r="P24" s="17"/>
      <c r="Q24" s="17"/>
      <c r="R24" s="17"/>
      <c r="S24" s="17"/>
      <c r="T24" s="17"/>
      <c r="U24" s="1"/>
      <c r="V24" s="2">
        <f t="shared" si="0"/>
        <v>37070</v>
      </c>
    </row>
    <row r="25" spans="1:22" customFormat="1" x14ac:dyDescent="0.35">
      <c r="A25" s="3" t="s">
        <v>71</v>
      </c>
      <c r="B25" s="3" t="s">
        <v>82</v>
      </c>
      <c r="C25" s="4" t="s">
        <v>83</v>
      </c>
      <c r="D25" s="4"/>
      <c r="E25" s="4" t="s">
        <v>30</v>
      </c>
      <c r="F25" s="16">
        <v>0</v>
      </c>
      <c r="G25" s="16">
        <v>46656</v>
      </c>
      <c r="H25" s="16">
        <v>34986</v>
      </c>
      <c r="I25" s="16">
        <v>0</v>
      </c>
      <c r="J25" s="16">
        <v>0</v>
      </c>
      <c r="K25" s="16">
        <v>5609</v>
      </c>
      <c r="L25" s="4" t="s">
        <v>32</v>
      </c>
      <c r="M25" s="17">
        <v>0</v>
      </c>
      <c r="N25" s="17">
        <v>0</v>
      </c>
      <c r="O25" s="17">
        <v>3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">
        <v>3</v>
      </c>
      <c r="V25" s="2">
        <f t="shared" si="0"/>
        <v>87251</v>
      </c>
    </row>
    <row r="26" spans="1:22" x14ac:dyDescent="0.35">
      <c r="A26" s="3" t="s">
        <v>44</v>
      </c>
      <c r="B26" s="3" t="s">
        <v>84</v>
      </c>
      <c r="C26" s="4" t="s">
        <v>85</v>
      </c>
      <c r="D26" s="4">
        <v>2019</v>
      </c>
      <c r="E26" s="4" t="s">
        <v>30</v>
      </c>
      <c r="F26" s="16">
        <v>171784</v>
      </c>
      <c r="G26" s="16">
        <v>0</v>
      </c>
      <c r="H26" s="16">
        <v>12000</v>
      </c>
      <c r="I26" s="16">
        <v>0</v>
      </c>
      <c r="J26" s="16">
        <v>0</v>
      </c>
      <c r="K26" s="16">
        <v>10000</v>
      </c>
      <c r="L26" s="4" t="s">
        <v>86</v>
      </c>
      <c r="M26" s="17"/>
      <c r="N26" s="17"/>
      <c r="O26" s="17"/>
      <c r="P26" s="17"/>
      <c r="Q26" s="17"/>
      <c r="R26" s="17"/>
      <c r="S26" s="17"/>
      <c r="T26" s="17"/>
      <c r="U26" s="1">
        <f>SUM(M26:T26)</f>
        <v>0</v>
      </c>
      <c r="V26" s="2">
        <f t="shared" ref="V26:V28" si="1">SUM(F26:K26)</f>
        <v>193784</v>
      </c>
    </row>
    <row r="27" spans="1:22" x14ac:dyDescent="0.35">
      <c r="A27" s="3" t="s">
        <v>44</v>
      </c>
      <c r="B27" s="3" t="s">
        <v>87</v>
      </c>
      <c r="C27" s="4" t="s">
        <v>88</v>
      </c>
      <c r="D27" s="4">
        <v>2019</v>
      </c>
      <c r="E27" s="4" t="s">
        <v>30</v>
      </c>
      <c r="F27" s="16">
        <v>385431</v>
      </c>
      <c r="G27" s="16">
        <v>0</v>
      </c>
      <c r="H27" s="16">
        <v>35800</v>
      </c>
      <c r="I27" s="16">
        <v>0</v>
      </c>
      <c r="J27" s="16">
        <v>0</v>
      </c>
      <c r="K27" s="16">
        <v>22000</v>
      </c>
      <c r="L27" s="4" t="s">
        <v>86</v>
      </c>
      <c r="M27" s="17"/>
      <c r="N27" s="17"/>
      <c r="O27" s="17"/>
      <c r="P27" s="17"/>
      <c r="Q27" s="17"/>
      <c r="R27" s="17"/>
      <c r="S27" s="17"/>
      <c r="T27" s="17"/>
      <c r="U27" s="1">
        <f t="shared" ref="U27:U28" si="2">SUM(M27:T27)</f>
        <v>0</v>
      </c>
      <c r="V27" s="2">
        <f t="shared" si="1"/>
        <v>443231</v>
      </c>
    </row>
    <row r="28" spans="1:22" x14ac:dyDescent="0.35">
      <c r="A28" s="3" t="s">
        <v>44</v>
      </c>
      <c r="B28" s="3" t="s">
        <v>89</v>
      </c>
      <c r="C28" s="4" t="s">
        <v>90</v>
      </c>
      <c r="D28" s="4">
        <v>2019</v>
      </c>
      <c r="E28" s="4" t="s">
        <v>6</v>
      </c>
      <c r="F28" s="16">
        <v>0</v>
      </c>
      <c r="G28" s="16">
        <v>0</v>
      </c>
      <c r="H28" s="16">
        <v>0</v>
      </c>
      <c r="I28" s="16">
        <v>0</v>
      </c>
      <c r="J28" s="16">
        <v>90374</v>
      </c>
      <c r="K28" s="16">
        <v>4307</v>
      </c>
      <c r="L28" s="4" t="s">
        <v>86</v>
      </c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94681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ref="U29:U35" si="3">SUM(M29:T29)</f>
        <v>0</v>
      </c>
      <c r="V29" s="2">
        <f t="shared" ref="V29:V35" si="4">SUM(F29:K29)</f>
        <v>0</v>
      </c>
    </row>
    <row r="30" spans="1:22" x14ac:dyDescent="0.3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3"/>
        <v>0</v>
      </c>
      <c r="V30" s="2">
        <f t="shared" si="4"/>
        <v>0</v>
      </c>
    </row>
    <row r="31" spans="1:22" x14ac:dyDescent="0.3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si="3"/>
        <v>0</v>
      </c>
      <c r="V31" s="2">
        <f t="shared" si="4"/>
        <v>0</v>
      </c>
    </row>
    <row r="32" spans="1:22" x14ac:dyDescent="0.3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si="3"/>
        <v>0</v>
      </c>
      <c r="V32" s="2">
        <f t="shared" si="4"/>
        <v>0</v>
      </c>
    </row>
    <row r="33" spans="1:22" x14ac:dyDescent="0.35">
      <c r="A33" s="3"/>
      <c r="B33" s="3"/>
      <c r="C33" s="4"/>
      <c r="D33" s="4"/>
      <c r="E33" s="4"/>
      <c r="F33" s="16"/>
      <c r="G33" s="16"/>
      <c r="H33" s="16"/>
      <c r="I33" s="16"/>
      <c r="J33" s="16"/>
      <c r="K33" s="16"/>
      <c r="L33" s="4"/>
      <c r="M33" s="17"/>
      <c r="N33" s="17"/>
      <c r="O33" s="17"/>
      <c r="P33" s="17"/>
      <c r="Q33" s="17"/>
      <c r="R33" s="17"/>
      <c r="S33" s="17"/>
      <c r="T33" s="17"/>
      <c r="U33" s="1">
        <f t="shared" si="3"/>
        <v>0</v>
      </c>
      <c r="V33" s="2">
        <f t="shared" si="4"/>
        <v>0</v>
      </c>
    </row>
    <row r="34" spans="1:22" x14ac:dyDescent="0.35">
      <c r="A34" s="3"/>
      <c r="B34" s="3"/>
      <c r="C34" s="4"/>
      <c r="D34" s="4"/>
      <c r="E34" s="4"/>
      <c r="F34" s="16"/>
      <c r="G34" s="16"/>
      <c r="H34" s="16"/>
      <c r="I34" s="16"/>
      <c r="J34" s="16"/>
      <c r="K34" s="16"/>
      <c r="L34" s="4"/>
      <c r="M34" s="17"/>
      <c r="N34" s="17"/>
      <c r="O34" s="17"/>
      <c r="P34" s="17"/>
      <c r="Q34" s="17"/>
      <c r="R34" s="17"/>
      <c r="S34" s="17"/>
      <c r="T34" s="17"/>
      <c r="U34" s="1">
        <f t="shared" ref="U34" si="5">SUM(M34:T34)</f>
        <v>0</v>
      </c>
      <c r="V34" s="2">
        <f t="shared" ref="V34" si="6">SUM(F34:K34)</f>
        <v>0</v>
      </c>
    </row>
    <row r="35" spans="1:22" x14ac:dyDescent="0.35">
      <c r="A35" s="3"/>
      <c r="B35" s="3"/>
      <c r="C35" s="4"/>
      <c r="D35" s="4"/>
      <c r="E35" s="4"/>
      <c r="F35" s="16"/>
      <c r="G35" s="16"/>
      <c r="H35" s="16"/>
      <c r="I35" s="16"/>
      <c r="J35" s="16"/>
      <c r="K35" s="16"/>
      <c r="L35" s="4"/>
      <c r="M35" s="17"/>
      <c r="N35" s="17"/>
      <c r="O35" s="17"/>
      <c r="P35" s="17"/>
      <c r="Q35" s="17"/>
      <c r="R35" s="17"/>
      <c r="S35" s="17"/>
      <c r="T35" s="17"/>
      <c r="U35" s="1">
        <f t="shared" si="3"/>
        <v>0</v>
      </c>
      <c r="V35" s="2">
        <f t="shared" si="4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7:V25 V29:V33">
    <cfRule type="cellIs" dxfId="15" priority="28" operator="lessThan">
      <formula>0</formula>
    </cfRule>
  </conditionalFormatting>
  <conditionalFormatting sqref="V29:V33">
    <cfRule type="expression" dxfId="14" priority="29">
      <formula>$V$26&lt;0</formula>
    </cfRule>
  </conditionalFormatting>
  <conditionalFormatting sqref="D7:D25 D29:D33">
    <cfRule type="expression" dxfId="13" priority="27">
      <formula>OR($D7&gt;2019,AND($D7&lt;2019,$D7&lt;&gt;""))</formula>
    </cfRule>
  </conditionalFormatting>
  <conditionalFormatting sqref="V35">
    <cfRule type="cellIs" dxfId="12" priority="24" operator="lessThan">
      <formula>0</formula>
    </cfRule>
  </conditionalFormatting>
  <conditionalFormatting sqref="V35">
    <cfRule type="expression" dxfId="11" priority="25">
      <formula>$V$26&lt;0</formula>
    </cfRule>
  </conditionalFormatting>
  <conditionalFormatting sqref="D35">
    <cfRule type="expression" dxfId="10" priority="23">
      <formula>OR($D35&gt;2019,AND($D35&lt;2019,$D35&lt;&gt;""))</formula>
    </cfRule>
  </conditionalFormatting>
  <conditionalFormatting sqref="V34">
    <cfRule type="cellIs" dxfId="9" priority="20" operator="lessThan">
      <formula>0</formula>
    </cfRule>
  </conditionalFormatting>
  <conditionalFormatting sqref="V34">
    <cfRule type="expression" dxfId="8" priority="21">
      <formula>$V$26&lt;0</formula>
    </cfRule>
  </conditionalFormatting>
  <conditionalFormatting sqref="D34">
    <cfRule type="expression" dxfId="7" priority="19">
      <formula>OR($D34&gt;2019,AND($D34&lt;2019,$D34&lt;&gt;""))</formula>
    </cfRule>
  </conditionalFormatting>
  <conditionalFormatting sqref="V7:V25">
    <cfRule type="expression" dxfId="6" priority="9">
      <formula>$V$7&lt;0</formula>
    </cfRule>
  </conditionalFormatting>
  <conditionalFormatting sqref="V26">
    <cfRule type="expression" dxfId="5" priority="5">
      <formula>$V$7&lt;0</formula>
    </cfRule>
  </conditionalFormatting>
  <conditionalFormatting sqref="V26">
    <cfRule type="cellIs" dxfId="4" priority="4" operator="lessThan">
      <formula>0</formula>
    </cfRule>
  </conditionalFormatting>
  <conditionalFormatting sqref="V27:V28">
    <cfRule type="expression" dxfId="3" priority="3">
      <formula>$V$7&lt;0</formula>
    </cfRule>
  </conditionalFormatting>
  <conditionalFormatting sqref="V27:V28">
    <cfRule type="cellIs" dxfId="2" priority="2" operator="lessThan">
      <formula>0</formula>
    </cfRule>
  </conditionalFormatting>
  <conditionalFormatting sqref="D26:D28">
    <cfRule type="expression" dxfId="1" priority="1">
      <formula>OR($D26&gt;2019,AND($D26&lt;2019,$D26&lt;&gt;""))</formula>
    </cfRule>
  </conditionalFormatting>
  <conditionalFormatting sqref="C7:C25 C29:C35">
    <cfRule type="expression" dxfId="0" priority="30">
      <formula>(#REF!&gt;1)</formula>
    </cfRule>
  </conditionalFormatting>
  <dataValidations count="4">
    <dataValidation allowBlank="1" showErrorMessage="1" sqref="A6:V6"/>
    <dataValidation type="list" allowBlank="1" showInputMessage="1" showErrorMessage="1" sqref="L7:L35">
      <formula1>"N/A, FMR, Actual Rent"</formula1>
    </dataValidation>
    <dataValidation type="list" allowBlank="1" showInputMessage="1" showErrorMessage="1" sqref="E7:E35">
      <formula1>"PH, TH, Joint TH &amp; PH-RRH, HMIS, SSO, TRA, PRA, SRA, S+C/SRO"</formula1>
    </dataValidation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26:K28">
      <formula1>(SUM($F26:$J26))*0.1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2018-06-12T20:05:28Z</dcterms:modified>
</cp:coreProperties>
</file>