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NJ-500\"/>
    </mc:Choice>
  </mc:AlternateContent>
  <bookViews>
    <workbookView xWindow="0" yWindow="0" windowWidth="28800" windowHeight="1221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GIW'!$A$1:$V$49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V25" i="1"/>
  <c r="V39" i="1" l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2" i="1"/>
  <c r="V21" i="1"/>
  <c r="V20" i="1"/>
  <c r="V19" i="1"/>
  <c r="V18" i="1"/>
  <c r="V17" i="1"/>
  <c r="V15" i="1"/>
  <c r="V13" i="1"/>
  <c r="V12" i="1"/>
  <c r="V11" i="1"/>
  <c r="V10" i="1"/>
  <c r="V9" i="1"/>
  <c r="V8" i="1"/>
  <c r="V7" i="1"/>
  <c r="U40" i="1"/>
  <c r="V40" i="1"/>
  <c r="V48" i="1" l="1"/>
  <c r="U48" i="1"/>
  <c r="U43" i="1" l="1"/>
  <c r="V43" i="1"/>
  <c r="V45" i="1" l="1"/>
  <c r="V42" i="1"/>
  <c r="V49" i="1" l="1"/>
  <c r="V47" i="1"/>
  <c r="V46" i="1"/>
  <c r="V44" i="1"/>
  <c r="V41" i="1"/>
  <c r="U49" i="1"/>
  <c r="U47" i="1"/>
  <c r="U46" i="1"/>
  <c r="U45" i="1"/>
  <c r="U44" i="1"/>
  <c r="U42" i="1"/>
  <c r="U41" i="1"/>
  <c r="H3" i="1" l="1"/>
</calcChain>
</file>

<file path=xl/sharedStrings.xml><?xml version="1.0" encoding="utf-8"?>
<sst xmlns="http://schemas.openxmlformats.org/spreadsheetml/2006/main" count="199" uniqueCount="115">
  <si>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</si>
  <si>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</si>
  <si>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</si>
  <si>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</si>
  <si>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</si>
  <si>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</si>
  <si>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</si>
  <si>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</si>
  <si>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</si>
  <si>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</si>
  <si>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</si>
  <si>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</si>
  <si>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</si>
  <si>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</si>
  <si>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</si>
  <si>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</si>
  <si>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</si>
  <si>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</si>
  <si>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</si>
  <si>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</si>
  <si>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</si>
  <si>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</si>
  <si>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</si>
  <si>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</si>
  <si>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</si>
  <si>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</si>
  <si>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</si>
  <si>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</si>
  <si>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</si>
  <si>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</si>
  <si>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</si>
  <si>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</si>
  <si>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</si>
  <si>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SH</t>
  </si>
  <si>
    <t>Next Step</t>
  </si>
  <si>
    <t>Newark</t>
  </si>
  <si>
    <t>EASTER SEAL SOCIETY OF NEW JERSEY INC, THE</t>
  </si>
  <si>
    <t>NJ HMFA</t>
  </si>
  <si>
    <t>NJ DEPARTMENT OF COMMUNITY AFFAIRS</t>
  </si>
  <si>
    <t>Collaborative Support Programs of New Jersey PHA NJ880</t>
  </si>
  <si>
    <t>Covenant House New Jersey, Inc</t>
  </si>
  <si>
    <t>City of East Orange</t>
  </si>
  <si>
    <t>My Own Place</t>
  </si>
  <si>
    <t>NJ0057L2F041709</t>
  </si>
  <si>
    <t>NJ-504</t>
  </si>
  <si>
    <t>Newark/Essex County CoC</t>
  </si>
  <si>
    <t>Essex County Division of Community Action</t>
  </si>
  <si>
    <t>Essex HMIS FY 2017</t>
  </si>
  <si>
    <t>ESNJ Essex HUD 2 2017</t>
  </si>
  <si>
    <t>NJ0059L2F041708</t>
  </si>
  <si>
    <t>isaiah house</t>
  </si>
  <si>
    <t>NJ0062L2F041710</t>
  </si>
  <si>
    <t>3AE CoC Renewal 2017</t>
  </si>
  <si>
    <t>NJ0063L2F041710</t>
  </si>
  <si>
    <t>3AF CoC Renewal 2017</t>
  </si>
  <si>
    <t>NJ0064L2F041710</t>
  </si>
  <si>
    <t>SHP for Disabled Single Women</t>
  </si>
  <si>
    <t>NJ0065L2F041708</t>
  </si>
  <si>
    <t>Project Live, Inc</t>
  </si>
  <si>
    <t>Project Live Supportive Housing Program 2012-2015/Renewal</t>
  </si>
  <si>
    <t>NJ0066L2F041708</t>
  </si>
  <si>
    <t>Positive Health care, Inc.</t>
  </si>
  <si>
    <t>PHCI Permanent Housing FY2017</t>
  </si>
  <si>
    <t>NJ0194L2F041709</t>
  </si>
  <si>
    <t>TRA for Disabled Single Adults</t>
  </si>
  <si>
    <t>NJ0196L2F041709</t>
  </si>
  <si>
    <t>3AG CoC Renewal 2017</t>
  </si>
  <si>
    <t>NJ0197L2F041709</t>
  </si>
  <si>
    <t>Essex County Mental Health Association (CSPNJ)</t>
  </si>
  <si>
    <t>NJ0219L2F041704</t>
  </si>
  <si>
    <t>Essex COL Permanent Supportive Housing</t>
  </si>
  <si>
    <t>NJ0221L2F041704</t>
  </si>
  <si>
    <t>ESNJ Essex HUD 1 2017</t>
  </si>
  <si>
    <t>NJ0257L2F041708</t>
  </si>
  <si>
    <t>County of Essex</t>
  </si>
  <si>
    <t>Almost Home III</t>
  </si>
  <si>
    <t>NJ0258L2F041708</t>
  </si>
  <si>
    <t>Project Live Newark</t>
  </si>
  <si>
    <t>NJ0281L2F041702</t>
  </si>
  <si>
    <t>2010 PLI-Firebird - 3</t>
  </si>
  <si>
    <t>NJ0285L2F041704</t>
  </si>
  <si>
    <t>Supportive Apartment Living Program</t>
  </si>
  <si>
    <t>NJ0320L2F041707</t>
  </si>
  <si>
    <t>Newark HOME/Nancy's Place</t>
  </si>
  <si>
    <t>NJ0321L2F041707</t>
  </si>
  <si>
    <t>3AR CoC Renewal 2017</t>
  </si>
  <si>
    <t>NJ0322L2F041707</t>
  </si>
  <si>
    <t>MHA of Essex Phase 2</t>
  </si>
  <si>
    <t>NJ0345L2F041702</t>
  </si>
  <si>
    <t>3AX CoC Renewal 2017</t>
  </si>
  <si>
    <t>NJ0346L2F041702</t>
  </si>
  <si>
    <t>3AT CoC Renewal 2017</t>
  </si>
  <si>
    <t>NJ0381L2F041706</t>
  </si>
  <si>
    <t>Essex County St Clare's</t>
  </si>
  <si>
    <t>NJ0383L2F041706</t>
  </si>
  <si>
    <t>Newark YMCA Shelter Plus Care</t>
  </si>
  <si>
    <t>NJ0384L2F041706</t>
  </si>
  <si>
    <t>Integrity Inc.</t>
  </si>
  <si>
    <t>Mary's House I Rental Assistance</t>
  </si>
  <si>
    <t>NJ0417L2F041702</t>
  </si>
  <si>
    <t>Essex County MHA RA 2013</t>
  </si>
  <si>
    <t>NJ0419L2F041704</t>
  </si>
  <si>
    <t>Mary's House II Rental Assistance</t>
  </si>
  <si>
    <t>NJ0444L2F041702</t>
  </si>
  <si>
    <t>Newark YMCA Permanent Housing 2014</t>
  </si>
  <si>
    <t>NJ0445L2F041702</t>
  </si>
  <si>
    <t>Essex County MHA Permanent Housing 2014</t>
  </si>
  <si>
    <t>NJ0446L2F041702</t>
  </si>
  <si>
    <t>Essex Youth Housing Project</t>
  </si>
  <si>
    <t>NJ0486L2F041701</t>
  </si>
  <si>
    <t>Project Live Newark Phase 2</t>
  </si>
  <si>
    <t>NJ0503L2F041701</t>
  </si>
  <si>
    <t>3APLI - CoC Renewal 2017</t>
  </si>
  <si>
    <t>NJ0504L2F041701</t>
  </si>
  <si>
    <t>NJ0058L2F041710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</si>
</sst>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28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49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46</v>
      </c>
      <c r="I1" s="28"/>
      <c r="J1" s="29"/>
    </row>
    <row r="2" spans="1:22" ht="35.25" customHeight="1" x14ac:dyDescent="0.35">
      <c r="A2" s="18" t="s">
        <v>11</v>
      </c>
      <c r="B2" s="30" t="s">
        <v>44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45</v>
      </c>
      <c r="C3" s="30"/>
      <c r="D3" s="30"/>
      <c r="E3" s="34" t="s">
        <v>28</v>
      </c>
      <c r="F3" s="35"/>
      <c r="G3" s="36"/>
      <c r="H3" s="22">
        <f ca="1">SUM(OFFSET(V6,1,0,500,1))</f>
        <v>6035911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41</v>
      </c>
      <c r="B7" s="3" t="s">
        <v>42</v>
      </c>
      <c r="C7" s="4" t="s">
        <v>43</v>
      </c>
      <c r="D7" s="4"/>
      <c r="E7" s="4" t="s">
        <v>30</v>
      </c>
      <c r="F7" s="16">
        <v>0</v>
      </c>
      <c r="G7" s="16">
        <v>382680</v>
      </c>
      <c r="H7" s="16">
        <v>0</v>
      </c>
      <c r="I7" s="16">
        <v>0</v>
      </c>
      <c r="J7" s="16">
        <v>0</v>
      </c>
      <c r="K7" s="16">
        <v>0</v>
      </c>
      <c r="L7" s="4" t="s">
        <v>32</v>
      </c>
      <c r="M7" s="17">
        <v>0</v>
      </c>
      <c r="N7" s="17">
        <v>0</v>
      </c>
      <c r="O7" s="17">
        <v>30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30</v>
      </c>
      <c r="V7" s="2">
        <f t="shared" ref="V7:V39" si="0">SUM(F7:K7)</f>
        <v>382680</v>
      </c>
    </row>
    <row r="8" spans="1:22" customFormat="1" x14ac:dyDescent="0.35">
      <c r="A8" s="3" t="s">
        <v>37</v>
      </c>
      <c r="B8" s="3" t="s">
        <v>47</v>
      </c>
      <c r="C8" s="4" t="s">
        <v>114</v>
      </c>
      <c r="D8" s="4"/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235666</v>
      </c>
      <c r="K8" s="16">
        <v>0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235666</v>
      </c>
    </row>
    <row r="9" spans="1:22" customFormat="1" x14ac:dyDescent="0.35">
      <c r="A9" s="3" t="s">
        <v>36</v>
      </c>
      <c r="B9" s="3" t="s">
        <v>48</v>
      </c>
      <c r="C9" s="4" t="s">
        <v>49</v>
      </c>
      <c r="D9" s="4"/>
      <c r="E9" s="4" t="s">
        <v>30</v>
      </c>
      <c r="F9" s="16">
        <v>43056</v>
      </c>
      <c r="G9" s="16">
        <v>0</v>
      </c>
      <c r="H9" s="16">
        <v>84175</v>
      </c>
      <c r="I9" s="16">
        <v>17592</v>
      </c>
      <c r="J9" s="16">
        <v>0</v>
      </c>
      <c r="K9" s="16">
        <v>9584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154407</v>
      </c>
    </row>
    <row r="10" spans="1:22" customFormat="1" x14ac:dyDescent="0.35">
      <c r="A10" s="3" t="s">
        <v>50</v>
      </c>
      <c r="B10" s="3" t="s">
        <v>34</v>
      </c>
      <c r="C10" s="4" t="s">
        <v>51</v>
      </c>
      <c r="D10" s="4"/>
      <c r="E10" s="4" t="s">
        <v>30</v>
      </c>
      <c r="F10" s="16">
        <v>85400</v>
      </c>
      <c r="G10" s="16">
        <v>0</v>
      </c>
      <c r="H10" s="16">
        <v>127200</v>
      </c>
      <c r="I10" s="16">
        <v>33000</v>
      </c>
      <c r="J10" s="16">
        <v>0</v>
      </c>
      <c r="K10" s="16">
        <v>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245600</v>
      </c>
    </row>
    <row r="11" spans="1:22" customFormat="1" x14ac:dyDescent="0.35">
      <c r="A11" s="3" t="s">
        <v>38</v>
      </c>
      <c r="B11" s="3" t="s">
        <v>52</v>
      </c>
      <c r="C11" s="4" t="s">
        <v>53</v>
      </c>
      <c r="D11" s="4"/>
      <c r="E11" s="4" t="s">
        <v>30</v>
      </c>
      <c r="F11" s="16">
        <v>0</v>
      </c>
      <c r="G11" s="16">
        <v>272616</v>
      </c>
      <c r="H11" s="16">
        <v>0</v>
      </c>
      <c r="I11" s="16">
        <v>0</v>
      </c>
      <c r="J11" s="16">
        <v>0</v>
      </c>
      <c r="K11" s="16">
        <v>18036</v>
      </c>
      <c r="L11" s="4" t="s">
        <v>32</v>
      </c>
      <c r="M11" s="17">
        <v>0</v>
      </c>
      <c r="N11" s="17">
        <v>0</v>
      </c>
      <c r="O11" s="17">
        <v>16</v>
      </c>
      <c r="P11" s="17">
        <v>0</v>
      </c>
      <c r="Q11" s="17">
        <v>1</v>
      </c>
      <c r="R11" s="17">
        <v>1</v>
      </c>
      <c r="S11" s="17">
        <v>1</v>
      </c>
      <c r="T11" s="17">
        <v>0</v>
      </c>
      <c r="U11" s="1">
        <v>19</v>
      </c>
      <c r="V11" s="2">
        <f t="shared" si="0"/>
        <v>290652</v>
      </c>
    </row>
    <row r="12" spans="1:22" customFormat="1" x14ac:dyDescent="0.35">
      <c r="A12" s="3" t="s">
        <v>38</v>
      </c>
      <c r="B12" s="3" t="s">
        <v>54</v>
      </c>
      <c r="C12" s="4" t="s">
        <v>55</v>
      </c>
      <c r="D12" s="4"/>
      <c r="E12" s="4" t="s">
        <v>30</v>
      </c>
      <c r="F12" s="16">
        <v>0</v>
      </c>
      <c r="G12" s="16">
        <v>269076</v>
      </c>
      <c r="H12" s="16">
        <v>0</v>
      </c>
      <c r="I12" s="16">
        <v>0</v>
      </c>
      <c r="J12" s="16">
        <v>0</v>
      </c>
      <c r="K12" s="16">
        <v>18224</v>
      </c>
      <c r="L12" s="4" t="s">
        <v>32</v>
      </c>
      <c r="M12" s="17">
        <v>0</v>
      </c>
      <c r="N12" s="17">
        <v>0</v>
      </c>
      <c r="O12" s="17">
        <v>14</v>
      </c>
      <c r="P12" s="17">
        <v>2</v>
      </c>
      <c r="Q12" s="17">
        <v>3</v>
      </c>
      <c r="R12" s="17">
        <v>0</v>
      </c>
      <c r="S12" s="17">
        <v>0</v>
      </c>
      <c r="T12" s="17">
        <v>0</v>
      </c>
      <c r="U12" s="1">
        <v>19</v>
      </c>
      <c r="V12" s="2">
        <f t="shared" si="0"/>
        <v>287300</v>
      </c>
    </row>
    <row r="13" spans="1:22" customFormat="1" x14ac:dyDescent="0.35">
      <c r="A13" s="3" t="s">
        <v>50</v>
      </c>
      <c r="B13" s="3" t="s">
        <v>56</v>
      </c>
      <c r="C13" s="4" t="s">
        <v>57</v>
      </c>
      <c r="D13" s="4"/>
      <c r="E13" s="4" t="s">
        <v>30</v>
      </c>
      <c r="F13" s="16">
        <v>0</v>
      </c>
      <c r="G13" s="16">
        <v>0</v>
      </c>
      <c r="H13" s="16">
        <v>28417</v>
      </c>
      <c r="I13" s="16">
        <v>16878</v>
      </c>
      <c r="J13" s="16">
        <v>0</v>
      </c>
      <c r="K13" s="16">
        <v>0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45295</v>
      </c>
    </row>
    <row r="14" spans="1:22" ht="35.25" customHeight="1" x14ac:dyDescent="0.35">
      <c r="A14" s="3" t="s">
        <v>58</v>
      </c>
      <c r="B14" s="3" t="s">
        <v>59</v>
      </c>
      <c r="C14" s="4" t="s">
        <v>60</v>
      </c>
      <c r="D14" s="4"/>
      <c r="E14" s="4" t="s">
        <v>33</v>
      </c>
      <c r="F14" s="16">
        <v>218849</v>
      </c>
      <c r="G14" s="16">
        <v>0</v>
      </c>
      <c r="H14" s="16">
        <v>54367</v>
      </c>
      <c r="I14" s="16">
        <v>0</v>
      </c>
      <c r="J14" s="16">
        <v>0</v>
      </c>
      <c r="K14" s="16">
        <v>12739</v>
      </c>
      <c r="L14" s="4" t="s">
        <v>32</v>
      </c>
      <c r="M14" s="17"/>
      <c r="N14" s="17"/>
      <c r="O14" s="17">
        <v>19</v>
      </c>
      <c r="P14" s="17"/>
      <c r="Q14" s="17"/>
      <c r="R14" s="17"/>
      <c r="S14" s="17"/>
      <c r="T14" s="17"/>
      <c r="U14" s="1">
        <v>19</v>
      </c>
      <c r="V14" s="2">
        <v>285955</v>
      </c>
    </row>
    <row r="15" spans="1:22" customFormat="1" x14ac:dyDescent="0.35">
      <c r="A15" s="3" t="s">
        <v>61</v>
      </c>
      <c r="B15" s="3" t="s">
        <v>62</v>
      </c>
      <c r="C15" s="4" t="s">
        <v>63</v>
      </c>
      <c r="D15" s="4"/>
      <c r="E15" s="4" t="s">
        <v>30</v>
      </c>
      <c r="F15" s="16">
        <v>0</v>
      </c>
      <c r="G15" s="16">
        <v>0</v>
      </c>
      <c r="H15" s="16">
        <v>41000</v>
      </c>
      <c r="I15" s="16">
        <v>138562</v>
      </c>
      <c r="J15" s="16">
        <v>0</v>
      </c>
      <c r="K15" s="16">
        <v>8394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187956</v>
      </c>
    </row>
    <row r="16" spans="1:22" ht="35.25" customHeight="1" x14ac:dyDescent="0.35">
      <c r="A16" s="3" t="s">
        <v>41</v>
      </c>
      <c r="B16" s="3" t="s">
        <v>64</v>
      </c>
      <c r="C16" s="4" t="s">
        <v>65</v>
      </c>
      <c r="D16" s="4"/>
      <c r="E16" s="4" t="s">
        <v>33</v>
      </c>
      <c r="F16" s="16">
        <v>81171</v>
      </c>
      <c r="G16" s="16">
        <v>0</v>
      </c>
      <c r="H16" s="16">
        <v>0</v>
      </c>
      <c r="I16" s="16">
        <v>0</v>
      </c>
      <c r="J16" s="16">
        <v>0</v>
      </c>
      <c r="K16" s="16">
        <v>8000</v>
      </c>
      <c r="L16" s="4" t="s">
        <v>32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0</v>
      </c>
      <c r="V16" s="2">
        <f>SUM(F16:K16)</f>
        <v>89171</v>
      </c>
    </row>
    <row r="17" spans="1:22" customFormat="1" x14ac:dyDescent="0.35">
      <c r="A17" s="3" t="s">
        <v>38</v>
      </c>
      <c r="B17" s="3" t="s">
        <v>66</v>
      </c>
      <c r="C17" s="4" t="s">
        <v>67</v>
      </c>
      <c r="D17" s="4"/>
      <c r="E17" s="4" t="s">
        <v>30</v>
      </c>
      <c r="F17" s="16">
        <v>0</v>
      </c>
      <c r="G17" s="16">
        <v>245064</v>
      </c>
      <c r="H17" s="16">
        <v>0</v>
      </c>
      <c r="I17" s="16">
        <v>0</v>
      </c>
      <c r="J17" s="16">
        <v>0</v>
      </c>
      <c r="K17" s="16">
        <v>17148</v>
      </c>
      <c r="L17" s="4" t="s">
        <v>32</v>
      </c>
      <c r="M17" s="17">
        <v>0</v>
      </c>
      <c r="N17" s="17">
        <v>0</v>
      </c>
      <c r="O17" s="17">
        <v>18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">
        <v>19</v>
      </c>
      <c r="V17" s="2">
        <f t="shared" si="0"/>
        <v>262212</v>
      </c>
    </row>
    <row r="18" spans="1:22" customFormat="1" x14ac:dyDescent="0.35">
      <c r="A18" s="3" t="s">
        <v>39</v>
      </c>
      <c r="B18" s="3" t="s">
        <v>68</v>
      </c>
      <c r="C18" s="4" t="s">
        <v>69</v>
      </c>
      <c r="D18" s="4"/>
      <c r="E18" s="4" t="s">
        <v>30</v>
      </c>
      <c r="F18" s="16">
        <v>0</v>
      </c>
      <c r="G18" s="16">
        <v>153072</v>
      </c>
      <c r="H18" s="16">
        <v>0</v>
      </c>
      <c r="I18" s="16">
        <v>0</v>
      </c>
      <c r="J18" s="16">
        <v>0</v>
      </c>
      <c r="K18" s="16">
        <v>10674</v>
      </c>
      <c r="L18" s="4" t="s">
        <v>32</v>
      </c>
      <c r="M18" s="17">
        <v>0</v>
      </c>
      <c r="N18" s="17">
        <v>0</v>
      </c>
      <c r="O18" s="17">
        <v>12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12</v>
      </c>
      <c r="V18" s="2">
        <f t="shared" si="0"/>
        <v>163746</v>
      </c>
    </row>
    <row r="19" spans="1:22" customFormat="1" x14ac:dyDescent="0.35">
      <c r="A19" s="3" t="s">
        <v>39</v>
      </c>
      <c r="B19" s="3" t="s">
        <v>70</v>
      </c>
      <c r="C19" s="4" t="s">
        <v>71</v>
      </c>
      <c r="D19" s="4"/>
      <c r="E19" s="4" t="s">
        <v>30</v>
      </c>
      <c r="F19" s="16">
        <v>0</v>
      </c>
      <c r="G19" s="16">
        <v>140316</v>
      </c>
      <c r="H19" s="16">
        <v>0</v>
      </c>
      <c r="I19" s="16">
        <v>0</v>
      </c>
      <c r="J19" s="16">
        <v>0</v>
      </c>
      <c r="K19" s="16">
        <v>9785</v>
      </c>
      <c r="L19" s="4" t="s">
        <v>32</v>
      </c>
      <c r="M19" s="17">
        <v>0</v>
      </c>
      <c r="N19" s="17">
        <v>0</v>
      </c>
      <c r="O19" s="17">
        <v>11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">
        <v>11</v>
      </c>
      <c r="V19" s="2">
        <f t="shared" si="0"/>
        <v>150101</v>
      </c>
    </row>
    <row r="20" spans="1:22" customFormat="1" x14ac:dyDescent="0.35">
      <c r="A20" s="3" t="s">
        <v>36</v>
      </c>
      <c r="B20" s="3" t="s">
        <v>72</v>
      </c>
      <c r="C20" s="4" t="s">
        <v>73</v>
      </c>
      <c r="D20" s="4"/>
      <c r="E20" s="4" t="s">
        <v>30</v>
      </c>
      <c r="F20" s="16">
        <v>0</v>
      </c>
      <c r="G20" s="16">
        <v>0</v>
      </c>
      <c r="H20" s="16">
        <v>27562</v>
      </c>
      <c r="I20" s="16">
        <v>16880</v>
      </c>
      <c r="J20" s="16">
        <v>0</v>
      </c>
      <c r="K20" s="16">
        <v>2897</v>
      </c>
      <c r="L20" s="4" t="s">
        <v>31</v>
      </c>
      <c r="M20" s="17"/>
      <c r="N20" s="17"/>
      <c r="O20" s="17"/>
      <c r="P20" s="17"/>
      <c r="Q20" s="17"/>
      <c r="R20" s="17"/>
      <c r="S20" s="17"/>
      <c r="T20" s="17"/>
      <c r="U20" s="1"/>
      <c r="V20" s="2">
        <f t="shared" si="0"/>
        <v>47339</v>
      </c>
    </row>
    <row r="21" spans="1:22" customFormat="1" x14ac:dyDescent="0.35">
      <c r="A21" s="3" t="s">
        <v>74</v>
      </c>
      <c r="B21" s="3" t="s">
        <v>75</v>
      </c>
      <c r="C21" s="4" t="s">
        <v>76</v>
      </c>
      <c r="D21" s="4"/>
      <c r="E21" s="4" t="s">
        <v>30</v>
      </c>
      <c r="F21" s="16">
        <v>0</v>
      </c>
      <c r="G21" s="16">
        <v>255084</v>
      </c>
      <c r="H21" s="16">
        <v>0</v>
      </c>
      <c r="I21" s="16">
        <v>0</v>
      </c>
      <c r="J21" s="16">
        <v>0</v>
      </c>
      <c r="K21" s="16">
        <v>16594</v>
      </c>
      <c r="L21" s="4" t="s">
        <v>32</v>
      </c>
      <c r="M21" s="17">
        <v>10</v>
      </c>
      <c r="N21" s="17">
        <v>2</v>
      </c>
      <c r="O21" s="17">
        <v>11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">
        <v>23</v>
      </c>
      <c r="V21" s="2">
        <f t="shared" si="0"/>
        <v>271678</v>
      </c>
    </row>
    <row r="22" spans="1:22" customFormat="1" x14ac:dyDescent="0.35">
      <c r="A22" s="3" t="s">
        <v>39</v>
      </c>
      <c r="B22" s="3" t="s">
        <v>77</v>
      </c>
      <c r="C22" s="4" t="s">
        <v>78</v>
      </c>
      <c r="D22" s="4"/>
      <c r="E22" s="4" t="s">
        <v>30</v>
      </c>
      <c r="F22" s="16">
        <v>0</v>
      </c>
      <c r="G22" s="16">
        <v>153072</v>
      </c>
      <c r="H22" s="16">
        <v>0</v>
      </c>
      <c r="I22" s="16">
        <v>0</v>
      </c>
      <c r="J22" s="16">
        <v>0</v>
      </c>
      <c r="K22" s="16">
        <v>11078</v>
      </c>
      <c r="L22" s="4" t="s">
        <v>32</v>
      </c>
      <c r="M22" s="17">
        <v>0</v>
      </c>
      <c r="N22" s="17">
        <v>0</v>
      </c>
      <c r="O22" s="17">
        <v>12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">
        <v>12</v>
      </c>
      <c r="V22" s="2">
        <f t="shared" si="0"/>
        <v>164150</v>
      </c>
    </row>
    <row r="23" spans="1:22" ht="35.25" customHeight="1" x14ac:dyDescent="0.35">
      <c r="A23" s="3" t="s">
        <v>58</v>
      </c>
      <c r="B23" s="3" t="s">
        <v>79</v>
      </c>
      <c r="C23" s="4" t="s">
        <v>80</v>
      </c>
      <c r="D23" s="4"/>
      <c r="E23" s="4" t="s">
        <v>33</v>
      </c>
      <c r="F23" s="16">
        <v>268560</v>
      </c>
      <c r="G23" s="16">
        <v>0</v>
      </c>
      <c r="H23" s="16">
        <v>40000</v>
      </c>
      <c r="I23" s="16">
        <v>0</v>
      </c>
      <c r="J23" s="16">
        <v>0</v>
      </c>
      <c r="K23" s="16">
        <v>21500</v>
      </c>
      <c r="L23" s="4" t="s">
        <v>32</v>
      </c>
      <c r="M23" s="17"/>
      <c r="N23" s="17"/>
      <c r="O23" s="17">
        <v>20</v>
      </c>
      <c r="P23" s="17"/>
      <c r="Q23" s="17"/>
      <c r="R23" s="17"/>
      <c r="S23" s="17"/>
      <c r="T23" s="17"/>
      <c r="U23" s="1">
        <v>20</v>
      </c>
      <c r="V23" s="2">
        <v>330060</v>
      </c>
    </row>
    <row r="24" spans="1:22" ht="35.25" customHeight="1" x14ac:dyDescent="0.35">
      <c r="A24" s="3" t="s">
        <v>40</v>
      </c>
      <c r="B24" s="3" t="s">
        <v>81</v>
      </c>
      <c r="C24" s="4" t="s">
        <v>82</v>
      </c>
      <c r="D24" s="4"/>
      <c r="E24" s="4" t="s">
        <v>30</v>
      </c>
      <c r="F24" s="16">
        <v>0</v>
      </c>
      <c r="G24" s="16">
        <v>0</v>
      </c>
      <c r="H24" s="16">
        <v>0</v>
      </c>
      <c r="I24" s="16">
        <v>94780</v>
      </c>
      <c r="J24" s="16">
        <v>0</v>
      </c>
      <c r="K24" s="16">
        <v>8000</v>
      </c>
      <c r="L24" s="4" t="s">
        <v>31</v>
      </c>
      <c r="M24" s="17"/>
      <c r="N24" s="17"/>
      <c r="O24" s="17"/>
      <c r="P24" s="17"/>
      <c r="Q24" s="17"/>
      <c r="R24" s="17"/>
      <c r="S24" s="17"/>
      <c r="T24" s="17"/>
      <c r="U24" s="1"/>
      <c r="V24" s="2">
        <v>102780</v>
      </c>
    </row>
    <row r="25" spans="1:22" ht="35.25" customHeight="1" x14ac:dyDescent="0.35">
      <c r="A25" s="3" t="s">
        <v>40</v>
      </c>
      <c r="B25" s="3" t="s">
        <v>83</v>
      </c>
      <c r="C25" s="4" t="s">
        <v>84</v>
      </c>
      <c r="D25" s="4"/>
      <c r="E25" s="4" t="s">
        <v>30</v>
      </c>
      <c r="F25" s="16">
        <v>0</v>
      </c>
      <c r="G25" s="16">
        <v>0</v>
      </c>
      <c r="H25" s="16">
        <v>0</v>
      </c>
      <c r="I25" s="16">
        <v>165735</v>
      </c>
      <c r="J25" s="16">
        <v>0</v>
      </c>
      <c r="K25" s="16">
        <v>15000</v>
      </c>
      <c r="L25" s="4" t="s">
        <v>31</v>
      </c>
      <c r="M25" s="17"/>
      <c r="N25" s="17"/>
      <c r="O25" s="17"/>
      <c r="P25" s="17"/>
      <c r="Q25" s="17"/>
      <c r="R25" s="17"/>
      <c r="S25" s="17"/>
      <c r="T25" s="17"/>
      <c r="U25" s="1"/>
      <c r="V25" s="2">
        <f>SUM(F25:K25)</f>
        <v>180735</v>
      </c>
    </row>
    <row r="26" spans="1:22" customFormat="1" x14ac:dyDescent="0.35">
      <c r="A26" s="3" t="s">
        <v>38</v>
      </c>
      <c r="B26" s="3" t="s">
        <v>85</v>
      </c>
      <c r="C26" s="4" t="s">
        <v>86</v>
      </c>
      <c r="D26" s="4"/>
      <c r="E26" s="4" t="s">
        <v>30</v>
      </c>
      <c r="F26" s="16">
        <v>0</v>
      </c>
      <c r="G26" s="16">
        <v>38268</v>
      </c>
      <c r="H26" s="16">
        <v>0</v>
      </c>
      <c r="I26" s="16">
        <v>0</v>
      </c>
      <c r="J26" s="16">
        <v>0</v>
      </c>
      <c r="K26" s="16">
        <v>2538</v>
      </c>
      <c r="L26" s="4" t="s">
        <v>32</v>
      </c>
      <c r="M26" s="17">
        <v>0</v>
      </c>
      <c r="N26" s="17">
        <v>0</v>
      </c>
      <c r="O26" s="17">
        <v>3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">
        <v>3</v>
      </c>
      <c r="V26" s="2">
        <f t="shared" si="0"/>
        <v>40806</v>
      </c>
    </row>
    <row r="27" spans="1:22" customFormat="1" x14ac:dyDescent="0.35">
      <c r="A27" s="3" t="s">
        <v>39</v>
      </c>
      <c r="B27" s="3" t="s">
        <v>87</v>
      </c>
      <c r="C27" s="4" t="s">
        <v>88</v>
      </c>
      <c r="D27" s="4"/>
      <c r="E27" s="4" t="s">
        <v>30</v>
      </c>
      <c r="F27" s="16">
        <v>0</v>
      </c>
      <c r="G27" s="16">
        <v>127560</v>
      </c>
      <c r="H27" s="16">
        <v>0</v>
      </c>
      <c r="I27" s="16">
        <v>0</v>
      </c>
      <c r="J27" s="16">
        <v>0</v>
      </c>
      <c r="K27" s="16">
        <v>9232</v>
      </c>
      <c r="L27" s="4" t="s">
        <v>32</v>
      </c>
      <c r="M27" s="17">
        <v>0</v>
      </c>
      <c r="N27" s="17">
        <v>0</v>
      </c>
      <c r="O27" s="17">
        <v>10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">
        <v>10</v>
      </c>
      <c r="V27" s="2">
        <f t="shared" si="0"/>
        <v>136792</v>
      </c>
    </row>
    <row r="28" spans="1:22" customFormat="1" x14ac:dyDescent="0.35">
      <c r="A28" s="3" t="s">
        <v>38</v>
      </c>
      <c r="B28" s="3" t="s">
        <v>89</v>
      </c>
      <c r="C28" s="4" t="s">
        <v>90</v>
      </c>
      <c r="D28" s="4"/>
      <c r="E28" s="4" t="s">
        <v>30</v>
      </c>
      <c r="F28" s="16">
        <v>0</v>
      </c>
      <c r="G28" s="16">
        <v>153072</v>
      </c>
      <c r="H28" s="16">
        <v>0</v>
      </c>
      <c r="I28" s="16">
        <v>0</v>
      </c>
      <c r="J28" s="16">
        <v>0</v>
      </c>
      <c r="K28" s="16">
        <v>11078</v>
      </c>
      <c r="L28" s="4" t="s">
        <v>32</v>
      </c>
      <c r="M28" s="17">
        <v>0</v>
      </c>
      <c r="N28" s="17">
        <v>0</v>
      </c>
      <c r="O28" s="17">
        <v>12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">
        <v>12</v>
      </c>
      <c r="V28" s="2">
        <f t="shared" si="0"/>
        <v>164150</v>
      </c>
    </row>
    <row r="29" spans="1:22" customFormat="1" x14ac:dyDescent="0.35">
      <c r="A29" s="3" t="s">
        <v>38</v>
      </c>
      <c r="B29" s="3" t="s">
        <v>91</v>
      </c>
      <c r="C29" s="4" t="s">
        <v>92</v>
      </c>
      <c r="D29" s="4"/>
      <c r="E29" s="4" t="s">
        <v>30</v>
      </c>
      <c r="F29" s="16">
        <v>0</v>
      </c>
      <c r="G29" s="16">
        <v>255120</v>
      </c>
      <c r="H29" s="16">
        <v>0</v>
      </c>
      <c r="I29" s="16">
        <v>0</v>
      </c>
      <c r="J29" s="16">
        <v>0</v>
      </c>
      <c r="K29" s="16">
        <v>16918</v>
      </c>
      <c r="L29" s="4" t="s">
        <v>32</v>
      </c>
      <c r="M29" s="17">
        <v>0</v>
      </c>
      <c r="N29" s="17">
        <v>0</v>
      </c>
      <c r="O29" s="17">
        <v>20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">
        <v>20</v>
      </c>
      <c r="V29" s="2">
        <f t="shared" si="0"/>
        <v>272038</v>
      </c>
    </row>
    <row r="30" spans="1:22" customFormat="1" x14ac:dyDescent="0.35">
      <c r="A30" s="3" t="s">
        <v>39</v>
      </c>
      <c r="B30" s="3" t="s">
        <v>93</v>
      </c>
      <c r="C30" s="4" t="s">
        <v>94</v>
      </c>
      <c r="D30" s="4"/>
      <c r="E30" s="4" t="s">
        <v>30</v>
      </c>
      <c r="F30" s="16">
        <v>0</v>
      </c>
      <c r="G30" s="16">
        <v>38268</v>
      </c>
      <c r="H30" s="16">
        <v>0</v>
      </c>
      <c r="I30" s="16">
        <v>0</v>
      </c>
      <c r="J30" s="16">
        <v>0</v>
      </c>
      <c r="K30" s="16">
        <v>2536</v>
      </c>
      <c r="L30" s="4" t="s">
        <v>32</v>
      </c>
      <c r="M30" s="17">
        <v>0</v>
      </c>
      <c r="N30" s="17">
        <v>0</v>
      </c>
      <c r="O30" s="17">
        <v>3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">
        <v>3</v>
      </c>
      <c r="V30" s="2">
        <f t="shared" si="0"/>
        <v>40804</v>
      </c>
    </row>
    <row r="31" spans="1:22" customFormat="1" x14ac:dyDescent="0.35">
      <c r="A31" s="3" t="s">
        <v>39</v>
      </c>
      <c r="B31" s="3" t="s">
        <v>95</v>
      </c>
      <c r="C31" s="4" t="s">
        <v>96</v>
      </c>
      <c r="D31" s="4"/>
      <c r="E31" s="4" t="s">
        <v>30</v>
      </c>
      <c r="F31" s="16">
        <v>0</v>
      </c>
      <c r="G31" s="16">
        <v>204096</v>
      </c>
      <c r="H31" s="16">
        <v>0</v>
      </c>
      <c r="I31" s="16">
        <v>0</v>
      </c>
      <c r="J31" s="16">
        <v>0</v>
      </c>
      <c r="K31" s="16">
        <v>3275</v>
      </c>
      <c r="L31" s="4" t="s">
        <v>32</v>
      </c>
      <c r="M31" s="17">
        <v>0</v>
      </c>
      <c r="N31" s="17">
        <v>0</v>
      </c>
      <c r="O31" s="17">
        <v>16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">
        <v>16</v>
      </c>
      <c r="V31" s="2">
        <f t="shared" si="0"/>
        <v>207371</v>
      </c>
    </row>
    <row r="32" spans="1:22" customFormat="1" x14ac:dyDescent="0.35">
      <c r="A32" s="3" t="s">
        <v>97</v>
      </c>
      <c r="B32" s="3" t="s">
        <v>98</v>
      </c>
      <c r="C32" s="4" t="s">
        <v>99</v>
      </c>
      <c r="D32" s="4"/>
      <c r="E32" s="4" t="s">
        <v>30</v>
      </c>
      <c r="F32" s="16">
        <v>0</v>
      </c>
      <c r="G32" s="16">
        <v>163812</v>
      </c>
      <c r="H32" s="16">
        <v>0</v>
      </c>
      <c r="I32" s="16">
        <v>0</v>
      </c>
      <c r="J32" s="16">
        <v>0</v>
      </c>
      <c r="K32" s="16">
        <v>0</v>
      </c>
      <c r="L32" s="4" t="s">
        <v>32</v>
      </c>
      <c r="M32" s="17">
        <v>0</v>
      </c>
      <c r="N32" s="17">
        <v>3</v>
      </c>
      <c r="O32" s="17">
        <v>10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">
        <v>13</v>
      </c>
      <c r="V32" s="2">
        <f t="shared" si="0"/>
        <v>163812</v>
      </c>
    </row>
    <row r="33" spans="1:22" customFormat="1" x14ac:dyDescent="0.35">
      <c r="A33" s="3" t="s">
        <v>39</v>
      </c>
      <c r="B33" s="3" t="s">
        <v>100</v>
      </c>
      <c r="C33" s="4" t="s">
        <v>101</v>
      </c>
      <c r="D33" s="4"/>
      <c r="E33" s="4" t="s">
        <v>30</v>
      </c>
      <c r="F33" s="16">
        <v>0</v>
      </c>
      <c r="G33" s="16">
        <v>165828</v>
      </c>
      <c r="H33" s="16">
        <v>45000</v>
      </c>
      <c r="I33" s="16">
        <v>0</v>
      </c>
      <c r="J33" s="16">
        <v>0</v>
      </c>
      <c r="K33" s="16">
        <v>13300</v>
      </c>
      <c r="L33" s="4" t="s">
        <v>32</v>
      </c>
      <c r="M33" s="17">
        <v>0</v>
      </c>
      <c r="N33" s="17">
        <v>0</v>
      </c>
      <c r="O33" s="17">
        <v>13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">
        <v>13</v>
      </c>
      <c r="V33" s="2">
        <f t="shared" si="0"/>
        <v>224128</v>
      </c>
    </row>
    <row r="34" spans="1:22" customFormat="1" x14ac:dyDescent="0.35">
      <c r="A34" s="3" t="s">
        <v>97</v>
      </c>
      <c r="B34" s="3" t="s">
        <v>102</v>
      </c>
      <c r="C34" s="4" t="s">
        <v>103</v>
      </c>
      <c r="D34" s="4"/>
      <c r="E34" s="4" t="s">
        <v>30</v>
      </c>
      <c r="F34" s="16">
        <v>0</v>
      </c>
      <c r="G34" s="16">
        <v>84588</v>
      </c>
      <c r="H34" s="16">
        <v>0</v>
      </c>
      <c r="I34" s="16">
        <v>0</v>
      </c>
      <c r="J34" s="16">
        <v>0</v>
      </c>
      <c r="K34" s="16">
        <v>0</v>
      </c>
      <c r="L34" s="4" t="s">
        <v>32</v>
      </c>
      <c r="M34" s="17">
        <v>0</v>
      </c>
      <c r="N34" s="17">
        <v>7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">
        <v>7</v>
      </c>
      <c r="V34" s="2">
        <f t="shared" si="0"/>
        <v>84588</v>
      </c>
    </row>
    <row r="35" spans="1:22" customFormat="1" x14ac:dyDescent="0.35">
      <c r="A35" s="3" t="s">
        <v>39</v>
      </c>
      <c r="B35" s="3" t="s">
        <v>104</v>
      </c>
      <c r="C35" s="4" t="s">
        <v>105</v>
      </c>
      <c r="D35" s="4"/>
      <c r="E35" s="4" t="s">
        <v>30</v>
      </c>
      <c r="F35" s="16">
        <v>0</v>
      </c>
      <c r="G35" s="16">
        <v>127560</v>
      </c>
      <c r="H35" s="16">
        <v>45000</v>
      </c>
      <c r="I35" s="16">
        <v>0</v>
      </c>
      <c r="J35" s="16">
        <v>0</v>
      </c>
      <c r="K35" s="16">
        <v>12079</v>
      </c>
      <c r="L35" s="4" t="s">
        <v>32</v>
      </c>
      <c r="M35" s="17">
        <v>0</v>
      </c>
      <c r="N35" s="17">
        <v>0</v>
      </c>
      <c r="O35" s="17">
        <v>10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">
        <v>10</v>
      </c>
      <c r="V35" s="2">
        <f t="shared" si="0"/>
        <v>184639</v>
      </c>
    </row>
    <row r="36" spans="1:22" customFormat="1" x14ac:dyDescent="0.35">
      <c r="A36" s="3" t="s">
        <v>39</v>
      </c>
      <c r="B36" s="3" t="s">
        <v>106</v>
      </c>
      <c r="C36" s="4" t="s">
        <v>107</v>
      </c>
      <c r="D36" s="4"/>
      <c r="E36" s="4" t="s">
        <v>30</v>
      </c>
      <c r="F36" s="16">
        <v>0</v>
      </c>
      <c r="G36" s="16">
        <v>127560</v>
      </c>
      <c r="H36" s="16">
        <v>52850</v>
      </c>
      <c r="I36" s="16">
        <v>0</v>
      </c>
      <c r="J36" s="16">
        <v>0</v>
      </c>
      <c r="K36" s="16">
        <v>12578</v>
      </c>
      <c r="L36" s="4" t="s">
        <v>32</v>
      </c>
      <c r="M36" s="17">
        <v>0</v>
      </c>
      <c r="N36" s="17">
        <v>0</v>
      </c>
      <c r="O36" s="17">
        <v>10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">
        <v>10</v>
      </c>
      <c r="V36" s="2">
        <f t="shared" si="0"/>
        <v>192988</v>
      </c>
    </row>
    <row r="37" spans="1:22" customFormat="1" x14ac:dyDescent="0.35">
      <c r="A37" s="3" t="s">
        <v>40</v>
      </c>
      <c r="B37" s="3" t="s">
        <v>108</v>
      </c>
      <c r="C37" s="4" t="s">
        <v>109</v>
      </c>
      <c r="D37" s="4"/>
      <c r="E37" s="4" t="s">
        <v>30</v>
      </c>
      <c r="F37" s="16">
        <v>0</v>
      </c>
      <c r="G37" s="16">
        <v>127560</v>
      </c>
      <c r="H37" s="16">
        <v>1300</v>
      </c>
      <c r="I37" s="16">
        <v>0</v>
      </c>
      <c r="J37" s="16">
        <v>0</v>
      </c>
      <c r="K37" s="16">
        <v>10000</v>
      </c>
      <c r="L37" s="4" t="s">
        <v>32</v>
      </c>
      <c r="M37" s="17">
        <v>0</v>
      </c>
      <c r="N37" s="17">
        <v>0</v>
      </c>
      <c r="O37" s="17">
        <v>10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">
        <v>10</v>
      </c>
      <c r="V37" s="2">
        <f t="shared" si="0"/>
        <v>138860</v>
      </c>
    </row>
    <row r="38" spans="1:22" customFormat="1" x14ac:dyDescent="0.35">
      <c r="A38" s="3" t="s">
        <v>39</v>
      </c>
      <c r="B38" s="3" t="s">
        <v>110</v>
      </c>
      <c r="C38" s="4" t="s">
        <v>111</v>
      </c>
      <c r="D38" s="4"/>
      <c r="E38" s="4" t="s">
        <v>30</v>
      </c>
      <c r="F38" s="16">
        <v>0</v>
      </c>
      <c r="G38" s="16">
        <v>76536</v>
      </c>
      <c r="H38" s="16">
        <v>12720</v>
      </c>
      <c r="I38" s="16">
        <v>0</v>
      </c>
      <c r="J38" s="16">
        <v>0</v>
      </c>
      <c r="K38" s="16">
        <v>6429</v>
      </c>
      <c r="L38" s="4" t="s">
        <v>32</v>
      </c>
      <c r="M38" s="17">
        <v>0</v>
      </c>
      <c r="N38" s="17">
        <v>0</v>
      </c>
      <c r="O38" s="17">
        <v>6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">
        <v>6</v>
      </c>
      <c r="V38" s="2">
        <f t="shared" si="0"/>
        <v>95685</v>
      </c>
    </row>
    <row r="39" spans="1:22" customFormat="1" x14ac:dyDescent="0.35">
      <c r="A39" s="3" t="s">
        <v>38</v>
      </c>
      <c r="B39" s="3" t="s">
        <v>112</v>
      </c>
      <c r="C39" s="4" t="s">
        <v>113</v>
      </c>
      <c r="D39" s="4"/>
      <c r="E39" s="4" t="s">
        <v>30</v>
      </c>
      <c r="F39" s="16">
        <v>197920</v>
      </c>
      <c r="G39" s="16">
        <v>0</v>
      </c>
      <c r="H39" s="16">
        <v>0</v>
      </c>
      <c r="I39" s="16">
        <v>0</v>
      </c>
      <c r="J39" s="16">
        <v>0</v>
      </c>
      <c r="K39" s="16">
        <v>13847</v>
      </c>
      <c r="L39" s="4" t="s">
        <v>32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">
        <v>0</v>
      </c>
      <c r="V39" s="2">
        <f t="shared" si="0"/>
        <v>211767</v>
      </c>
    </row>
    <row r="40" spans="1:22" x14ac:dyDescent="0.35">
      <c r="A40" s="3"/>
      <c r="B40" s="3"/>
      <c r="C40" s="4"/>
      <c r="D40" s="4"/>
      <c r="E40" s="4"/>
      <c r="F40" s="16"/>
      <c r="G40" s="16"/>
      <c r="H40" s="16"/>
      <c r="I40" s="16"/>
      <c r="J40" s="16"/>
      <c r="K40" s="16"/>
      <c r="L40" s="4"/>
      <c r="M40" s="17"/>
      <c r="N40" s="17"/>
      <c r="O40" s="17"/>
      <c r="P40" s="17"/>
      <c r="Q40" s="17"/>
      <c r="R40" s="17"/>
      <c r="S40" s="17"/>
      <c r="T40" s="17"/>
      <c r="U40" s="1">
        <f>SUM(M40:T40)</f>
        <v>0</v>
      </c>
      <c r="V40" s="2">
        <f t="shared" ref="V40:V49" si="1">SUM(F40:K40)</f>
        <v>0</v>
      </c>
    </row>
    <row r="41" spans="1:22" x14ac:dyDescent="0.35">
      <c r="A41" s="3"/>
      <c r="B41" s="3"/>
      <c r="C41" s="4"/>
      <c r="D41" s="4"/>
      <c r="E41" s="4"/>
      <c r="F41" s="16"/>
      <c r="G41" s="16"/>
      <c r="H41" s="16"/>
      <c r="I41" s="16"/>
      <c r="J41" s="16"/>
      <c r="K41" s="16"/>
      <c r="L41" s="4"/>
      <c r="M41" s="17"/>
      <c r="N41" s="17"/>
      <c r="O41" s="17"/>
      <c r="P41" s="17"/>
      <c r="Q41" s="17"/>
      <c r="R41" s="17"/>
      <c r="S41" s="17"/>
      <c r="T41" s="17"/>
      <c r="U41" s="1">
        <f t="shared" ref="U41:U49" si="2">SUM(M41:T41)</f>
        <v>0</v>
      </c>
      <c r="V41" s="2">
        <f t="shared" si="1"/>
        <v>0</v>
      </c>
    </row>
    <row r="42" spans="1:22" x14ac:dyDescent="0.35">
      <c r="A42" s="3"/>
      <c r="B42" s="3"/>
      <c r="C42" s="4"/>
      <c r="D42" s="4"/>
      <c r="E42" s="4"/>
      <c r="F42" s="16"/>
      <c r="G42" s="16"/>
      <c r="H42" s="16"/>
      <c r="I42" s="16"/>
      <c r="J42" s="16"/>
      <c r="K42" s="16"/>
      <c r="L42" s="4"/>
      <c r="M42" s="17"/>
      <c r="N42" s="17"/>
      <c r="O42" s="17"/>
      <c r="P42" s="17"/>
      <c r="Q42" s="17"/>
      <c r="R42" s="17"/>
      <c r="S42" s="17"/>
      <c r="T42" s="17"/>
      <c r="U42" s="1">
        <f t="shared" si="2"/>
        <v>0</v>
      </c>
      <c r="V42" s="2">
        <f t="shared" si="1"/>
        <v>0</v>
      </c>
    </row>
    <row r="43" spans="1:22" x14ac:dyDescent="0.35">
      <c r="A43" s="3"/>
      <c r="B43" s="3"/>
      <c r="C43" s="4"/>
      <c r="D43" s="4"/>
      <c r="E43" s="4"/>
      <c r="F43" s="16"/>
      <c r="G43" s="16"/>
      <c r="H43" s="16"/>
      <c r="I43" s="16"/>
      <c r="J43" s="16"/>
      <c r="K43" s="16"/>
      <c r="L43" s="4"/>
      <c r="M43" s="17"/>
      <c r="N43" s="17"/>
      <c r="O43" s="17"/>
      <c r="P43" s="17"/>
      <c r="Q43" s="17"/>
      <c r="R43" s="17"/>
      <c r="S43" s="17"/>
      <c r="T43" s="17"/>
      <c r="U43" s="1">
        <f t="shared" si="2"/>
        <v>0</v>
      </c>
      <c r="V43" s="2">
        <f t="shared" si="1"/>
        <v>0</v>
      </c>
    </row>
    <row r="44" spans="1:22" x14ac:dyDescent="0.35">
      <c r="A44" s="3"/>
      <c r="B44" s="3"/>
      <c r="C44" s="4"/>
      <c r="D44" s="4"/>
      <c r="E44" s="4"/>
      <c r="F44" s="16"/>
      <c r="G44" s="16"/>
      <c r="H44" s="16"/>
      <c r="I44" s="16"/>
      <c r="J44" s="16"/>
      <c r="K44" s="16"/>
      <c r="L44" s="4"/>
      <c r="M44" s="17"/>
      <c r="N44" s="17"/>
      <c r="O44" s="17"/>
      <c r="P44" s="17"/>
      <c r="Q44" s="17"/>
      <c r="R44" s="17"/>
      <c r="S44" s="17"/>
      <c r="T44" s="17"/>
      <c r="U44" s="1">
        <f t="shared" si="2"/>
        <v>0</v>
      </c>
      <c r="V44" s="2">
        <f t="shared" si="1"/>
        <v>0</v>
      </c>
    </row>
    <row r="45" spans="1:22" x14ac:dyDescent="0.35">
      <c r="A45" s="3"/>
      <c r="B45" s="3"/>
      <c r="C45" s="4"/>
      <c r="D45" s="4"/>
      <c r="E45" s="4"/>
      <c r="F45" s="16"/>
      <c r="G45" s="16"/>
      <c r="H45" s="16"/>
      <c r="I45" s="16"/>
      <c r="J45" s="16"/>
      <c r="K45" s="16"/>
      <c r="L45" s="4"/>
      <c r="M45" s="17"/>
      <c r="N45" s="17"/>
      <c r="O45" s="17"/>
      <c r="P45" s="17"/>
      <c r="Q45" s="17"/>
      <c r="R45" s="17"/>
      <c r="S45" s="17"/>
      <c r="T45" s="17"/>
      <c r="U45" s="1">
        <f t="shared" si="2"/>
        <v>0</v>
      </c>
      <c r="V45" s="2">
        <f t="shared" si="1"/>
        <v>0</v>
      </c>
    </row>
    <row r="46" spans="1:22" x14ac:dyDescent="0.35">
      <c r="A46" s="3"/>
      <c r="B46" s="3"/>
      <c r="C46" s="4"/>
      <c r="D46" s="4"/>
      <c r="E46" s="4"/>
      <c r="F46" s="16"/>
      <c r="G46" s="16"/>
      <c r="H46" s="16"/>
      <c r="I46" s="16"/>
      <c r="J46" s="16"/>
      <c r="K46" s="16"/>
      <c r="L46" s="4"/>
      <c r="M46" s="17"/>
      <c r="N46" s="17"/>
      <c r="O46" s="17"/>
      <c r="P46" s="17"/>
      <c r="Q46" s="17"/>
      <c r="R46" s="17"/>
      <c r="S46" s="17"/>
      <c r="T46" s="17"/>
      <c r="U46" s="1">
        <f t="shared" si="2"/>
        <v>0</v>
      </c>
      <c r="V46" s="2">
        <f t="shared" si="1"/>
        <v>0</v>
      </c>
    </row>
    <row r="47" spans="1:22" x14ac:dyDescent="0.35">
      <c r="A47" s="3"/>
      <c r="B47" s="3"/>
      <c r="C47" s="4"/>
      <c r="D47" s="4"/>
      <c r="E47" s="4"/>
      <c r="F47" s="16"/>
      <c r="G47" s="16"/>
      <c r="H47" s="16"/>
      <c r="I47" s="16"/>
      <c r="J47" s="16"/>
      <c r="K47" s="16"/>
      <c r="L47" s="4"/>
      <c r="M47" s="17"/>
      <c r="N47" s="17"/>
      <c r="O47" s="17"/>
      <c r="P47" s="17"/>
      <c r="Q47" s="17"/>
      <c r="R47" s="17"/>
      <c r="S47" s="17"/>
      <c r="T47" s="17"/>
      <c r="U47" s="1">
        <f t="shared" si="2"/>
        <v>0</v>
      </c>
      <c r="V47" s="2">
        <f t="shared" si="1"/>
        <v>0</v>
      </c>
    </row>
    <row r="48" spans="1:22" x14ac:dyDescent="0.35">
      <c r="A48" s="3"/>
      <c r="B48" s="3"/>
      <c r="C48" s="4"/>
      <c r="D48" s="4"/>
      <c r="E48" s="4"/>
      <c r="F48" s="16"/>
      <c r="G48" s="16"/>
      <c r="H48" s="16"/>
      <c r="I48" s="16"/>
      <c r="J48" s="16"/>
      <c r="K48" s="16"/>
      <c r="L48" s="4"/>
      <c r="M48" s="17"/>
      <c r="N48" s="17"/>
      <c r="O48" s="17"/>
      <c r="P48" s="17"/>
      <c r="Q48" s="17"/>
      <c r="R48" s="17"/>
      <c r="S48" s="17"/>
      <c r="T48" s="17"/>
      <c r="U48" s="1">
        <f t="shared" ref="U48" si="3">SUM(M48:T48)</f>
        <v>0</v>
      </c>
      <c r="V48" s="2">
        <f t="shared" ref="V48" si="4">SUM(F48:K48)</f>
        <v>0</v>
      </c>
    </row>
    <row r="49" spans="1:22" x14ac:dyDescent="0.35">
      <c r="A49" s="3"/>
      <c r="B49" s="3"/>
      <c r="C49" s="4"/>
      <c r="D49" s="4"/>
      <c r="E49" s="4"/>
      <c r="F49" s="16"/>
      <c r="G49" s="16"/>
      <c r="H49" s="16"/>
      <c r="I49" s="16"/>
      <c r="J49" s="16"/>
      <c r="K49" s="16"/>
      <c r="L49" s="4"/>
      <c r="M49" s="17"/>
      <c r="N49" s="17"/>
      <c r="O49" s="17"/>
      <c r="P49" s="17"/>
      <c r="Q49" s="17"/>
      <c r="R49" s="17"/>
      <c r="S49" s="17"/>
      <c r="T49" s="17"/>
      <c r="U49" s="1">
        <f t="shared" si="2"/>
        <v>0</v>
      </c>
      <c r="V4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40:V47">
    <cfRule type="cellIs" dxfId="27" priority="38" operator="lessThan">
      <formula>0</formula>
    </cfRule>
  </conditionalFormatting>
  <conditionalFormatting sqref="V40:V47">
    <cfRule type="expression" dxfId="26" priority="39">
      <formula>$V$40&lt;0</formula>
    </cfRule>
  </conditionalFormatting>
  <conditionalFormatting sqref="D40:D47">
    <cfRule type="expression" dxfId="25" priority="37">
      <formula>OR($D40&gt;2019,AND($D40&lt;2019,$D40&lt;&gt;""))</formula>
    </cfRule>
  </conditionalFormatting>
  <conditionalFormatting sqref="V49">
    <cfRule type="cellIs" dxfId="24" priority="34" operator="lessThan">
      <formula>0</formula>
    </cfRule>
  </conditionalFormatting>
  <conditionalFormatting sqref="V49">
    <cfRule type="expression" dxfId="23" priority="35">
      <formula>$V$40&lt;0</formula>
    </cfRule>
  </conditionalFormatting>
  <conditionalFormatting sqref="D49">
    <cfRule type="expression" dxfId="22" priority="33">
      <formula>OR($D49&gt;2019,AND($D49&lt;2019,$D49&lt;&gt;""))</formula>
    </cfRule>
  </conditionalFormatting>
  <conditionalFormatting sqref="V48">
    <cfRule type="cellIs" dxfId="21" priority="30" operator="lessThan">
      <formula>0</formula>
    </cfRule>
  </conditionalFormatting>
  <conditionalFormatting sqref="V48">
    <cfRule type="expression" dxfId="20" priority="31">
      <formula>$V$40&lt;0</formula>
    </cfRule>
  </conditionalFormatting>
  <conditionalFormatting sqref="D48">
    <cfRule type="expression" dxfId="19" priority="29">
      <formula>OR($D48&gt;2019,AND($D48&lt;2019,$D48&lt;&gt;""))</formula>
    </cfRule>
  </conditionalFormatting>
  <conditionalFormatting sqref="V7:V13 V26:V39 V15 V17:V22">
    <cfRule type="cellIs" dxfId="18" priority="18" operator="lessThan">
      <formula>0</formula>
    </cfRule>
  </conditionalFormatting>
  <conditionalFormatting sqref="V7:V13 V26:V39 V15 V17:V22">
    <cfRule type="expression" dxfId="17" priority="19">
      <formula>$V$7&lt;0</formula>
    </cfRule>
  </conditionalFormatting>
  <conditionalFormatting sqref="D7:D13 D26:D39 D15 D17:D22">
    <cfRule type="expression" dxfId="16" priority="17">
      <formula>OR($D7&gt;2019,AND($D7&lt;2019,$D7&lt;&gt;""))</formula>
    </cfRule>
  </conditionalFormatting>
  <conditionalFormatting sqref="V24">
    <cfRule type="expression" dxfId="15" priority="15">
      <formula>$V$7&lt;0</formula>
    </cfRule>
  </conditionalFormatting>
  <conditionalFormatting sqref="V24">
    <cfRule type="cellIs" dxfId="14" priority="14" operator="lessThan">
      <formula>0</formula>
    </cfRule>
  </conditionalFormatting>
  <conditionalFormatting sqref="D24">
    <cfRule type="expression" dxfId="13" priority="13">
      <formula>OR($D24&gt;2019,AND($D24&lt;2019,$D24&lt;&gt;""))</formula>
    </cfRule>
  </conditionalFormatting>
  <conditionalFormatting sqref="V25">
    <cfRule type="expression" dxfId="12" priority="12">
      <formula>$V$7&lt;0</formula>
    </cfRule>
  </conditionalFormatting>
  <conditionalFormatting sqref="V25">
    <cfRule type="cellIs" dxfId="11" priority="11" operator="lessThan">
      <formula>0</formula>
    </cfRule>
  </conditionalFormatting>
  <conditionalFormatting sqref="D25">
    <cfRule type="expression" dxfId="10" priority="10">
      <formula>OR($D25&gt;2019,AND($D25&lt;2019,$D25&lt;&gt;""))</formula>
    </cfRule>
  </conditionalFormatting>
  <conditionalFormatting sqref="V14">
    <cfRule type="expression" dxfId="9" priority="9">
      <formula>$V$7&lt;0</formula>
    </cfRule>
  </conditionalFormatting>
  <conditionalFormatting sqref="V14">
    <cfRule type="cellIs" dxfId="8" priority="8" operator="lessThan">
      <formula>0</formula>
    </cfRule>
  </conditionalFormatting>
  <conditionalFormatting sqref="D14">
    <cfRule type="expression" dxfId="7" priority="7">
      <formula>OR($D14&gt;2019,AND($D14&lt;2019,$D14&lt;&gt;""))</formula>
    </cfRule>
  </conditionalFormatting>
  <conditionalFormatting sqref="V23">
    <cfRule type="expression" dxfId="6" priority="6">
      <formula>$V$7&lt;0</formula>
    </cfRule>
  </conditionalFormatting>
  <conditionalFormatting sqref="V23">
    <cfRule type="cellIs" dxfId="5" priority="5" operator="lessThan">
      <formula>0</formula>
    </cfRule>
  </conditionalFormatting>
  <conditionalFormatting sqref="D23">
    <cfRule type="expression" dxfId="4" priority="4">
      <formula>OR($D23&gt;2019,AND($D23&lt;2019,$D23&lt;&gt;""))</formula>
    </cfRule>
  </conditionalFormatting>
  <conditionalFormatting sqref="V16">
    <cfRule type="expression" dxfId="3" priority="3">
      <formula>$V$7&lt;0</formula>
    </cfRule>
  </conditionalFormatting>
  <conditionalFormatting sqref="V16">
    <cfRule type="cellIs" dxfId="2" priority="2" operator="lessThan">
      <formula>0</formula>
    </cfRule>
  </conditionalFormatting>
  <conditionalFormatting sqref="D16">
    <cfRule type="expression" dxfId="1" priority="1">
      <formula>OR($D16&gt;2019,AND($D16&lt;2019,$D16&lt;&gt;""))</formula>
    </cfRule>
  </conditionalFormatting>
  <conditionalFormatting sqref="C7:C13 C26:C49 C15 C17:C22">
    <cfRule type="expression" dxfId="0" priority="40">
      <formula>(#REF!&gt;1)</formula>
    </cfRule>
  </conditionalFormatting>
  <dataValidations count="4">
    <dataValidation allowBlank="1" showErrorMessage="1" sqref="A6:V6"/>
    <dataValidation type="list" allowBlank="1" showInputMessage="1" showErrorMessage="1" sqref="L7:L49">
      <formula1>"N/A, FMR, Actual Rent"</formula1>
    </dataValidation>
    <dataValidation type="list" allowBlank="1" showInputMessage="1" showErrorMessage="1" sqref="E7:E49">
      <formula1>"PH, TH, Joint TH &amp; PH-RRH, HMIS, SSO, TRA, PRA, SRA, S+C/SRO"</formula1>
    </dataValidation>
    <dataValidation type="whole" operator="lessThanOrEqual" allowBlank="1" showInputMessage="1" showErrorMessage="1" error="Administrative Costs cannot exceed 10% of the sum of the Budget Line Items for a project. Please reduce the Administrative Cost amount and re-enter." sqref="K23:K25 K14 K16">
      <formula1>(SUM($F14:$J14))*0.1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2018-06-12T20:05:27Z</dcterms:modified>
</cp:coreProperties>
</file>