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NJ-500\"/>
    </mc:Choice>
  </mc:AlternateContent>
  <xr:revisionPtr revIDLastSave="0" documentId="13_ncr:1_{34982AED-84EA-4AB8-8A85-CA5D47FD7E08}" xr6:coauthVersionLast="41" xr6:coauthVersionMax="41" xr10:uidLastSave="{00000000-0000-0000-0000-000000000000}"/>
  <bookViews>
    <workbookView xWindow="-103" yWindow="-103" windowWidth="25920" windowHeight="16749" xr2:uid="{A14BCA1F-0C9E-442C-BD22-B32E15F4E4D3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H3" i="1" l="1"/>
  <c r="V7" i="1"/>
  <c r="U7" i="1"/>
</calcChain>
</file>

<file path=xl/sharedStrings.xml><?xml version="1.0" encoding="utf-8"?>
<sst xmlns="http://schemas.openxmlformats.org/spreadsheetml/2006/main" count="79" uniqueCount="63">
  <si>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</si>
  <si>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</si>
  <si>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</si>
  <si>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</si>
  <si>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</si>
  <si>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</si>
  <si>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</si>
  <si>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</si>
  <si>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</si>
  <si>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</si>
  <si>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</si>
  <si>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</si>
  <si>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</si>
  <si>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</si>
  <si>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</si>
  <si>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</si>
  <si>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</si>
  <si>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</si>
  <si>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</si>
  <si>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</si>
  <si>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</si>
  <si>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</si>
  <si>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</si>
  <si>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</si>
  <si>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</si>
  <si>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</si>
  <si>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</si>
  <si>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</si>
  <si>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</si>
  <si>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</si>
  <si>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New Jersey Housing and Mortgage Finance Agency</t>
  </si>
  <si>
    <t>Atlantic HMIS FY 2018</t>
  </si>
  <si>
    <t>NJ0001L2F001810</t>
  </si>
  <si>
    <t/>
  </si>
  <si>
    <t>Newark</t>
  </si>
  <si>
    <t>NJ-500</t>
  </si>
  <si>
    <t>Atlantic City &amp; County CoC</t>
  </si>
  <si>
    <t>Atlantic County</t>
  </si>
  <si>
    <t>NJ DEPARTMENT OF COMMUNITY AFFAIRS</t>
  </si>
  <si>
    <t>3AA CoC Renewal 2018</t>
  </si>
  <si>
    <t>NJ0002L2F001811</t>
  </si>
  <si>
    <t>PH</t>
  </si>
  <si>
    <t>Actual Rent</t>
  </si>
  <si>
    <t>Career Opportunity Development</t>
  </si>
  <si>
    <t>Permanent Supportive Housing</t>
  </si>
  <si>
    <t>NJ0003L2F001811</t>
  </si>
  <si>
    <t>Collaborative Support Programs of New Jersey</t>
  </si>
  <si>
    <t>Atlantic CTY Jewish Family Services (CSPNJ)</t>
  </si>
  <si>
    <t>NJ0212L2F001804</t>
  </si>
  <si>
    <t>Covenant House New Jersey, Inc</t>
  </si>
  <si>
    <t>AC Mothers and Babies</t>
  </si>
  <si>
    <t>NJ0274L2F001806</t>
  </si>
  <si>
    <t>RAP</t>
  </si>
  <si>
    <t>NJ0275L2F001806</t>
  </si>
  <si>
    <t>Jewish Family Service of Atlantic County</t>
  </si>
  <si>
    <t>Coordinated Entry &amp; Assessment Expansion</t>
  </si>
  <si>
    <t>NJ0496L2F001802</t>
  </si>
  <si>
    <t>SSO</t>
  </si>
  <si>
    <t>Atlantic City Youth Housing Project</t>
  </si>
  <si>
    <t>NJ0497L2F001802</t>
  </si>
  <si>
    <t>FMR</t>
  </si>
  <si>
    <t>JFS Housing First A</t>
  </si>
  <si>
    <t>NJ0542L2F001801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</si>
</sst>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1C086-A949-4D99-8106-6A89691CECE1}">
  <sheetPr codeName="Sheet237">
    <pageSetUpPr fitToPage="1"/>
  </sheetPr>
  <dimension ref="A1:V2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34</v>
      </c>
      <c r="C1" s="23"/>
      <c r="D1" s="23"/>
      <c r="E1" s="24" t="s">
        <v>1</v>
      </c>
      <c r="F1" s="25"/>
      <c r="G1" s="26"/>
      <c r="H1" s="27" t="s">
        <v>37</v>
      </c>
      <c r="I1" s="28"/>
      <c r="J1" s="29"/>
    </row>
    <row r="2" spans="1:22" ht="35.25" customHeight="1" x14ac:dyDescent="0.4">
      <c r="A2" s="1" t="s">
        <v>2</v>
      </c>
      <c r="B2" s="23" t="s">
        <v>35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36</v>
      </c>
      <c r="C3" s="23"/>
      <c r="D3" s="23"/>
      <c r="E3" s="33" t="s">
        <v>4</v>
      </c>
      <c r="F3" s="34"/>
      <c r="G3" s="35"/>
      <c r="H3" s="36">
        <f ca="1">SUM(OFFSET(V6,1,0,500,1))</f>
        <v>522091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17</v>
      </c>
      <c r="F7" s="15">
        <v>0</v>
      </c>
      <c r="G7" s="15">
        <v>0</v>
      </c>
      <c r="H7" s="15">
        <v>0</v>
      </c>
      <c r="I7" s="15">
        <v>0</v>
      </c>
      <c r="J7" s="15">
        <v>17000</v>
      </c>
      <c r="K7" s="15">
        <v>0</v>
      </c>
      <c r="L7" s="14" t="s">
        <v>33</v>
      </c>
      <c r="M7" s="16"/>
      <c r="N7" s="16"/>
      <c r="O7" s="16"/>
      <c r="P7" s="16"/>
      <c r="Q7" s="16"/>
      <c r="R7" s="16"/>
      <c r="S7" s="16"/>
      <c r="T7" s="16"/>
      <c r="U7" s="17">
        <f t="shared" ref="U7:U25" si="0">SUM(M7:T7)</f>
        <v>0</v>
      </c>
      <c r="V7" s="18">
        <f t="shared" ref="V7:V25" si="1">SUM(F7:K7)</f>
        <v>17000</v>
      </c>
    </row>
    <row r="8" spans="1:22" x14ac:dyDescent="0.4">
      <c r="A8" s="13" t="s">
        <v>38</v>
      </c>
      <c r="B8" s="13" t="s">
        <v>39</v>
      </c>
      <c r="C8" s="14" t="s">
        <v>40</v>
      </c>
      <c r="D8" s="14">
        <v>2020</v>
      </c>
      <c r="E8" s="14" t="s">
        <v>41</v>
      </c>
      <c r="F8" s="15">
        <v>0</v>
      </c>
      <c r="G8" s="15">
        <v>114036</v>
      </c>
      <c r="H8" s="15">
        <v>0</v>
      </c>
      <c r="I8" s="15">
        <v>0</v>
      </c>
      <c r="J8" s="15">
        <v>0</v>
      </c>
      <c r="K8" s="15">
        <v>5072</v>
      </c>
      <c r="L8" s="14" t="s">
        <v>42</v>
      </c>
      <c r="M8" s="16">
        <v>0</v>
      </c>
      <c r="N8" s="16">
        <v>0</v>
      </c>
      <c r="O8" s="16">
        <v>13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f t="shared" si="0"/>
        <v>13</v>
      </c>
      <c r="V8" s="18">
        <f t="shared" si="1"/>
        <v>119108</v>
      </c>
    </row>
    <row r="9" spans="1:22" x14ac:dyDescent="0.4">
      <c r="A9" s="13" t="s">
        <v>43</v>
      </c>
      <c r="B9" s="13" t="s">
        <v>44</v>
      </c>
      <c r="C9" s="14" t="s">
        <v>45</v>
      </c>
      <c r="D9" s="14">
        <v>2020</v>
      </c>
      <c r="E9" s="14" t="s">
        <v>41</v>
      </c>
      <c r="F9" s="15">
        <v>0</v>
      </c>
      <c r="G9" s="15">
        <v>0</v>
      </c>
      <c r="H9" s="15">
        <v>11640</v>
      </c>
      <c r="I9" s="15">
        <v>29277</v>
      </c>
      <c r="J9" s="15">
        <v>0</v>
      </c>
      <c r="K9" s="15">
        <v>2449</v>
      </c>
      <c r="L9" s="14" t="s">
        <v>33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43366</v>
      </c>
    </row>
    <row r="10" spans="1:22" x14ac:dyDescent="0.4">
      <c r="A10" s="13" t="s">
        <v>46</v>
      </c>
      <c r="B10" s="13" t="s">
        <v>47</v>
      </c>
      <c r="C10" s="14" t="s">
        <v>48</v>
      </c>
      <c r="D10" s="14">
        <v>2020</v>
      </c>
      <c r="E10" s="14" t="s">
        <v>41</v>
      </c>
      <c r="F10" s="15">
        <v>0</v>
      </c>
      <c r="G10" s="15">
        <v>57840</v>
      </c>
      <c r="H10" s="15">
        <v>0</v>
      </c>
      <c r="I10" s="15">
        <v>0</v>
      </c>
      <c r="J10" s="15">
        <v>0</v>
      </c>
      <c r="K10" s="15">
        <v>2217</v>
      </c>
      <c r="L10" s="14" t="s">
        <v>42</v>
      </c>
      <c r="M10" s="16">
        <v>0</v>
      </c>
      <c r="N10" s="16">
        <v>0</v>
      </c>
      <c r="O10" s="16">
        <v>5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7">
        <f t="shared" si="0"/>
        <v>5</v>
      </c>
      <c r="V10" s="18">
        <f t="shared" si="1"/>
        <v>60057</v>
      </c>
    </row>
    <row r="11" spans="1:22" x14ac:dyDescent="0.4">
      <c r="A11" s="13" t="s">
        <v>49</v>
      </c>
      <c r="B11" s="13" t="s">
        <v>50</v>
      </c>
      <c r="C11" s="14" t="s">
        <v>51</v>
      </c>
      <c r="D11" s="14">
        <v>2020</v>
      </c>
      <c r="E11" s="14" t="s">
        <v>41</v>
      </c>
      <c r="F11" s="15">
        <v>0</v>
      </c>
      <c r="G11" s="15">
        <v>21744</v>
      </c>
      <c r="H11" s="15">
        <v>0</v>
      </c>
      <c r="I11" s="15">
        <v>0</v>
      </c>
      <c r="J11" s="15">
        <v>0</v>
      </c>
      <c r="K11" s="15">
        <v>473</v>
      </c>
      <c r="L11" s="14" t="s">
        <v>42</v>
      </c>
      <c r="M11" s="16">
        <v>0</v>
      </c>
      <c r="N11" s="16">
        <v>0</v>
      </c>
      <c r="O11" s="16">
        <v>2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2</v>
      </c>
      <c r="V11" s="18">
        <f t="shared" si="1"/>
        <v>22217</v>
      </c>
    </row>
    <row r="12" spans="1:22" x14ac:dyDescent="0.4">
      <c r="A12" s="13" t="s">
        <v>49</v>
      </c>
      <c r="B12" s="13" t="s">
        <v>52</v>
      </c>
      <c r="C12" s="14" t="s">
        <v>53</v>
      </c>
      <c r="D12" s="14">
        <v>2020</v>
      </c>
      <c r="E12" s="14" t="s">
        <v>41</v>
      </c>
      <c r="F12" s="15">
        <v>0</v>
      </c>
      <c r="G12" s="15">
        <v>81312</v>
      </c>
      <c r="H12" s="15">
        <v>0</v>
      </c>
      <c r="I12" s="15">
        <v>0</v>
      </c>
      <c r="J12" s="15">
        <v>0</v>
      </c>
      <c r="K12" s="15">
        <v>2178</v>
      </c>
      <c r="L12" s="14" t="s">
        <v>42</v>
      </c>
      <c r="M12" s="16">
        <v>0</v>
      </c>
      <c r="N12" s="16">
        <v>1</v>
      </c>
      <c r="O12" s="16">
        <v>6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7</v>
      </c>
      <c r="V12" s="18">
        <f t="shared" si="1"/>
        <v>83490</v>
      </c>
    </row>
    <row r="13" spans="1:22" x14ac:dyDescent="0.4">
      <c r="A13" s="13" t="s">
        <v>54</v>
      </c>
      <c r="B13" s="13" t="s">
        <v>55</v>
      </c>
      <c r="C13" s="14" t="s">
        <v>56</v>
      </c>
      <c r="D13" s="14">
        <v>2020</v>
      </c>
      <c r="E13" s="14" t="s">
        <v>57</v>
      </c>
      <c r="F13" s="15">
        <v>0</v>
      </c>
      <c r="G13" s="15">
        <v>0</v>
      </c>
      <c r="H13" s="15">
        <v>86792</v>
      </c>
      <c r="I13" s="15">
        <v>0</v>
      </c>
      <c r="J13" s="15">
        <v>0</v>
      </c>
      <c r="K13" s="15">
        <v>6264</v>
      </c>
      <c r="L13" s="14" t="s">
        <v>33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93056</v>
      </c>
    </row>
    <row r="14" spans="1:22" x14ac:dyDescent="0.4">
      <c r="A14" s="13" t="s">
        <v>49</v>
      </c>
      <c r="B14" s="13" t="s">
        <v>58</v>
      </c>
      <c r="C14" s="14" t="s">
        <v>59</v>
      </c>
      <c r="D14" s="14">
        <v>2020</v>
      </c>
      <c r="E14" s="14" t="s">
        <v>41</v>
      </c>
      <c r="F14" s="15">
        <v>0</v>
      </c>
      <c r="G14" s="15">
        <v>24480</v>
      </c>
      <c r="H14" s="15">
        <v>0</v>
      </c>
      <c r="I14" s="15">
        <v>0</v>
      </c>
      <c r="J14" s="15">
        <v>0</v>
      </c>
      <c r="K14" s="15">
        <v>1512</v>
      </c>
      <c r="L14" s="14" t="s">
        <v>60</v>
      </c>
      <c r="M14" s="16">
        <v>0</v>
      </c>
      <c r="N14" s="16">
        <v>0</v>
      </c>
      <c r="O14" s="16">
        <v>2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7">
        <f t="shared" si="0"/>
        <v>2</v>
      </c>
      <c r="V14" s="18">
        <f t="shared" si="1"/>
        <v>25992</v>
      </c>
    </row>
    <row r="15" spans="1:22" x14ac:dyDescent="0.4">
      <c r="A15" s="13" t="s">
        <v>54</v>
      </c>
      <c r="B15" s="13" t="s">
        <v>61</v>
      </c>
      <c r="C15" s="14" t="s">
        <v>62</v>
      </c>
      <c r="D15" s="14">
        <v>2020</v>
      </c>
      <c r="E15" s="14" t="s">
        <v>41</v>
      </c>
      <c r="F15" s="15">
        <v>0</v>
      </c>
      <c r="G15" s="15">
        <v>55968</v>
      </c>
      <c r="H15" s="15">
        <v>1837</v>
      </c>
      <c r="I15" s="15">
        <v>0</v>
      </c>
      <c r="J15" s="15">
        <v>0</v>
      </c>
      <c r="K15" s="15">
        <v>0</v>
      </c>
      <c r="L15" s="14" t="s">
        <v>60</v>
      </c>
      <c r="M15" s="16">
        <v>0</v>
      </c>
      <c r="N15" s="16">
        <v>0</v>
      </c>
      <c r="O15" s="16">
        <v>2</v>
      </c>
      <c r="P15" s="16">
        <v>2</v>
      </c>
      <c r="Q15" s="16">
        <v>0</v>
      </c>
      <c r="R15" s="16">
        <v>0</v>
      </c>
      <c r="S15" s="16">
        <v>0</v>
      </c>
      <c r="T15" s="16">
        <v>0</v>
      </c>
      <c r="U15" s="17">
        <f t="shared" si="0"/>
        <v>4</v>
      </c>
      <c r="V15" s="18">
        <f t="shared" si="1"/>
        <v>57805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4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4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4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4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4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4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</sheetData>
  <autoFilter ref="A6:V6" xr:uid="{F44B047E-444B-4DE6-9764-082CD6A62A3A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5">
    <cfRule type="cellIs" dxfId="3" priority="3" operator="lessThan">
      <formula>0</formula>
    </cfRule>
  </conditionalFormatting>
  <conditionalFormatting sqref="V7:V25">
    <cfRule type="expression" dxfId="2" priority="4">
      <formula>$V$7&lt;0</formula>
    </cfRule>
  </conditionalFormatting>
  <conditionalFormatting sqref="D7:D25">
    <cfRule type="expression" dxfId="1" priority="2">
      <formula>OR($D7&gt;2020,AND($D7&lt;2020,$D7&lt;&gt;""))</formula>
    </cfRule>
  </conditionalFormatting>
  <conditionalFormatting sqref="C7:C25">
    <cfRule type="expression" dxfId="0" priority="5">
      <formula>(#REF!&gt;1)</formula>
    </cfRule>
  </conditionalFormatting>
  <dataValidations count="3">
    <dataValidation type="list" allowBlank="1" showInputMessage="1" showErrorMessage="1" sqref="E7:E25" xr:uid="{EA581A09-4C0B-4ABC-B31C-A5A3B3698D46}">
      <formula1>"PH, TH, Joint TH &amp; PH-RRH, HMIS, SSO, TRA, PRA, SRA, S+C/SRO"</formula1>
    </dataValidation>
    <dataValidation type="list" allowBlank="1" showInputMessage="1" showErrorMessage="1" sqref="L7:L25" xr:uid="{5936904F-BBB1-493A-9817-52A836567993}">
      <formula1>"N/A, FMR, Actual Rent"</formula1>
    </dataValidation>
    <dataValidation allowBlank="1" showErrorMessage="1" sqref="A6:V6" xr:uid="{08E54BD4-66B6-4132-9DC4-CA35ABECB388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2019-03-04T18:41:56Z</dcterms:created>
  <dcterms:modified xsi:type="dcterms:W3CDTF">2019-04-02T19:33:41Z</dcterms:modified>
</cp:coreProperties>
</file>