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C-500\"/>
    </mc:Choice>
  </mc:AlternateContent>
  <xr:revisionPtr revIDLastSave="0" documentId="13_ncr:1_{64E85DFB-7636-4972-83E3-2937F020523F}" xr6:coauthVersionLast="41" xr6:coauthVersionMax="41" xr10:uidLastSave="{00000000-0000-0000-0000-000000000000}"/>
  <bookViews>
    <workbookView xWindow="-103" yWindow="-103" windowWidth="25920" windowHeight="16749" xr2:uid="{919DCF5C-47F3-40D0-B08F-FA2D8DC063C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V7" i="1" l="1"/>
  <c r="H3" i="1" s="1"/>
  <c r="U7" i="1"/>
</calcChain>
</file>

<file path=xl/sharedStrings.xml><?xml version="1.0" encoding="utf-8"?>
<sst xmlns="http://schemas.openxmlformats.org/spreadsheetml/2006/main" count="79" uniqueCount="65">
  <si>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</si>
  <si>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</si>
  <si>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</si>
  <si>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</si>
  <si>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</si>
  <si>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</si>
  <si>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</si>
  <si>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</si>
  <si>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</si>
  <si>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</si>
  <si>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</si>
  <si>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</si>
  <si>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</si>
  <si>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</si>
  <si>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</si>
  <si>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</si>
  <si>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</si>
  <si>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</si>
  <si>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</si>
  <si>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</si>
  <si>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</si>
  <si>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</si>
  <si>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</si>
  <si>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</si>
  <si>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</si>
  <si>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</si>
  <si>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</si>
  <si>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</si>
  <si>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</si>
  <si>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</si>
  <si>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Wilmington Housing Finance and Development Inc.</t>
  </si>
  <si>
    <t>Driftwood Apartments</t>
  </si>
  <si>
    <t>NC0075L4F061811</t>
  </si>
  <si>
    <t>SH</t>
  </si>
  <si>
    <t/>
  </si>
  <si>
    <t>Greensboro</t>
  </si>
  <si>
    <t>NC-506</t>
  </si>
  <si>
    <t>Wilmington/Brunswick, New Hanover, Pender Counties CoC</t>
  </si>
  <si>
    <t>Housing Authority of the City of Wilmington</t>
  </si>
  <si>
    <t>Hopewood Apartments</t>
  </si>
  <si>
    <t>NC0078L4F061811</t>
  </si>
  <si>
    <t>PH</t>
  </si>
  <si>
    <t>FMR</t>
  </si>
  <si>
    <t>Coastal Horizons Center, Inc.</t>
  </si>
  <si>
    <t>Horizons Housing</t>
  </si>
  <si>
    <t>NC0079L4F061811</t>
  </si>
  <si>
    <t>Actual Rent</t>
  </si>
  <si>
    <t>First Fruit Ministries</t>
  </si>
  <si>
    <t>Wilmington Dream Center: Transitional Housing</t>
  </si>
  <si>
    <t>NC0082L4F061811</t>
  </si>
  <si>
    <t>TH</t>
  </si>
  <si>
    <t>Cape Fear Housing for Independent Living, Inc.</t>
  </si>
  <si>
    <t>Kathryn Leigh</t>
  </si>
  <si>
    <t>NC0142L4F061810</t>
  </si>
  <si>
    <t>Family Promise of the Lower Cape Fear Inc. f/k/a Wilmington Interfaith Hospitality Network</t>
  </si>
  <si>
    <t>Families Forward Rapid Re-Housing</t>
  </si>
  <si>
    <t>NC0366L4F061802</t>
  </si>
  <si>
    <t>Wilmington Dream Center: Permanent Supportive Housing</t>
  </si>
  <si>
    <t>NC0367L4F061802</t>
  </si>
  <si>
    <t>Wilmington Dream Center: Rapid Rehousing</t>
  </si>
  <si>
    <t>Family Promise TH-RRH</t>
  </si>
  <si>
    <t>NC0418L4F061800</t>
  </si>
  <si>
    <t>Joint TH &amp; PH-RRH</t>
  </si>
  <si>
    <t>Cape Fear Council of Governments</t>
  </si>
  <si>
    <t>NC0391L4F061700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</si>
</sst>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5">
    <dxf>
      <fill>
        <patternFill>
          <bgColor rgb="FFFFD9FF"/>
        </patternFill>
      </fill>
    </dxf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05ED-1ED6-4E87-A865-8A515A45F180}">
  <sheetPr codeName="Sheet224">
    <pageSetUpPr fitToPage="1"/>
  </sheetPr>
  <dimension ref="A1:V2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63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672648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48126</v>
      </c>
      <c r="I7" s="15">
        <v>12704</v>
      </c>
      <c r="J7" s="15">
        <v>0</v>
      </c>
      <c r="K7" s="15">
        <v>3320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5" si="0">SUM(M7:T7)</f>
        <v>0</v>
      </c>
      <c r="V7" s="18">
        <f t="shared" ref="V7:V25" si="1">SUM(F7:K7)</f>
        <v>64150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0</v>
      </c>
      <c r="G8" s="15">
        <v>159408</v>
      </c>
      <c r="H8" s="15">
        <v>0</v>
      </c>
      <c r="I8" s="15">
        <v>0</v>
      </c>
      <c r="J8" s="15">
        <v>0</v>
      </c>
      <c r="K8" s="15">
        <v>3829</v>
      </c>
      <c r="L8" s="14" t="s">
        <v>42</v>
      </c>
      <c r="M8" s="16">
        <v>0</v>
      </c>
      <c r="N8" s="16">
        <v>0</v>
      </c>
      <c r="O8" s="16">
        <v>12</v>
      </c>
      <c r="P8" s="16">
        <v>4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16</v>
      </c>
      <c r="V8" s="18">
        <f t="shared" si="1"/>
        <v>163237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41</v>
      </c>
      <c r="F9" s="15">
        <v>50004</v>
      </c>
      <c r="G9" s="15">
        <v>0</v>
      </c>
      <c r="H9" s="15">
        <v>37899</v>
      </c>
      <c r="I9" s="15">
        <v>0</v>
      </c>
      <c r="J9" s="15">
        <v>0</v>
      </c>
      <c r="K9" s="15">
        <v>0</v>
      </c>
      <c r="L9" s="14" t="s">
        <v>46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0</v>
      </c>
      <c r="V9" s="18">
        <f t="shared" si="1"/>
        <v>87903</v>
      </c>
    </row>
    <row r="10" spans="1:22" x14ac:dyDescent="0.4">
      <c r="A10" s="13" t="s">
        <v>47</v>
      </c>
      <c r="B10" s="13" t="s">
        <v>48</v>
      </c>
      <c r="C10" s="14" t="s">
        <v>49</v>
      </c>
      <c r="D10" s="14">
        <v>2020</v>
      </c>
      <c r="E10" s="14" t="s">
        <v>50</v>
      </c>
      <c r="F10" s="15">
        <v>0</v>
      </c>
      <c r="G10" s="15">
        <v>0</v>
      </c>
      <c r="H10" s="15">
        <v>20000</v>
      </c>
      <c r="I10" s="15">
        <v>86511</v>
      </c>
      <c r="J10" s="15">
        <v>0</v>
      </c>
      <c r="K10" s="15">
        <v>5605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112116</v>
      </c>
    </row>
    <row r="11" spans="1:22" x14ac:dyDescent="0.4">
      <c r="A11" s="13" t="s">
        <v>51</v>
      </c>
      <c r="B11" s="13" t="s">
        <v>52</v>
      </c>
      <c r="C11" s="14" t="s">
        <v>53</v>
      </c>
      <c r="D11" s="14">
        <v>2020</v>
      </c>
      <c r="E11" s="14" t="s">
        <v>41</v>
      </c>
      <c r="F11" s="15">
        <v>64828</v>
      </c>
      <c r="G11" s="15">
        <v>0</v>
      </c>
      <c r="H11" s="15">
        <v>35000</v>
      </c>
      <c r="I11" s="15">
        <v>0</v>
      </c>
      <c r="J11" s="15">
        <v>0</v>
      </c>
      <c r="K11" s="15">
        <v>4541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104369</v>
      </c>
    </row>
    <row r="12" spans="1:22" x14ac:dyDescent="0.4">
      <c r="A12" s="13" t="s">
        <v>54</v>
      </c>
      <c r="B12" s="13" t="s">
        <v>55</v>
      </c>
      <c r="C12" s="14" t="s">
        <v>56</v>
      </c>
      <c r="D12" s="14">
        <v>2020</v>
      </c>
      <c r="E12" s="14" t="s">
        <v>41</v>
      </c>
      <c r="F12" s="15">
        <v>0</v>
      </c>
      <c r="G12" s="15">
        <v>11196</v>
      </c>
      <c r="H12" s="15">
        <v>5748</v>
      </c>
      <c r="I12" s="15">
        <v>0</v>
      </c>
      <c r="J12" s="15">
        <v>0</v>
      </c>
      <c r="K12" s="15">
        <v>0</v>
      </c>
      <c r="L12" s="14" t="s">
        <v>46</v>
      </c>
      <c r="M12" s="16">
        <v>0</v>
      </c>
      <c r="N12" s="16">
        <v>0</v>
      </c>
      <c r="O12" s="16">
        <v>0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1</v>
      </c>
      <c r="V12" s="18">
        <f t="shared" si="1"/>
        <v>16944</v>
      </c>
    </row>
    <row r="13" spans="1:22" x14ac:dyDescent="0.4">
      <c r="A13" s="13" t="s">
        <v>47</v>
      </c>
      <c r="B13" s="13" t="s">
        <v>57</v>
      </c>
      <c r="C13" s="14" t="s">
        <v>58</v>
      </c>
      <c r="D13" s="14">
        <v>2020</v>
      </c>
      <c r="E13" s="14" t="s">
        <v>41</v>
      </c>
      <c r="F13" s="15">
        <v>0</v>
      </c>
      <c r="G13" s="15">
        <v>0</v>
      </c>
      <c r="H13" s="15">
        <v>0</v>
      </c>
      <c r="I13" s="15">
        <v>9302</v>
      </c>
      <c r="J13" s="15">
        <v>0</v>
      </c>
      <c r="K13" s="15">
        <v>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9302</v>
      </c>
    </row>
    <row r="14" spans="1:22" x14ac:dyDescent="0.4">
      <c r="A14" s="13" t="s">
        <v>47</v>
      </c>
      <c r="B14" s="13" t="s">
        <v>59</v>
      </c>
      <c r="C14" s="14" t="s">
        <v>64</v>
      </c>
      <c r="D14" s="14">
        <v>2020</v>
      </c>
      <c r="E14" s="14" t="s">
        <v>41</v>
      </c>
      <c r="F14" s="15">
        <v>0</v>
      </c>
      <c r="G14" s="15">
        <v>10980</v>
      </c>
      <c r="H14" s="15">
        <v>27505</v>
      </c>
      <c r="I14" s="15">
        <v>0</v>
      </c>
      <c r="J14" s="15">
        <v>0</v>
      </c>
      <c r="K14" s="15">
        <v>3785</v>
      </c>
      <c r="L14" s="14" t="s">
        <v>42</v>
      </c>
      <c r="M14" s="16">
        <v>0</v>
      </c>
      <c r="N14" s="16">
        <v>0</v>
      </c>
      <c r="O14" s="16">
        <v>0</v>
      </c>
      <c r="P14" s="16">
        <v>1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1</v>
      </c>
      <c r="V14" s="18">
        <f t="shared" si="1"/>
        <v>42270</v>
      </c>
    </row>
    <row r="15" spans="1:22" x14ac:dyDescent="0.4">
      <c r="A15" s="13" t="s">
        <v>54</v>
      </c>
      <c r="B15" s="13" t="s">
        <v>60</v>
      </c>
      <c r="C15" s="14" t="s">
        <v>61</v>
      </c>
      <c r="D15" s="14">
        <v>2020</v>
      </c>
      <c r="E15" s="14" t="s">
        <v>62</v>
      </c>
      <c r="F15" s="15">
        <v>0</v>
      </c>
      <c r="G15" s="15">
        <v>23832</v>
      </c>
      <c r="H15" s="15">
        <v>31910</v>
      </c>
      <c r="I15" s="15">
        <v>16615</v>
      </c>
      <c r="J15" s="15">
        <v>0</v>
      </c>
      <c r="K15" s="15">
        <v>0</v>
      </c>
      <c r="L15" s="14" t="s">
        <v>42</v>
      </c>
      <c r="M15" s="16">
        <v>0</v>
      </c>
      <c r="N15" s="16">
        <v>0</v>
      </c>
      <c r="O15" s="16">
        <v>0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  <c r="U15" s="17">
        <f t="shared" si="0"/>
        <v>2</v>
      </c>
      <c r="V15" s="18">
        <f t="shared" si="1"/>
        <v>72357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</sheetData>
  <autoFilter ref="A6:V6" xr:uid="{40D5B479-06DE-40FD-A926-A7962B8144D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5">
    <cfRule type="cellIs" dxfId="4" priority="4" operator="lessThan">
      <formula>0</formula>
    </cfRule>
  </conditionalFormatting>
  <conditionalFormatting sqref="V7:V25">
    <cfRule type="expression" dxfId="3" priority="5">
      <formula>$V$7&lt;0</formula>
    </cfRule>
  </conditionalFormatting>
  <conditionalFormatting sqref="D7:D25">
    <cfRule type="expression" dxfId="2" priority="3">
      <formula>OR($D7&gt;2020,AND($D7&lt;2020,$D7&lt;&gt;""))</formula>
    </cfRule>
  </conditionalFormatting>
  <conditionalFormatting sqref="C7:C13 C15:C25">
    <cfRule type="expression" dxfId="1" priority="6">
      <formula>(#REF!&gt;1)</formula>
    </cfRule>
  </conditionalFormatting>
  <conditionalFormatting sqref="C14">
    <cfRule type="expression" dxfId="0" priority="8">
      <formula>(#REF!&gt;1)</formula>
    </cfRule>
  </conditionalFormatting>
  <dataValidations count="3">
    <dataValidation type="list" allowBlank="1" showInputMessage="1" showErrorMessage="1" sqref="E7:E25" xr:uid="{BD516F46-E7EF-4B8B-BE12-C32B9714CB18}">
      <formula1>"PH, TH, Joint TH &amp; PH-RRH, HMIS, SSO, TRA, PRA, SRA, S+C/SRO"</formula1>
    </dataValidation>
    <dataValidation type="list" allowBlank="1" showInputMessage="1" showErrorMessage="1" sqref="L7:L25" xr:uid="{A1C41C34-A16C-4E93-A91C-104586CE8CD3}">
      <formula1>"N/A, FMR, Actual Rent"</formula1>
    </dataValidation>
    <dataValidation allowBlank="1" showErrorMessage="1" sqref="A6:V6" xr:uid="{84010E11-39A5-4FED-B827-2DB6B2D855D7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2019-03-04T18:42:02Z</dcterms:created>
  <dcterms:modified xsi:type="dcterms:W3CDTF">2019-04-02T19:33:34Z</dcterms:modified>
</cp:coreProperties>
</file>