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NC-500\"/>
    </mc:Choice>
  </mc:AlternateContent>
  <bookViews>
    <workbookView xWindow="0" yWindow="0" windowWidth="256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GIW'!$A$1:$V$26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1" l="1"/>
  <c r="V15" i="1"/>
  <c r="V14" i="1"/>
  <c r="V13" i="1"/>
  <c r="V12" i="1"/>
  <c r="V11" i="1"/>
  <c r="V10" i="1"/>
  <c r="V9" i="1"/>
  <c r="V8" i="1"/>
  <c r="V7" i="1"/>
  <c r="U17" i="1" l="1"/>
  <c r="V17" i="1"/>
  <c r="V25" i="1" l="1"/>
  <c r="U25" i="1"/>
  <c r="U20" i="1" l="1"/>
  <c r="V20" i="1"/>
  <c r="V22" i="1" l="1"/>
  <c r="V19" i="1"/>
  <c r="V26" i="1" l="1"/>
  <c r="V24" i="1"/>
  <c r="V23" i="1"/>
  <c r="V21" i="1"/>
  <c r="V18" i="1"/>
  <c r="U26" i="1"/>
  <c r="U24" i="1"/>
  <c r="U23" i="1"/>
  <c r="U22" i="1"/>
  <c r="U21" i="1"/>
  <c r="U19" i="1"/>
  <c r="U18" i="1"/>
  <c r="H3" i="1" l="1"/>
</calcChain>
</file>

<file path=xl/sharedStrings.xml><?xml version="1.0" encoding="utf-8"?>
<sst xmlns="http://schemas.openxmlformats.org/spreadsheetml/2006/main" count="84" uniqueCount="62">
  <si>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</si>
  <si>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</si>
  <si>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</si>
  <si>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</si>
  <si>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</si>
  <si>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</si>
  <si>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</si>
  <si>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</si>
  <si>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</si>
  <si>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</si>
  <si>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</si>
  <si>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</si>
  <si>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</si>
  <si>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</si>
  <si>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</si>
  <si>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</si>
  <si>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</si>
  <si>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</si>
  <si>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</si>
  <si>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</si>
  <si>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</si>
  <si>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</si>
  <si>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</si>
  <si>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</si>
  <si>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</si>
  <si>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</si>
  <si>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</si>
  <si>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</si>
  <si>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</si>
  <si>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</si>
  <si>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</si>
  <si>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</si>
  <si>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FMR</t>
  </si>
  <si>
    <t>Greensboro</t>
  </si>
  <si>
    <t>Housing for New Hope, Inc.</t>
  </si>
  <si>
    <t>North Carolina Coalition to End Homelessness</t>
  </si>
  <si>
    <t>The Housing Authority of The City of Durham</t>
  </si>
  <si>
    <t>HOME AGAIN</t>
  </si>
  <si>
    <t>NC0121L4F021710</t>
  </si>
  <si>
    <t>NC-502</t>
  </si>
  <si>
    <t>Durham City &amp; County CoC</t>
  </si>
  <si>
    <t xml:space="preserve">City of Durham </t>
  </si>
  <si>
    <t>Alliance Behavioral Healthcare</t>
  </si>
  <si>
    <t>Dash</t>
  </si>
  <si>
    <t>NC0147L4F021705</t>
  </si>
  <si>
    <t>Andover Apartments</t>
  </si>
  <si>
    <t>NC0171L4F021708</t>
  </si>
  <si>
    <t>Streets to Home I</t>
  </si>
  <si>
    <t>NC0233L4F021706</t>
  </si>
  <si>
    <t>Williams Square Apartments</t>
  </si>
  <si>
    <t>NC0253L4F021706</t>
  </si>
  <si>
    <t>2017 HMIS Renewal-Durham</t>
  </si>
  <si>
    <t>NC0280L4F021705</t>
  </si>
  <si>
    <t>Streets to Home II</t>
  </si>
  <si>
    <t>NC0305L4F021704</t>
  </si>
  <si>
    <t>Rapid Rehousing I</t>
  </si>
  <si>
    <t>NC0317L4F021703</t>
  </si>
  <si>
    <t>Rapid Rehousing III</t>
  </si>
  <si>
    <t>NC0332L4F021702</t>
  </si>
  <si>
    <t>Urban Ministries of Durham</t>
  </si>
  <si>
    <t>UMD Fresh Start Durham CoC Renewal Project Application FY2017</t>
  </si>
  <si>
    <t>NC0343L4F021702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</si>
</sst>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6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33</v>
      </c>
      <c r="C1" s="30"/>
      <c r="D1" s="30"/>
      <c r="E1" s="31" t="s">
        <v>13</v>
      </c>
      <c r="F1" s="32"/>
      <c r="G1" s="33"/>
      <c r="H1" s="27" t="s">
        <v>41</v>
      </c>
      <c r="I1" s="28"/>
      <c r="J1" s="29"/>
    </row>
    <row r="2" spans="1:22" ht="35.25" customHeight="1" x14ac:dyDescent="0.35">
      <c r="A2" s="18" t="s">
        <v>11</v>
      </c>
      <c r="B2" s="30" t="s">
        <v>39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40</v>
      </c>
      <c r="C3" s="30"/>
      <c r="D3" s="30"/>
      <c r="E3" s="34" t="s">
        <v>28</v>
      </c>
      <c r="F3" s="35"/>
      <c r="G3" s="36"/>
      <c r="H3" s="22">
        <f ca="1">SUM(OFFSET(V6,1,0,500,1))</f>
        <v>1247410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36</v>
      </c>
      <c r="B7" s="3" t="s">
        <v>37</v>
      </c>
      <c r="C7" s="4" t="s">
        <v>38</v>
      </c>
      <c r="D7" s="4">
        <v>2019</v>
      </c>
      <c r="E7" s="4" t="s">
        <v>30</v>
      </c>
      <c r="F7" s="16">
        <v>0</v>
      </c>
      <c r="G7" s="16">
        <v>109512</v>
      </c>
      <c r="H7" s="16">
        <v>0</v>
      </c>
      <c r="I7" s="16">
        <v>0</v>
      </c>
      <c r="J7" s="16">
        <v>0</v>
      </c>
      <c r="K7" s="16">
        <v>6177</v>
      </c>
      <c r="L7" s="4" t="s">
        <v>32</v>
      </c>
      <c r="M7" s="17">
        <v>0</v>
      </c>
      <c r="N7" s="17">
        <v>0</v>
      </c>
      <c r="O7" s="17">
        <v>7</v>
      </c>
      <c r="P7" s="17">
        <v>2</v>
      </c>
      <c r="Q7" s="17">
        <v>1</v>
      </c>
      <c r="R7" s="17">
        <v>0</v>
      </c>
      <c r="S7" s="17">
        <v>0</v>
      </c>
      <c r="T7" s="17">
        <v>0</v>
      </c>
      <c r="U7" s="1">
        <v>10</v>
      </c>
      <c r="V7" s="2">
        <f t="shared" ref="V7:V16" si="0">SUM(F7:K7)</f>
        <v>115689</v>
      </c>
    </row>
    <row r="8" spans="1:22" customFormat="1" x14ac:dyDescent="0.35">
      <c r="A8" s="3" t="s">
        <v>42</v>
      </c>
      <c r="B8" s="3" t="s">
        <v>43</v>
      </c>
      <c r="C8" s="4" t="s">
        <v>44</v>
      </c>
      <c r="D8" s="4">
        <v>2019</v>
      </c>
      <c r="E8" s="4" t="s">
        <v>30</v>
      </c>
      <c r="F8" s="16">
        <v>0</v>
      </c>
      <c r="G8" s="16">
        <v>153432</v>
      </c>
      <c r="H8" s="16">
        <v>11200</v>
      </c>
      <c r="I8" s="16">
        <v>0</v>
      </c>
      <c r="J8" s="16">
        <v>0</v>
      </c>
      <c r="K8" s="16">
        <v>0</v>
      </c>
      <c r="L8" s="4" t="s">
        <v>32</v>
      </c>
      <c r="M8" s="17">
        <v>0</v>
      </c>
      <c r="N8" s="17">
        <v>0</v>
      </c>
      <c r="O8" s="17">
        <v>5</v>
      </c>
      <c r="P8" s="17">
        <v>2</v>
      </c>
      <c r="Q8" s="17">
        <v>5</v>
      </c>
      <c r="R8" s="17">
        <v>0</v>
      </c>
      <c r="S8" s="17">
        <v>0</v>
      </c>
      <c r="T8" s="17">
        <v>0</v>
      </c>
      <c r="U8" s="1">
        <v>12</v>
      </c>
      <c r="V8" s="2">
        <f t="shared" si="0"/>
        <v>164632</v>
      </c>
    </row>
    <row r="9" spans="1:22" customFormat="1" x14ac:dyDescent="0.35">
      <c r="A9" s="3" t="s">
        <v>34</v>
      </c>
      <c r="B9" s="3" t="s">
        <v>45</v>
      </c>
      <c r="C9" s="4" t="s">
        <v>46</v>
      </c>
      <c r="D9" s="4">
        <v>2019</v>
      </c>
      <c r="E9" s="4" t="s">
        <v>30</v>
      </c>
      <c r="F9" s="16">
        <v>0</v>
      </c>
      <c r="G9" s="16">
        <v>0</v>
      </c>
      <c r="H9" s="16">
        <v>0</v>
      </c>
      <c r="I9" s="16">
        <v>54652</v>
      </c>
      <c r="J9" s="16">
        <v>0</v>
      </c>
      <c r="K9" s="16">
        <v>3061</v>
      </c>
      <c r="L9" s="4" t="s">
        <v>31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57713</v>
      </c>
    </row>
    <row r="10" spans="1:22" customFormat="1" x14ac:dyDescent="0.35">
      <c r="A10" s="3" t="s">
        <v>34</v>
      </c>
      <c r="B10" s="3" t="s">
        <v>47</v>
      </c>
      <c r="C10" s="4" t="s">
        <v>48</v>
      </c>
      <c r="D10" s="4">
        <v>2019</v>
      </c>
      <c r="E10" s="4" t="s">
        <v>30</v>
      </c>
      <c r="F10" s="16">
        <v>0</v>
      </c>
      <c r="G10" s="16">
        <v>160128</v>
      </c>
      <c r="H10" s="16">
        <v>46411</v>
      </c>
      <c r="I10" s="16">
        <v>0</v>
      </c>
      <c r="J10" s="16">
        <v>0</v>
      </c>
      <c r="K10" s="16">
        <v>11197</v>
      </c>
      <c r="L10" s="4" t="s">
        <v>32</v>
      </c>
      <c r="M10" s="17">
        <v>0</v>
      </c>
      <c r="N10" s="17">
        <v>0</v>
      </c>
      <c r="O10" s="17">
        <v>16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">
        <v>16</v>
      </c>
      <c r="V10" s="2">
        <f t="shared" si="0"/>
        <v>217736</v>
      </c>
    </row>
    <row r="11" spans="1:22" customFormat="1" x14ac:dyDescent="0.35">
      <c r="A11" s="3" t="s">
        <v>34</v>
      </c>
      <c r="B11" s="3" t="s">
        <v>49</v>
      </c>
      <c r="C11" s="4" t="s">
        <v>50</v>
      </c>
      <c r="D11" s="4">
        <v>2019</v>
      </c>
      <c r="E11" s="4" t="s">
        <v>30</v>
      </c>
      <c r="F11" s="16">
        <v>0</v>
      </c>
      <c r="G11" s="16">
        <v>0</v>
      </c>
      <c r="H11" s="16">
        <v>0</v>
      </c>
      <c r="I11" s="16">
        <v>55765</v>
      </c>
      <c r="J11" s="16">
        <v>0</v>
      </c>
      <c r="K11" s="16">
        <v>3123</v>
      </c>
      <c r="L11" s="4" t="s">
        <v>31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58888</v>
      </c>
    </row>
    <row r="12" spans="1:22" customFormat="1" x14ac:dyDescent="0.35">
      <c r="A12" s="3" t="s">
        <v>35</v>
      </c>
      <c r="B12" s="3" t="s">
        <v>51</v>
      </c>
      <c r="C12" s="4" t="s">
        <v>52</v>
      </c>
      <c r="D12" s="4">
        <v>2019</v>
      </c>
      <c r="E12" s="4" t="s">
        <v>6</v>
      </c>
      <c r="F12" s="16">
        <v>0</v>
      </c>
      <c r="G12" s="16">
        <v>0</v>
      </c>
      <c r="H12" s="16">
        <v>0</v>
      </c>
      <c r="I12" s="16">
        <v>0</v>
      </c>
      <c r="J12" s="16">
        <v>52105</v>
      </c>
      <c r="K12" s="16">
        <v>3647</v>
      </c>
      <c r="L12" s="4" t="s">
        <v>31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55752</v>
      </c>
    </row>
    <row r="13" spans="1:22" customFormat="1" x14ac:dyDescent="0.35">
      <c r="A13" s="3" t="s">
        <v>34</v>
      </c>
      <c r="B13" s="3" t="s">
        <v>53</v>
      </c>
      <c r="C13" s="4" t="s">
        <v>54</v>
      </c>
      <c r="D13" s="4">
        <v>2019</v>
      </c>
      <c r="E13" s="4" t="s">
        <v>30</v>
      </c>
      <c r="F13" s="16">
        <v>0</v>
      </c>
      <c r="G13" s="16">
        <v>100080</v>
      </c>
      <c r="H13" s="16">
        <v>40974</v>
      </c>
      <c r="I13" s="16">
        <v>0</v>
      </c>
      <c r="J13" s="16">
        <v>0</v>
      </c>
      <c r="K13" s="16">
        <v>8607</v>
      </c>
      <c r="L13" s="4" t="s">
        <v>32</v>
      </c>
      <c r="M13" s="17">
        <v>0</v>
      </c>
      <c r="N13" s="17">
        <v>0</v>
      </c>
      <c r="O13" s="17">
        <v>10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">
        <v>10</v>
      </c>
      <c r="V13" s="2">
        <f t="shared" si="0"/>
        <v>149661</v>
      </c>
    </row>
    <row r="14" spans="1:22" customFormat="1" x14ac:dyDescent="0.35">
      <c r="A14" s="3" t="s">
        <v>34</v>
      </c>
      <c r="B14" s="3" t="s">
        <v>55</v>
      </c>
      <c r="C14" s="4" t="s">
        <v>56</v>
      </c>
      <c r="D14" s="4">
        <v>2019</v>
      </c>
      <c r="E14" s="4" t="s">
        <v>30</v>
      </c>
      <c r="F14" s="16">
        <v>0</v>
      </c>
      <c r="G14" s="16">
        <v>35208</v>
      </c>
      <c r="H14" s="16">
        <v>18664</v>
      </c>
      <c r="I14" s="16">
        <v>0</v>
      </c>
      <c r="J14" s="16">
        <v>0</v>
      </c>
      <c r="K14" s="16">
        <v>3432</v>
      </c>
      <c r="L14" s="4" t="s">
        <v>32</v>
      </c>
      <c r="M14" s="17">
        <v>0</v>
      </c>
      <c r="N14" s="17">
        <v>0</v>
      </c>
      <c r="O14" s="17">
        <v>0</v>
      </c>
      <c r="P14" s="17">
        <v>3</v>
      </c>
      <c r="Q14" s="17">
        <v>0</v>
      </c>
      <c r="R14" s="17">
        <v>0</v>
      </c>
      <c r="S14" s="17">
        <v>0</v>
      </c>
      <c r="T14" s="17">
        <v>0</v>
      </c>
      <c r="U14" s="1">
        <v>3</v>
      </c>
      <c r="V14" s="2">
        <f t="shared" si="0"/>
        <v>57304</v>
      </c>
    </row>
    <row r="15" spans="1:22" customFormat="1" x14ac:dyDescent="0.35">
      <c r="A15" s="3" t="s">
        <v>34</v>
      </c>
      <c r="B15" s="3" t="s">
        <v>57</v>
      </c>
      <c r="C15" s="4" t="s">
        <v>58</v>
      </c>
      <c r="D15" s="4">
        <v>2019</v>
      </c>
      <c r="E15" s="4" t="s">
        <v>30</v>
      </c>
      <c r="F15" s="16">
        <v>0</v>
      </c>
      <c r="G15" s="16">
        <v>78912</v>
      </c>
      <c r="H15" s="16">
        <v>78974</v>
      </c>
      <c r="I15" s="16">
        <v>0</v>
      </c>
      <c r="J15" s="16">
        <v>0</v>
      </c>
      <c r="K15" s="16">
        <v>10358</v>
      </c>
      <c r="L15" s="4" t="s">
        <v>32</v>
      </c>
      <c r="M15" s="17">
        <v>0</v>
      </c>
      <c r="N15" s="17">
        <v>0</v>
      </c>
      <c r="O15" s="17">
        <v>0</v>
      </c>
      <c r="P15" s="17">
        <v>4</v>
      </c>
      <c r="Q15" s="17">
        <v>2</v>
      </c>
      <c r="R15" s="17">
        <v>0</v>
      </c>
      <c r="S15" s="17">
        <v>0</v>
      </c>
      <c r="T15" s="17">
        <v>0</v>
      </c>
      <c r="U15" s="1">
        <v>6</v>
      </c>
      <c r="V15" s="2">
        <f t="shared" si="0"/>
        <v>168244</v>
      </c>
    </row>
    <row r="16" spans="1:22" customFormat="1" x14ac:dyDescent="0.35">
      <c r="A16" s="3" t="s">
        <v>59</v>
      </c>
      <c r="B16" s="3" t="s">
        <v>60</v>
      </c>
      <c r="C16" s="4" t="s">
        <v>61</v>
      </c>
      <c r="D16" s="4">
        <v>2019</v>
      </c>
      <c r="E16" s="4" t="s">
        <v>30</v>
      </c>
      <c r="F16" s="16">
        <v>0</v>
      </c>
      <c r="G16" s="16">
        <v>120096</v>
      </c>
      <c r="H16" s="16">
        <v>68548</v>
      </c>
      <c r="I16" s="16">
        <v>0</v>
      </c>
      <c r="J16" s="16">
        <v>0</v>
      </c>
      <c r="K16" s="16">
        <v>13147</v>
      </c>
      <c r="L16" s="4" t="s">
        <v>32</v>
      </c>
      <c r="M16" s="17">
        <v>0</v>
      </c>
      <c r="N16" s="17">
        <v>0</v>
      </c>
      <c r="O16" s="17">
        <v>12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">
        <v>12</v>
      </c>
      <c r="V16" s="2">
        <f t="shared" si="0"/>
        <v>201791</v>
      </c>
    </row>
    <row r="17" spans="1:22" x14ac:dyDescent="0.35">
      <c r="A17" s="3"/>
      <c r="B17" s="3"/>
      <c r="C17" s="4"/>
      <c r="D17" s="4"/>
      <c r="E17" s="4"/>
      <c r="F17" s="16"/>
      <c r="G17" s="16"/>
      <c r="H17" s="16"/>
      <c r="I17" s="16"/>
      <c r="J17" s="16"/>
      <c r="K17" s="16"/>
      <c r="L17" s="4"/>
      <c r="M17" s="17"/>
      <c r="N17" s="17"/>
      <c r="O17" s="17"/>
      <c r="P17" s="17"/>
      <c r="Q17" s="17"/>
      <c r="R17" s="17"/>
      <c r="S17" s="17"/>
      <c r="T17" s="17"/>
      <c r="U17" s="1">
        <f>SUM(M17:T17)</f>
        <v>0</v>
      </c>
      <c r="V17" s="2">
        <f t="shared" ref="V17:V26" si="1">SUM(F17:K17)</f>
        <v>0</v>
      </c>
    </row>
    <row r="18" spans="1:22" x14ac:dyDescent="0.35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 t="shared" ref="U18:U26" si="2">SUM(M18:T18)</f>
        <v>0</v>
      </c>
      <c r="V18" s="2">
        <f t="shared" si="1"/>
        <v>0</v>
      </c>
    </row>
    <row r="19" spans="1:22" x14ac:dyDescent="0.3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 t="shared" si="2"/>
        <v>0</v>
      </c>
      <c r="V19" s="2">
        <f t="shared" si="1"/>
        <v>0</v>
      </c>
    </row>
    <row r="20" spans="1:22" x14ac:dyDescent="0.3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si="2"/>
        <v>0</v>
      </c>
      <c r="V20" s="2">
        <f t="shared" si="1"/>
        <v>0</v>
      </c>
    </row>
    <row r="21" spans="1:22" x14ac:dyDescent="0.3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si="2"/>
        <v>0</v>
      </c>
      <c r="V21" s="2">
        <f t="shared" si="1"/>
        <v>0</v>
      </c>
    </row>
    <row r="22" spans="1:22" x14ac:dyDescent="0.3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si="2"/>
        <v>0</v>
      </c>
      <c r="V22" s="2">
        <f t="shared" si="1"/>
        <v>0</v>
      </c>
    </row>
    <row r="23" spans="1:22" x14ac:dyDescent="0.3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si="2"/>
        <v>0</v>
      </c>
      <c r="V23" s="2">
        <f t="shared" si="1"/>
        <v>0</v>
      </c>
    </row>
    <row r="24" spans="1:22" x14ac:dyDescent="0.3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si="2"/>
        <v>0</v>
      </c>
      <c r="V24" s="2">
        <f t="shared" si="1"/>
        <v>0</v>
      </c>
    </row>
    <row r="25" spans="1:22" x14ac:dyDescent="0.3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ref="U25" si="3">SUM(M25:T25)</f>
        <v>0</v>
      </c>
      <c r="V25" s="2">
        <f t="shared" ref="V25" si="4">SUM(F25:K25)</f>
        <v>0</v>
      </c>
    </row>
    <row r="26" spans="1:22" x14ac:dyDescent="0.3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si="2"/>
        <v>0</v>
      </c>
      <c r="V26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17:V24">
    <cfRule type="cellIs" dxfId="12" priority="23" operator="lessThan">
      <formula>0</formula>
    </cfRule>
  </conditionalFormatting>
  <conditionalFormatting sqref="V17:V24">
    <cfRule type="expression" dxfId="11" priority="24">
      <formula>$V$17&lt;0</formula>
    </cfRule>
  </conditionalFormatting>
  <conditionalFormatting sqref="D17:D24">
    <cfRule type="expression" dxfId="10" priority="22">
      <formula>OR($D17&gt;2019,AND($D17&lt;2019,$D17&lt;&gt;""))</formula>
    </cfRule>
  </conditionalFormatting>
  <conditionalFormatting sqref="V26">
    <cfRule type="cellIs" dxfId="9" priority="19" operator="lessThan">
      <formula>0</formula>
    </cfRule>
  </conditionalFormatting>
  <conditionalFormatting sqref="V26">
    <cfRule type="expression" dxfId="8" priority="20">
      <formula>$V$17&lt;0</formula>
    </cfRule>
  </conditionalFormatting>
  <conditionalFormatting sqref="D26">
    <cfRule type="expression" dxfId="7" priority="18">
      <formula>OR($D26&gt;2019,AND($D26&lt;2019,$D26&lt;&gt;""))</formula>
    </cfRule>
  </conditionalFormatting>
  <conditionalFormatting sqref="V25">
    <cfRule type="cellIs" dxfId="6" priority="15" operator="lessThan">
      <formula>0</formula>
    </cfRule>
  </conditionalFormatting>
  <conditionalFormatting sqref="V25">
    <cfRule type="expression" dxfId="5" priority="16">
      <formula>$V$17&lt;0</formula>
    </cfRule>
  </conditionalFormatting>
  <conditionalFormatting sqref="D25">
    <cfRule type="expression" dxfId="4" priority="14">
      <formula>OR($D25&gt;2019,AND($D25&lt;2019,$D25&lt;&gt;""))</formula>
    </cfRule>
  </conditionalFormatting>
  <conditionalFormatting sqref="V7:V16">
    <cfRule type="cellIs" dxfId="3" priority="3" operator="lessThan">
      <formula>0</formula>
    </cfRule>
  </conditionalFormatting>
  <conditionalFormatting sqref="V7:V16">
    <cfRule type="expression" dxfId="2" priority="4">
      <formula>$V$7&lt;0</formula>
    </cfRule>
  </conditionalFormatting>
  <conditionalFormatting sqref="D7:D16">
    <cfRule type="expression" dxfId="1" priority="2">
      <formula>OR($D7&gt;2019,AND($D7&lt;2019,$D7&lt;&gt;""))</formula>
    </cfRule>
  </conditionalFormatting>
  <conditionalFormatting sqref="C7:C26">
    <cfRule type="expression" dxfId="0" priority="25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26">
      <formula1>"N/A, FMR, Actual Rent"</formula1>
    </dataValidation>
    <dataValidation type="list" allowBlank="1" showInputMessage="1" showErrorMessage="1" sqref="E7:E26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2018-06-12T20:05:15Z</dcterms:modified>
</cp:coreProperties>
</file>