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O-600\"/>
    </mc:Choice>
  </mc:AlternateContent>
  <bookViews>
    <workbookView xWindow="0" yWindow="0" windowWidth="24000" windowHeight="952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  <c r="U14" i="1" l="1"/>
  <c r="V14" i="1"/>
  <c r="V22" i="1" l="1"/>
  <c r="U22" i="1"/>
  <c r="U17" i="1" l="1"/>
  <c r="V17" i="1"/>
  <c r="V19" i="1" l="1"/>
  <c r="V16" i="1"/>
  <c r="V23" i="1" l="1"/>
  <c r="V21" i="1"/>
  <c r="V20" i="1"/>
  <c r="V18" i="1"/>
  <c r="V15" i="1"/>
  <c r="U23" i="1"/>
  <c r="U21" i="1"/>
  <c r="U20" i="1"/>
  <c r="U19" i="1"/>
  <c r="U18" i="1"/>
  <c r="U16" i="1"/>
  <c r="U15" i="1"/>
  <c r="H3" i="1" l="1"/>
</calcChain>
</file>

<file path=xl/sharedStrings.xml><?xml version="1.0" encoding="utf-8"?>
<sst xmlns="http://schemas.openxmlformats.org/spreadsheetml/2006/main" count="69" uniqueCount="57">
  <si>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</si>
  <si>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</si>
  <si>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</si>
  <si>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</si>
  <si>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</si>
  <si>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</si>
  <si>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</si>
  <si>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</si>
  <si>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</si>
  <si>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</si>
  <si>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</si>
  <si>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</si>
  <si>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</si>
  <si>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</si>
  <si>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</si>
  <si>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</si>
  <si>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</si>
  <si>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</si>
  <si>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</si>
  <si>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</si>
  <si>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</si>
  <si>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</si>
  <si>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</si>
  <si>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</si>
  <si>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</si>
  <si>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</si>
  <si>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</si>
  <si>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</si>
  <si>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</si>
  <si>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</si>
  <si>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</si>
  <si>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</si>
  <si>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</si>
  <si>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SH</t>
  </si>
  <si>
    <t>Kansas City</t>
  </si>
  <si>
    <t>Catholic Charities of Kansas City-St. Joseph, Inc.</t>
  </si>
  <si>
    <t>Missouri Department of Mental Health</t>
  </si>
  <si>
    <t>MO0036L7P031708</t>
  </si>
  <si>
    <t>MO-603</t>
  </si>
  <si>
    <t>St. Joseph/Andrew, Buchanan, DeKalb Counties CoC</t>
  </si>
  <si>
    <t>City of St. Joseph</t>
  </si>
  <si>
    <t>Community Missions Corporation</t>
  </si>
  <si>
    <t>Juda House</t>
  </si>
  <si>
    <t>MO0037L7P031708</t>
  </si>
  <si>
    <t>St. Joseph, Missouri</t>
  </si>
  <si>
    <t>St. Joseph HMIS Project</t>
  </si>
  <si>
    <t>MO0039L7P031710</t>
  </si>
  <si>
    <t>2017 SCJ - Shelter Plus Care St Joseph</t>
  </si>
  <si>
    <t>MO0040L7P031710</t>
  </si>
  <si>
    <t>MO0116L7P031709</t>
  </si>
  <si>
    <t>St. Joseph's Haven</t>
  </si>
  <si>
    <t>MO0137L7P031708</t>
  </si>
  <si>
    <t>Young Women's Christian Associaltion of  St. Joseph, Missouri</t>
  </si>
  <si>
    <t>Bliss Manor</t>
  </si>
  <si>
    <t>MO0160L7P031706</t>
  </si>
  <si>
    <t>St. Joseph (PH) 2019</t>
  </si>
  <si>
    <t>Home Plus (PH)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</si>
</sst>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1239738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x14ac:dyDescent="0.35">
      <c r="A7" s="3" t="s">
        <v>35</v>
      </c>
      <c r="B7" s="3" t="s">
        <v>55</v>
      </c>
      <c r="C7" s="4" t="s">
        <v>37</v>
      </c>
      <c r="D7" s="4"/>
      <c r="E7" s="4" t="s">
        <v>30</v>
      </c>
      <c r="F7" s="16">
        <v>139832</v>
      </c>
      <c r="G7" s="16">
        <v>0</v>
      </c>
      <c r="H7" s="16">
        <v>49170</v>
      </c>
      <c r="I7" s="16">
        <v>10602</v>
      </c>
      <c r="J7" s="16">
        <v>0</v>
      </c>
      <c r="K7" s="16">
        <v>13465</v>
      </c>
      <c r="L7" s="4" t="s">
        <v>32</v>
      </c>
      <c r="M7" s="17"/>
      <c r="N7" s="17"/>
      <c r="O7" s="17"/>
      <c r="P7" s="17">
        <v>7</v>
      </c>
      <c r="Q7" s="17">
        <v>5</v>
      </c>
      <c r="R7" s="17">
        <v>2</v>
      </c>
      <c r="S7" s="17"/>
      <c r="T7" s="17"/>
      <c r="U7" s="1"/>
      <c r="V7" s="2">
        <f t="shared" ref="V7:V13" si="0">SUM(F7:K7)</f>
        <v>213069</v>
      </c>
    </row>
    <row r="8" spans="1:22" x14ac:dyDescent="0.35">
      <c r="A8" s="3" t="s">
        <v>41</v>
      </c>
      <c r="B8" s="3" t="s">
        <v>42</v>
      </c>
      <c r="C8" s="4" t="s">
        <v>43</v>
      </c>
      <c r="D8" s="4"/>
      <c r="E8" s="4" t="s">
        <v>30</v>
      </c>
      <c r="F8" s="16">
        <v>0</v>
      </c>
      <c r="G8" s="16">
        <v>0</v>
      </c>
      <c r="H8" s="16">
        <v>28800</v>
      </c>
      <c r="I8" s="16">
        <v>65127</v>
      </c>
      <c r="J8" s="16">
        <v>0</v>
      </c>
      <c r="K8" s="16">
        <v>5551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99478</v>
      </c>
    </row>
    <row r="9" spans="1:22" x14ac:dyDescent="0.35">
      <c r="A9" s="3" t="s">
        <v>44</v>
      </c>
      <c r="B9" s="3" t="s">
        <v>45</v>
      </c>
      <c r="C9" s="4" t="s">
        <v>46</v>
      </c>
      <c r="D9" s="4"/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42254</v>
      </c>
      <c r="K9" s="16">
        <v>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42254</v>
      </c>
    </row>
    <row r="10" spans="1:22" x14ac:dyDescent="0.35">
      <c r="A10" s="3" t="s">
        <v>36</v>
      </c>
      <c r="B10" s="3" t="s">
        <v>47</v>
      </c>
      <c r="C10" s="4" t="s">
        <v>48</v>
      </c>
      <c r="D10" s="4"/>
      <c r="E10" s="4" t="s">
        <v>30</v>
      </c>
      <c r="F10" s="16">
        <v>0</v>
      </c>
      <c r="G10" s="16">
        <v>247704</v>
      </c>
      <c r="H10" s="16">
        <v>0</v>
      </c>
      <c r="I10" s="16">
        <v>0</v>
      </c>
      <c r="J10" s="16">
        <v>0</v>
      </c>
      <c r="K10" s="16">
        <v>14978</v>
      </c>
      <c r="L10" s="4" t="s">
        <v>32</v>
      </c>
      <c r="M10" s="17">
        <v>0</v>
      </c>
      <c r="N10" s="17">
        <v>0</v>
      </c>
      <c r="O10" s="17">
        <v>16</v>
      </c>
      <c r="P10" s="17">
        <v>5</v>
      </c>
      <c r="Q10" s="17">
        <v>8</v>
      </c>
      <c r="R10" s="17">
        <v>1</v>
      </c>
      <c r="S10" s="17">
        <v>0</v>
      </c>
      <c r="T10" s="17">
        <v>0</v>
      </c>
      <c r="U10" s="1">
        <v>30</v>
      </c>
      <c r="V10" s="2">
        <f t="shared" si="0"/>
        <v>262682</v>
      </c>
    </row>
    <row r="11" spans="1:22" x14ac:dyDescent="0.35">
      <c r="A11" s="3" t="s">
        <v>35</v>
      </c>
      <c r="B11" s="3" t="s">
        <v>56</v>
      </c>
      <c r="C11" s="4" t="s">
        <v>49</v>
      </c>
      <c r="D11" s="4"/>
      <c r="E11" s="4" t="s">
        <v>30</v>
      </c>
      <c r="F11" s="16">
        <v>231049</v>
      </c>
      <c r="G11" s="16">
        <v>0</v>
      </c>
      <c r="H11" s="16">
        <v>64777</v>
      </c>
      <c r="I11" s="16">
        <v>5454</v>
      </c>
      <c r="J11" s="16">
        <v>0</v>
      </c>
      <c r="K11" s="16">
        <v>20292</v>
      </c>
      <c r="L11" s="4" t="s">
        <v>32</v>
      </c>
      <c r="M11" s="17"/>
      <c r="N11" s="17"/>
      <c r="O11" s="17">
        <v>15</v>
      </c>
      <c r="P11" s="17">
        <v>8</v>
      </c>
      <c r="Q11" s="17">
        <v>6</v>
      </c>
      <c r="R11" s="17">
        <v>2</v>
      </c>
      <c r="S11" s="17"/>
      <c r="T11" s="17"/>
      <c r="U11" s="1"/>
      <c r="V11" s="2">
        <f t="shared" si="0"/>
        <v>321572</v>
      </c>
    </row>
    <row r="12" spans="1:22" x14ac:dyDescent="0.35">
      <c r="A12" s="3" t="s">
        <v>41</v>
      </c>
      <c r="B12" s="3" t="s">
        <v>50</v>
      </c>
      <c r="C12" s="4" t="s">
        <v>51</v>
      </c>
      <c r="D12" s="4"/>
      <c r="E12" s="4" t="s">
        <v>33</v>
      </c>
      <c r="F12" s="16">
        <v>0</v>
      </c>
      <c r="G12" s="16">
        <v>0</v>
      </c>
      <c r="H12" s="16">
        <v>31800</v>
      </c>
      <c r="I12" s="16">
        <v>185400</v>
      </c>
      <c r="J12" s="16">
        <v>0</v>
      </c>
      <c r="K12" s="16">
        <v>12485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229685</v>
      </c>
    </row>
    <row r="13" spans="1:22" x14ac:dyDescent="0.35">
      <c r="A13" s="3" t="s">
        <v>52</v>
      </c>
      <c r="B13" s="3" t="s">
        <v>53</v>
      </c>
      <c r="C13" s="4" t="s">
        <v>54</v>
      </c>
      <c r="D13" s="4"/>
      <c r="E13" s="4" t="s">
        <v>30</v>
      </c>
      <c r="F13" s="16">
        <v>0</v>
      </c>
      <c r="G13" s="16">
        <v>0</v>
      </c>
      <c r="H13" s="16">
        <v>17082</v>
      </c>
      <c r="I13" s="16">
        <v>50498</v>
      </c>
      <c r="J13" s="16">
        <v>0</v>
      </c>
      <c r="K13" s="16">
        <v>3418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70998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>SUM(M14:T14)</f>
        <v>0</v>
      </c>
      <c r="V14" s="2">
        <f t="shared" ref="V14:V23" si="1">SUM(F14:K14)</f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ref="U15:U23" si="2">SUM(M15:T15)</f>
        <v>0</v>
      </c>
      <c r="V15" s="2">
        <f t="shared" si="1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" si="3">SUM(M22:T22)</f>
        <v>0</v>
      </c>
      <c r="V22" s="2">
        <f t="shared" ref="V22" si="4">SUM(F22:K22)</f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4:V21">
    <cfRule type="cellIs" dxfId="12" priority="27" operator="lessThan">
      <formula>0</formula>
    </cfRule>
  </conditionalFormatting>
  <conditionalFormatting sqref="V14:V21">
    <cfRule type="expression" dxfId="11" priority="28">
      <formula>$V$14&lt;0</formula>
    </cfRule>
  </conditionalFormatting>
  <conditionalFormatting sqref="D14:D21">
    <cfRule type="expression" dxfId="10" priority="26">
      <formula>OR($D14&gt;2019,AND($D14&lt;2019,$D14&lt;&gt;""))</formula>
    </cfRule>
  </conditionalFormatting>
  <conditionalFormatting sqref="V23">
    <cfRule type="cellIs" dxfId="9" priority="23" operator="lessThan">
      <formula>0</formula>
    </cfRule>
  </conditionalFormatting>
  <conditionalFormatting sqref="V23">
    <cfRule type="expression" dxfId="8" priority="24">
      <formula>$V$14&lt;0</formula>
    </cfRule>
  </conditionalFormatting>
  <conditionalFormatting sqref="D23">
    <cfRule type="expression" dxfId="7" priority="22">
      <formula>OR($D23&gt;2019,AND($D23&lt;2019,$D23&lt;&gt;""))</formula>
    </cfRule>
  </conditionalFormatting>
  <conditionalFormatting sqref="V22">
    <cfRule type="cellIs" dxfId="6" priority="19" operator="lessThan">
      <formula>0</formula>
    </cfRule>
  </conditionalFormatting>
  <conditionalFormatting sqref="V22">
    <cfRule type="expression" dxfId="5" priority="20">
      <formula>$V$14&lt;0</formula>
    </cfRule>
  </conditionalFormatting>
  <conditionalFormatting sqref="D22">
    <cfRule type="expression" dxfId="4" priority="18">
      <formula>OR($D22&gt;2019,AND($D22&lt;2019,$D22&lt;&gt;""))</formula>
    </cfRule>
  </conditionalFormatting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$V$14&lt;0</formula>
    </cfRule>
  </conditionalFormatting>
  <conditionalFormatting sqref="D7:D13">
    <cfRule type="expression" dxfId="1" priority="2">
      <formula>OR($D7&gt;2019,AND($D7&lt;2019,$D7&lt;&gt;""))</formula>
    </cfRule>
  </conditionalFormatting>
  <conditionalFormatting sqref="C7:C23">
    <cfRule type="expression" dxfId="0" priority="2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3">
      <formula1>"N/A, FMR, Actual Rent"</formula1>
    </dataValidation>
    <dataValidation type="list" allowBlank="1" showInputMessage="1" showErrorMessage="1" sqref="E7:E2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2018-06-12T20:05:11Z</dcterms:modified>
</cp:coreProperties>
</file>