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O-500\"/>
    </mc:Choice>
  </mc:AlternateContent>
  <bookViews>
    <workbookView xWindow="0" yWindow="0" windowWidth="28800" windowHeight="1222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GIW'!$A$1:$V$44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V34" i="1" l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35" i="1" l="1"/>
  <c r="V35" i="1"/>
  <c r="V43" i="1" l="1"/>
  <c r="U43" i="1"/>
  <c r="U38" i="1" l="1"/>
  <c r="V38" i="1"/>
  <c r="V40" i="1" l="1"/>
  <c r="V37" i="1"/>
  <c r="V44" i="1" l="1"/>
  <c r="V42" i="1"/>
  <c r="V41" i="1"/>
  <c r="V39" i="1"/>
  <c r="V36" i="1"/>
  <c r="U44" i="1"/>
  <c r="U42" i="1"/>
  <c r="U41" i="1"/>
  <c r="U40" i="1"/>
  <c r="U39" i="1"/>
  <c r="U37" i="1"/>
  <c r="U36" i="1"/>
  <c r="H3" i="1" l="1"/>
</calcChain>
</file>

<file path=xl/sharedStrings.xml><?xml version="1.0" encoding="utf-8"?>
<sst xmlns="http://schemas.openxmlformats.org/spreadsheetml/2006/main" count="174" uniqueCount="97">
  <si>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</si>
  <si>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</si>
  <si>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</si>
  <si>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</si>
  <si>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</si>
  <si>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</si>
  <si>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</si>
  <si>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</si>
  <si>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</si>
  <si>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</si>
  <si>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</si>
  <si>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</si>
  <si>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</si>
  <si>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</si>
  <si>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</si>
  <si>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</si>
  <si>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</si>
  <si>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</si>
  <si>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</si>
  <si>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</si>
  <si>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</si>
  <si>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</si>
  <si>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</si>
  <si>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</si>
  <si>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</si>
  <si>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</si>
  <si>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</si>
  <si>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</si>
  <si>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</si>
  <si>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</si>
  <si>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</si>
  <si>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</si>
  <si>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</si>
  <si>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</si>
  <si>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SSO</t>
  </si>
  <si>
    <t>Actual Rent</t>
  </si>
  <si>
    <t>Missouri Department of Mental Health</t>
  </si>
  <si>
    <t>St. Louis</t>
  </si>
  <si>
    <t>City of St. Louis</t>
  </si>
  <si>
    <t>Depaul USA Project PLUS</t>
  </si>
  <si>
    <t>MO0006L7E011707</t>
  </si>
  <si>
    <t>MO-501</t>
  </si>
  <si>
    <t>St. Louis CoC</t>
  </si>
  <si>
    <t>2017 SZB - Shelter Plus Care STL City - Chronic 41</t>
  </si>
  <si>
    <t>MO0008L7E011705</t>
  </si>
  <si>
    <t>2017 SZC - Shelter Plus Care STL City Families</t>
  </si>
  <si>
    <t>MO0009L7E011705</t>
  </si>
  <si>
    <t>Doorways Maryland</t>
  </si>
  <si>
    <t>MO0011L7E011710</t>
  </si>
  <si>
    <t>Employment Connections Project Homecoming</t>
  </si>
  <si>
    <t>MO0012L7E011710</t>
  </si>
  <si>
    <t>2017 SCS - Shelter Plus Care STL City QoP SRA</t>
  </si>
  <si>
    <t>MO0016L7E011710</t>
  </si>
  <si>
    <t>2017 SCL - Shelter Plus Care STL City - QoP TRA</t>
  </si>
  <si>
    <t>MO0017L7E011710</t>
  </si>
  <si>
    <t>2017 SCY - Shelter Plus Care STL City SPC</t>
  </si>
  <si>
    <t>MO0018L7E011710</t>
  </si>
  <si>
    <t>Places for People Housing for the Future of Families</t>
  </si>
  <si>
    <t>MO0107L7E011709</t>
  </si>
  <si>
    <t>Covenant House Transitional Housing Program</t>
  </si>
  <si>
    <t>MO0108L7E011709</t>
  </si>
  <si>
    <t>Doorways Delmar</t>
  </si>
  <si>
    <t>MO0111L7E011709</t>
  </si>
  <si>
    <t>Doorways Jumpstart</t>
  </si>
  <si>
    <t>MO0112L7E011709</t>
  </si>
  <si>
    <t>St. Patrick Center Project Protect Housing</t>
  </si>
  <si>
    <t>MO0113L7E011709</t>
  </si>
  <si>
    <t>Depaul USA Project MORE</t>
  </si>
  <si>
    <t>MO0114L7E011709</t>
  </si>
  <si>
    <t>St. Patrick Center Rosati House</t>
  </si>
  <si>
    <t>MO0135L7E011708</t>
  </si>
  <si>
    <t>2017 SZP - Shelter Plus Care Places at Page SRA</t>
  </si>
  <si>
    <t>MO0157L7E011701</t>
  </si>
  <si>
    <t>2017 SCQ - Shelter Plus Care STL City Chronic</t>
  </si>
  <si>
    <t>MO0173L7E011706</t>
  </si>
  <si>
    <t>2017 SZS - Shelter Plus Care STL City - The BEACH Project</t>
  </si>
  <si>
    <t>MO0176L7E011702</t>
  </si>
  <si>
    <t>HMIS Lead Services ICA</t>
  </si>
  <si>
    <t>MO0203L7E011702</t>
  </si>
  <si>
    <t>St. Patrick Center Coordinated Entry</t>
  </si>
  <si>
    <t>MO0204L7E011702</t>
  </si>
  <si>
    <t>St. Patrick Rapid Rehousing</t>
  </si>
  <si>
    <t>MO0217L7E011702</t>
  </si>
  <si>
    <t>St. Patrick Permanent Supportive Housing</t>
  </si>
  <si>
    <t>MO0218L7E011702</t>
  </si>
  <si>
    <t>Gateway 180 Rapid Rehousing</t>
  </si>
  <si>
    <t>MO0219L7E011702</t>
  </si>
  <si>
    <t>Queen of Peace PSH</t>
  </si>
  <si>
    <t>MO0228L7E011701</t>
  </si>
  <si>
    <t>Depaul USA St. Lazare House</t>
  </si>
  <si>
    <t>MO0230L7E011701</t>
  </si>
  <si>
    <t>Hope House PSH</t>
  </si>
  <si>
    <t>MO0231L7E011701</t>
  </si>
  <si>
    <t>YWCA PSH</t>
  </si>
  <si>
    <t>MO0233L7E011701</t>
  </si>
  <si>
    <t>Horizon Housing PSH</t>
  </si>
  <si>
    <t>MO0250L7E011700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</si>
</sst>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FF"/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38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11487718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x14ac:dyDescent="0.35">
      <c r="A7" s="3" t="s">
        <v>38</v>
      </c>
      <c r="B7" s="3" t="s">
        <v>39</v>
      </c>
      <c r="C7" s="4" t="s">
        <v>40</v>
      </c>
      <c r="D7" s="4"/>
      <c r="E7" s="4" t="s">
        <v>30</v>
      </c>
      <c r="F7" s="16">
        <v>261080</v>
      </c>
      <c r="G7" s="16">
        <v>0</v>
      </c>
      <c r="H7" s="16">
        <v>134873</v>
      </c>
      <c r="I7" s="16">
        <v>6725</v>
      </c>
      <c r="J7" s="16">
        <v>0</v>
      </c>
      <c r="K7" s="16">
        <v>26451</v>
      </c>
      <c r="L7" s="4" t="s">
        <v>31</v>
      </c>
      <c r="M7" s="17"/>
      <c r="N7" s="17"/>
      <c r="O7" s="17">
        <v>35</v>
      </c>
      <c r="P7" s="17"/>
      <c r="Q7" s="17"/>
      <c r="R7" s="17"/>
      <c r="S7" s="17"/>
      <c r="T7" s="17"/>
      <c r="U7" s="1">
        <f t="shared" ref="U7:U34" si="0">SUM(M7:T7)</f>
        <v>35</v>
      </c>
      <c r="V7" s="2">
        <f t="shared" ref="V7:V34" si="1">SUM(F7:K7)</f>
        <v>429129</v>
      </c>
    </row>
    <row r="8" spans="1:22" x14ac:dyDescent="0.35">
      <c r="A8" s="3" t="s">
        <v>36</v>
      </c>
      <c r="B8" s="3" t="s">
        <v>43</v>
      </c>
      <c r="C8" s="4" t="s">
        <v>44</v>
      </c>
      <c r="D8" s="4"/>
      <c r="E8" s="4" t="s">
        <v>30</v>
      </c>
      <c r="F8" s="16">
        <v>0</v>
      </c>
      <c r="G8" s="16">
        <v>338508</v>
      </c>
      <c r="H8" s="16">
        <v>0</v>
      </c>
      <c r="I8" s="16">
        <v>0</v>
      </c>
      <c r="J8" s="16">
        <v>0</v>
      </c>
      <c r="K8" s="16">
        <v>20493</v>
      </c>
      <c r="L8" s="4" t="s">
        <v>32</v>
      </c>
      <c r="M8" s="17">
        <v>0</v>
      </c>
      <c r="N8" s="17">
        <v>1</v>
      </c>
      <c r="O8" s="17">
        <v>40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f t="shared" si="0"/>
        <v>41</v>
      </c>
      <c r="V8" s="2">
        <f t="shared" si="1"/>
        <v>359001</v>
      </c>
    </row>
    <row r="9" spans="1:22" x14ac:dyDescent="0.35">
      <c r="A9" s="3" t="s">
        <v>36</v>
      </c>
      <c r="B9" s="3" t="s">
        <v>45</v>
      </c>
      <c r="C9" s="4" t="s">
        <v>46</v>
      </c>
      <c r="D9" s="4"/>
      <c r="E9" s="4" t="s">
        <v>30</v>
      </c>
      <c r="F9" s="16">
        <v>0</v>
      </c>
      <c r="G9" s="16">
        <v>185304</v>
      </c>
      <c r="H9" s="16">
        <v>0</v>
      </c>
      <c r="I9" s="16">
        <v>0</v>
      </c>
      <c r="J9" s="16">
        <v>0</v>
      </c>
      <c r="K9" s="16">
        <v>11782</v>
      </c>
      <c r="L9" s="4" t="s">
        <v>32</v>
      </c>
      <c r="M9" s="17">
        <v>0</v>
      </c>
      <c r="N9" s="17">
        <v>0</v>
      </c>
      <c r="O9" s="17">
        <v>9</v>
      </c>
      <c r="P9" s="17">
        <v>5</v>
      </c>
      <c r="Q9" s="17">
        <v>4</v>
      </c>
      <c r="R9" s="17">
        <v>0</v>
      </c>
      <c r="S9" s="17">
        <v>0</v>
      </c>
      <c r="T9" s="17">
        <v>0</v>
      </c>
      <c r="U9" s="1">
        <f t="shared" si="0"/>
        <v>18</v>
      </c>
      <c r="V9" s="2">
        <f t="shared" si="1"/>
        <v>197086</v>
      </c>
    </row>
    <row r="10" spans="1:22" x14ac:dyDescent="0.35">
      <c r="A10" s="3" t="s">
        <v>38</v>
      </c>
      <c r="B10" s="3" t="s">
        <v>47</v>
      </c>
      <c r="C10" s="4" t="s">
        <v>48</v>
      </c>
      <c r="D10" s="4"/>
      <c r="E10" s="4" t="s">
        <v>30</v>
      </c>
      <c r="F10" s="16">
        <v>0</v>
      </c>
      <c r="G10" s="16">
        <v>0</v>
      </c>
      <c r="H10" s="16">
        <v>217776</v>
      </c>
      <c r="I10" s="16">
        <v>425284</v>
      </c>
      <c r="J10" s="16">
        <v>0</v>
      </c>
      <c r="K10" s="16">
        <v>40996</v>
      </c>
      <c r="L10" s="4" t="s">
        <v>31</v>
      </c>
      <c r="M10" s="17"/>
      <c r="N10" s="17"/>
      <c r="O10" s="17">
        <v>31</v>
      </c>
      <c r="P10" s="17"/>
      <c r="Q10" s="17"/>
      <c r="R10" s="17"/>
      <c r="S10" s="17"/>
      <c r="T10" s="17"/>
      <c r="U10" s="1">
        <f t="shared" si="0"/>
        <v>31</v>
      </c>
      <c r="V10" s="2">
        <f t="shared" si="1"/>
        <v>684056</v>
      </c>
    </row>
    <row r="11" spans="1:22" x14ac:dyDescent="0.35">
      <c r="A11" s="3" t="s">
        <v>38</v>
      </c>
      <c r="B11" s="3" t="s">
        <v>49</v>
      </c>
      <c r="C11" s="4" t="s">
        <v>50</v>
      </c>
      <c r="D11" s="4"/>
      <c r="E11" s="4" t="s">
        <v>30</v>
      </c>
      <c r="F11" s="16">
        <v>103756</v>
      </c>
      <c r="G11" s="16">
        <v>0</v>
      </c>
      <c r="H11" s="16">
        <v>52730</v>
      </c>
      <c r="I11" s="16">
        <v>5122</v>
      </c>
      <c r="J11" s="16">
        <v>0</v>
      </c>
      <c r="K11" s="16">
        <v>12015</v>
      </c>
      <c r="L11" s="4" t="s">
        <v>31</v>
      </c>
      <c r="M11" s="17"/>
      <c r="N11" s="17"/>
      <c r="O11" s="17">
        <v>10</v>
      </c>
      <c r="P11" s="17">
        <v>5</v>
      </c>
      <c r="Q11" s="17"/>
      <c r="R11" s="17"/>
      <c r="S11" s="17"/>
      <c r="T11" s="17"/>
      <c r="U11" s="1">
        <f t="shared" si="0"/>
        <v>15</v>
      </c>
      <c r="V11" s="2">
        <f t="shared" si="1"/>
        <v>173623</v>
      </c>
    </row>
    <row r="12" spans="1:22" x14ac:dyDescent="0.35">
      <c r="A12" s="3" t="s">
        <v>36</v>
      </c>
      <c r="B12" s="3" t="s">
        <v>51</v>
      </c>
      <c r="C12" s="4" t="s">
        <v>52</v>
      </c>
      <c r="D12" s="4"/>
      <c r="E12" s="4" t="s">
        <v>30</v>
      </c>
      <c r="F12" s="16">
        <v>0</v>
      </c>
      <c r="G12" s="16">
        <v>721176</v>
      </c>
      <c r="H12" s="16">
        <v>0</v>
      </c>
      <c r="I12" s="16">
        <v>0</v>
      </c>
      <c r="J12" s="16">
        <v>0</v>
      </c>
      <c r="K12" s="16">
        <v>45470</v>
      </c>
      <c r="L12" s="4" t="s">
        <v>32</v>
      </c>
      <c r="M12" s="17">
        <v>0</v>
      </c>
      <c r="N12" s="17">
        <v>14</v>
      </c>
      <c r="O12" s="17">
        <v>25</v>
      </c>
      <c r="P12" s="17">
        <v>14</v>
      </c>
      <c r="Q12" s="17">
        <v>16</v>
      </c>
      <c r="R12" s="17">
        <v>2</v>
      </c>
      <c r="S12" s="17">
        <v>0</v>
      </c>
      <c r="T12" s="17">
        <v>0</v>
      </c>
      <c r="U12" s="1">
        <f t="shared" si="0"/>
        <v>71</v>
      </c>
      <c r="V12" s="2">
        <f t="shared" si="1"/>
        <v>766646</v>
      </c>
    </row>
    <row r="13" spans="1:22" x14ac:dyDescent="0.35">
      <c r="A13" s="3" t="s">
        <v>36</v>
      </c>
      <c r="B13" s="3" t="s">
        <v>53</v>
      </c>
      <c r="C13" s="4" t="s">
        <v>54</v>
      </c>
      <c r="D13" s="4"/>
      <c r="E13" s="4" t="s">
        <v>30</v>
      </c>
      <c r="F13" s="16">
        <v>0</v>
      </c>
      <c r="G13" s="16">
        <v>1592328</v>
      </c>
      <c r="H13" s="16">
        <v>0</v>
      </c>
      <c r="I13" s="16">
        <v>0</v>
      </c>
      <c r="J13" s="16">
        <v>0</v>
      </c>
      <c r="K13" s="16">
        <v>98639</v>
      </c>
      <c r="L13" s="4" t="s">
        <v>32</v>
      </c>
      <c r="M13" s="17">
        <v>0</v>
      </c>
      <c r="N13" s="17">
        <v>0</v>
      </c>
      <c r="O13" s="17">
        <v>60</v>
      </c>
      <c r="P13" s="17">
        <v>21</v>
      </c>
      <c r="Q13" s="17">
        <v>49</v>
      </c>
      <c r="R13" s="17">
        <v>8</v>
      </c>
      <c r="S13" s="17">
        <v>2</v>
      </c>
      <c r="T13" s="17">
        <v>0</v>
      </c>
      <c r="U13" s="1">
        <f t="shared" si="0"/>
        <v>140</v>
      </c>
      <c r="V13" s="2">
        <f t="shared" si="1"/>
        <v>1690967</v>
      </c>
    </row>
    <row r="14" spans="1:22" x14ac:dyDescent="0.35">
      <c r="A14" s="3" t="s">
        <v>36</v>
      </c>
      <c r="B14" s="3" t="s">
        <v>55</v>
      </c>
      <c r="C14" s="4" t="s">
        <v>56</v>
      </c>
      <c r="D14" s="4"/>
      <c r="E14" s="4" t="s">
        <v>30</v>
      </c>
      <c r="F14" s="16">
        <v>0</v>
      </c>
      <c r="G14" s="16">
        <v>402876</v>
      </c>
      <c r="H14" s="16">
        <v>0</v>
      </c>
      <c r="I14" s="16">
        <v>0</v>
      </c>
      <c r="J14" s="16">
        <v>0</v>
      </c>
      <c r="K14" s="16">
        <v>25490</v>
      </c>
      <c r="L14" s="4" t="s">
        <v>32</v>
      </c>
      <c r="M14" s="17">
        <v>0</v>
      </c>
      <c r="N14" s="17">
        <v>0</v>
      </c>
      <c r="O14" s="17">
        <v>15</v>
      </c>
      <c r="P14" s="17">
        <v>12</v>
      </c>
      <c r="Q14" s="17">
        <v>7</v>
      </c>
      <c r="R14" s="17">
        <v>3</v>
      </c>
      <c r="S14" s="17">
        <v>0</v>
      </c>
      <c r="T14" s="17">
        <v>0</v>
      </c>
      <c r="U14" s="1">
        <f t="shared" si="0"/>
        <v>37</v>
      </c>
      <c r="V14" s="2">
        <f t="shared" si="1"/>
        <v>428366</v>
      </c>
    </row>
    <row r="15" spans="1:22" x14ac:dyDescent="0.35">
      <c r="A15" s="3" t="s">
        <v>38</v>
      </c>
      <c r="B15" s="3" t="s">
        <v>57</v>
      </c>
      <c r="C15" s="4" t="s">
        <v>58</v>
      </c>
      <c r="D15" s="4"/>
      <c r="E15" s="4" t="s">
        <v>30</v>
      </c>
      <c r="F15" s="16">
        <v>122499</v>
      </c>
      <c r="G15" s="16">
        <v>0</v>
      </c>
      <c r="H15" s="16">
        <v>87115</v>
      </c>
      <c r="I15" s="16">
        <v>0</v>
      </c>
      <c r="J15" s="16">
        <v>0</v>
      </c>
      <c r="K15" s="16">
        <v>13879</v>
      </c>
      <c r="L15" s="4" t="s">
        <v>31</v>
      </c>
      <c r="M15" s="17"/>
      <c r="N15" s="17"/>
      <c r="O15" s="17"/>
      <c r="P15" s="17">
        <v>5</v>
      </c>
      <c r="Q15" s="17">
        <v>5</v>
      </c>
      <c r="R15" s="17">
        <v>2</v>
      </c>
      <c r="S15" s="17"/>
      <c r="T15" s="17"/>
      <c r="U15" s="1">
        <f t="shared" si="0"/>
        <v>12</v>
      </c>
      <c r="V15" s="2">
        <f t="shared" si="1"/>
        <v>223493</v>
      </c>
    </row>
    <row r="16" spans="1:22" x14ac:dyDescent="0.35">
      <c r="A16" s="3" t="s">
        <v>38</v>
      </c>
      <c r="B16" s="3" t="s">
        <v>59</v>
      </c>
      <c r="C16" s="4" t="s">
        <v>60</v>
      </c>
      <c r="D16" s="4"/>
      <c r="E16" s="4" t="s">
        <v>33</v>
      </c>
      <c r="F16" s="16">
        <v>0</v>
      </c>
      <c r="G16" s="16">
        <v>0</v>
      </c>
      <c r="H16" s="16">
        <v>109737</v>
      </c>
      <c r="I16" s="16">
        <v>95947</v>
      </c>
      <c r="J16" s="16">
        <v>0</v>
      </c>
      <c r="K16" s="16">
        <v>7460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>
        <f t="shared" si="0"/>
        <v>0</v>
      </c>
      <c r="V16" s="2">
        <f t="shared" si="1"/>
        <v>213144</v>
      </c>
    </row>
    <row r="17" spans="1:22" x14ac:dyDescent="0.35">
      <c r="A17" s="3" t="s">
        <v>38</v>
      </c>
      <c r="B17" s="3" t="s">
        <v>61</v>
      </c>
      <c r="C17" s="4" t="s">
        <v>62</v>
      </c>
      <c r="D17" s="4"/>
      <c r="E17" s="4" t="s">
        <v>30</v>
      </c>
      <c r="F17" s="16">
        <v>0</v>
      </c>
      <c r="G17" s="16">
        <v>0</v>
      </c>
      <c r="H17" s="16">
        <v>30593</v>
      </c>
      <c r="I17" s="16">
        <v>71425</v>
      </c>
      <c r="J17" s="16">
        <v>0</v>
      </c>
      <c r="K17" s="16">
        <v>6459</v>
      </c>
      <c r="L17" s="4" t="s">
        <v>31</v>
      </c>
      <c r="M17" s="17"/>
      <c r="N17" s="17"/>
      <c r="O17" s="17">
        <v>11</v>
      </c>
      <c r="P17" s="17"/>
      <c r="Q17" s="17"/>
      <c r="R17" s="17"/>
      <c r="S17" s="17"/>
      <c r="T17" s="17"/>
      <c r="U17" s="1">
        <f t="shared" si="0"/>
        <v>11</v>
      </c>
      <c r="V17" s="2">
        <f t="shared" si="1"/>
        <v>108477</v>
      </c>
    </row>
    <row r="18" spans="1:22" x14ac:dyDescent="0.35">
      <c r="A18" s="3" t="s">
        <v>38</v>
      </c>
      <c r="B18" s="3" t="s">
        <v>63</v>
      </c>
      <c r="C18" s="4" t="s">
        <v>64</v>
      </c>
      <c r="D18" s="4"/>
      <c r="E18" s="4" t="s">
        <v>30</v>
      </c>
      <c r="F18" s="16">
        <v>170179</v>
      </c>
      <c r="G18" s="16">
        <v>0</v>
      </c>
      <c r="H18" s="16">
        <v>70312</v>
      </c>
      <c r="I18" s="16">
        <v>1102</v>
      </c>
      <c r="J18" s="16">
        <v>0</v>
      </c>
      <c r="K18" s="16">
        <v>15262</v>
      </c>
      <c r="L18" s="4" t="s">
        <v>31</v>
      </c>
      <c r="M18" s="17"/>
      <c r="N18" s="17"/>
      <c r="O18" s="17"/>
      <c r="P18" s="17">
        <v>6</v>
      </c>
      <c r="Q18" s="17">
        <v>7</v>
      </c>
      <c r="R18" s="17">
        <v>5</v>
      </c>
      <c r="S18" s="17"/>
      <c r="T18" s="17"/>
      <c r="U18" s="1">
        <f t="shared" si="0"/>
        <v>18</v>
      </c>
      <c r="V18" s="2">
        <f t="shared" si="1"/>
        <v>256855</v>
      </c>
    </row>
    <row r="19" spans="1:22" x14ac:dyDescent="0.35">
      <c r="A19" s="3" t="s">
        <v>38</v>
      </c>
      <c r="B19" s="3" t="s">
        <v>65</v>
      </c>
      <c r="C19" s="4" t="s">
        <v>66</v>
      </c>
      <c r="D19" s="4"/>
      <c r="E19" s="4" t="s">
        <v>30</v>
      </c>
      <c r="F19" s="16">
        <v>313532</v>
      </c>
      <c r="G19" s="16">
        <v>0</v>
      </c>
      <c r="H19" s="16">
        <v>74368</v>
      </c>
      <c r="I19" s="16">
        <v>54774</v>
      </c>
      <c r="J19" s="16">
        <v>0</v>
      </c>
      <c r="K19" s="16">
        <v>29019</v>
      </c>
      <c r="L19" s="4" t="s">
        <v>31</v>
      </c>
      <c r="M19" s="17"/>
      <c r="N19" s="17"/>
      <c r="O19" s="17">
        <v>2</v>
      </c>
      <c r="P19" s="17">
        <v>23</v>
      </c>
      <c r="Q19" s="17">
        <v>2</v>
      </c>
      <c r="R19" s="17"/>
      <c r="S19" s="17"/>
      <c r="T19" s="17"/>
      <c r="U19" s="1">
        <f t="shared" si="0"/>
        <v>27</v>
      </c>
      <c r="V19" s="2">
        <f t="shared" si="1"/>
        <v>471693</v>
      </c>
    </row>
    <row r="20" spans="1:22" x14ac:dyDescent="0.35">
      <c r="A20" s="3" t="s">
        <v>38</v>
      </c>
      <c r="B20" s="3" t="s">
        <v>67</v>
      </c>
      <c r="C20" s="4" t="s">
        <v>68</v>
      </c>
      <c r="D20" s="4"/>
      <c r="E20" s="4" t="s">
        <v>30</v>
      </c>
      <c r="F20" s="16">
        <v>191814</v>
      </c>
      <c r="G20" s="16">
        <v>0</v>
      </c>
      <c r="H20" s="16">
        <v>58334</v>
      </c>
      <c r="I20" s="16">
        <v>42245</v>
      </c>
      <c r="J20" s="16">
        <v>0</v>
      </c>
      <c r="K20" s="16">
        <v>18950</v>
      </c>
      <c r="L20" s="4" t="s">
        <v>31</v>
      </c>
      <c r="M20" s="17"/>
      <c r="N20" s="17">
        <v>30</v>
      </c>
      <c r="O20" s="17"/>
      <c r="P20" s="17"/>
      <c r="Q20" s="17"/>
      <c r="R20" s="17"/>
      <c r="S20" s="17"/>
      <c r="T20" s="17"/>
      <c r="U20" s="1">
        <f t="shared" si="0"/>
        <v>30</v>
      </c>
      <c r="V20" s="2">
        <f t="shared" si="1"/>
        <v>311343</v>
      </c>
    </row>
    <row r="21" spans="1:22" x14ac:dyDescent="0.35">
      <c r="A21" s="3" t="s">
        <v>38</v>
      </c>
      <c r="B21" s="3" t="s">
        <v>69</v>
      </c>
      <c r="C21" s="4" t="s">
        <v>70</v>
      </c>
      <c r="D21" s="4"/>
      <c r="E21" s="4" t="s">
        <v>30</v>
      </c>
      <c r="F21" s="16">
        <v>222878</v>
      </c>
      <c r="G21" s="16">
        <v>0</v>
      </c>
      <c r="H21" s="16">
        <v>149048</v>
      </c>
      <c r="I21" s="16">
        <v>85098</v>
      </c>
      <c r="J21" s="16">
        <v>0</v>
      </c>
      <c r="K21" s="16">
        <v>30922</v>
      </c>
      <c r="L21" s="4" t="s">
        <v>31</v>
      </c>
      <c r="M21" s="17"/>
      <c r="N21" s="17"/>
      <c r="O21" s="17">
        <v>33</v>
      </c>
      <c r="P21" s="17"/>
      <c r="Q21" s="17"/>
      <c r="R21" s="17"/>
      <c r="S21" s="17"/>
      <c r="T21" s="17"/>
      <c r="U21" s="1">
        <f t="shared" si="0"/>
        <v>33</v>
      </c>
      <c r="V21" s="2">
        <f t="shared" si="1"/>
        <v>487946</v>
      </c>
    </row>
    <row r="22" spans="1:22" x14ac:dyDescent="0.35">
      <c r="A22" s="3" t="s">
        <v>36</v>
      </c>
      <c r="B22" s="3" t="s">
        <v>71</v>
      </c>
      <c r="C22" s="4" t="s">
        <v>72</v>
      </c>
      <c r="D22" s="4"/>
      <c r="E22" s="4" t="s">
        <v>30</v>
      </c>
      <c r="F22" s="16">
        <v>0</v>
      </c>
      <c r="G22" s="16">
        <v>80964</v>
      </c>
      <c r="H22" s="16">
        <v>0</v>
      </c>
      <c r="I22" s="16">
        <v>0</v>
      </c>
      <c r="J22" s="16">
        <v>0</v>
      </c>
      <c r="K22" s="16">
        <v>4023</v>
      </c>
      <c r="L22" s="4" t="s">
        <v>32</v>
      </c>
      <c r="M22" s="17">
        <v>0</v>
      </c>
      <c r="N22" s="17">
        <v>1</v>
      </c>
      <c r="O22" s="17">
        <v>5</v>
      </c>
      <c r="P22" s="17">
        <v>3</v>
      </c>
      <c r="Q22" s="17">
        <v>0</v>
      </c>
      <c r="R22" s="17">
        <v>0</v>
      </c>
      <c r="S22" s="17">
        <v>0</v>
      </c>
      <c r="T22" s="17">
        <v>0</v>
      </c>
      <c r="U22" s="1">
        <f t="shared" si="0"/>
        <v>9</v>
      </c>
      <c r="V22" s="2">
        <f t="shared" si="1"/>
        <v>84987</v>
      </c>
    </row>
    <row r="23" spans="1:22" x14ac:dyDescent="0.35">
      <c r="A23" s="3" t="s">
        <v>36</v>
      </c>
      <c r="B23" s="3" t="s">
        <v>73</v>
      </c>
      <c r="C23" s="4" t="s">
        <v>74</v>
      </c>
      <c r="D23" s="4"/>
      <c r="E23" s="4" t="s">
        <v>30</v>
      </c>
      <c r="F23" s="16">
        <v>0</v>
      </c>
      <c r="G23" s="16">
        <v>543564</v>
      </c>
      <c r="H23" s="16">
        <v>0</v>
      </c>
      <c r="I23" s="16">
        <v>0</v>
      </c>
      <c r="J23" s="16">
        <v>0</v>
      </c>
      <c r="K23" s="16">
        <v>34112</v>
      </c>
      <c r="L23" s="4" t="s">
        <v>32</v>
      </c>
      <c r="M23" s="17">
        <v>0</v>
      </c>
      <c r="N23" s="17">
        <v>3</v>
      </c>
      <c r="O23" s="17">
        <v>63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f t="shared" si="0"/>
        <v>66</v>
      </c>
      <c r="V23" s="2">
        <f t="shared" si="1"/>
        <v>577676</v>
      </c>
    </row>
    <row r="24" spans="1:22" x14ac:dyDescent="0.35">
      <c r="A24" s="3" t="s">
        <v>36</v>
      </c>
      <c r="B24" s="3" t="s">
        <v>75</v>
      </c>
      <c r="C24" s="4" t="s">
        <v>76</v>
      </c>
      <c r="D24" s="4"/>
      <c r="E24" s="4" t="s">
        <v>30</v>
      </c>
      <c r="F24" s="16">
        <v>0</v>
      </c>
      <c r="G24" s="16">
        <v>488964</v>
      </c>
      <c r="H24" s="16">
        <v>0</v>
      </c>
      <c r="I24" s="16">
        <v>0</v>
      </c>
      <c r="J24" s="16">
        <v>0</v>
      </c>
      <c r="K24" s="16">
        <v>32003</v>
      </c>
      <c r="L24" s="4" t="s">
        <v>32</v>
      </c>
      <c r="M24" s="17">
        <v>0</v>
      </c>
      <c r="N24" s="17">
        <v>1</v>
      </c>
      <c r="O24" s="17">
        <v>37</v>
      </c>
      <c r="P24" s="17">
        <v>11</v>
      </c>
      <c r="Q24" s="17">
        <v>4</v>
      </c>
      <c r="R24" s="17">
        <v>0</v>
      </c>
      <c r="S24" s="17">
        <v>0</v>
      </c>
      <c r="T24" s="17">
        <v>0</v>
      </c>
      <c r="U24" s="1">
        <f t="shared" si="0"/>
        <v>53</v>
      </c>
      <c r="V24" s="2">
        <f t="shared" si="1"/>
        <v>520967</v>
      </c>
    </row>
    <row r="25" spans="1:22" x14ac:dyDescent="0.35">
      <c r="A25" s="3" t="s">
        <v>38</v>
      </c>
      <c r="B25" s="3" t="s">
        <v>77</v>
      </c>
      <c r="C25" s="4" t="s">
        <v>78</v>
      </c>
      <c r="D25" s="4"/>
      <c r="E25" s="4" t="s">
        <v>6</v>
      </c>
      <c r="F25" s="16">
        <v>0</v>
      </c>
      <c r="G25" s="16">
        <v>0</v>
      </c>
      <c r="H25" s="16">
        <v>0</v>
      </c>
      <c r="I25" s="16">
        <v>0</v>
      </c>
      <c r="J25" s="16">
        <v>100000</v>
      </c>
      <c r="K25" s="16">
        <v>0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>
        <f t="shared" si="0"/>
        <v>0</v>
      </c>
      <c r="V25" s="2">
        <f t="shared" si="1"/>
        <v>100000</v>
      </c>
    </row>
    <row r="26" spans="1:22" x14ac:dyDescent="0.35">
      <c r="A26" s="3" t="s">
        <v>38</v>
      </c>
      <c r="B26" s="3" t="s">
        <v>79</v>
      </c>
      <c r="C26" s="4" t="s">
        <v>80</v>
      </c>
      <c r="D26" s="4"/>
      <c r="E26" s="4" t="s">
        <v>34</v>
      </c>
      <c r="F26" s="16">
        <v>0</v>
      </c>
      <c r="G26" s="16">
        <v>0</v>
      </c>
      <c r="H26" s="16">
        <v>139500</v>
      </c>
      <c r="I26" s="16">
        <v>0</v>
      </c>
      <c r="J26" s="16">
        <v>0</v>
      </c>
      <c r="K26" s="16">
        <v>10500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/>
      <c r="U26" s="1">
        <f t="shared" si="0"/>
        <v>0</v>
      </c>
      <c r="V26" s="2">
        <f t="shared" si="1"/>
        <v>150000</v>
      </c>
    </row>
    <row r="27" spans="1:22" x14ac:dyDescent="0.35">
      <c r="A27" s="3" t="s">
        <v>38</v>
      </c>
      <c r="B27" s="3" t="s">
        <v>81</v>
      </c>
      <c r="C27" s="4" t="s">
        <v>82</v>
      </c>
      <c r="D27" s="4"/>
      <c r="E27" s="4" t="s">
        <v>30</v>
      </c>
      <c r="F27" s="16">
        <v>0</v>
      </c>
      <c r="G27" s="16">
        <v>428304</v>
      </c>
      <c r="H27" s="16">
        <v>329179</v>
      </c>
      <c r="I27" s="16">
        <v>0</v>
      </c>
      <c r="J27" s="16">
        <v>0</v>
      </c>
      <c r="K27" s="16">
        <v>48698</v>
      </c>
      <c r="L27" s="4" t="s">
        <v>35</v>
      </c>
      <c r="M27" s="17">
        <v>3</v>
      </c>
      <c r="N27" s="17">
        <v>12</v>
      </c>
      <c r="O27" s="17">
        <v>45</v>
      </c>
      <c r="P27" s="17">
        <v>10</v>
      </c>
      <c r="Q27" s="17">
        <v>5</v>
      </c>
      <c r="R27" s="17">
        <v>0</v>
      </c>
      <c r="S27" s="17">
        <v>0</v>
      </c>
      <c r="T27" s="17">
        <v>0</v>
      </c>
      <c r="U27" s="1">
        <f t="shared" si="0"/>
        <v>75</v>
      </c>
      <c r="V27" s="2">
        <f t="shared" si="1"/>
        <v>806181</v>
      </c>
    </row>
    <row r="28" spans="1:22" x14ac:dyDescent="0.35">
      <c r="A28" s="3" t="s">
        <v>38</v>
      </c>
      <c r="B28" s="3" t="s">
        <v>83</v>
      </c>
      <c r="C28" s="4" t="s">
        <v>84</v>
      </c>
      <c r="D28" s="4"/>
      <c r="E28" s="4" t="s">
        <v>30</v>
      </c>
      <c r="F28" s="16">
        <v>271117</v>
      </c>
      <c r="G28" s="16">
        <v>0</v>
      </c>
      <c r="H28" s="16">
        <v>199325</v>
      </c>
      <c r="I28" s="16">
        <v>0</v>
      </c>
      <c r="J28" s="16">
        <v>0</v>
      </c>
      <c r="K28" s="16">
        <v>34075</v>
      </c>
      <c r="L28" s="4" t="s">
        <v>31</v>
      </c>
      <c r="M28" s="17"/>
      <c r="N28" s="17"/>
      <c r="O28" s="17">
        <v>41</v>
      </c>
      <c r="P28" s="17"/>
      <c r="Q28" s="17"/>
      <c r="R28" s="17"/>
      <c r="S28" s="17"/>
      <c r="T28" s="17"/>
      <c r="U28" s="1">
        <f t="shared" si="0"/>
        <v>41</v>
      </c>
      <c r="V28" s="2">
        <f t="shared" si="1"/>
        <v>504517</v>
      </c>
    </row>
    <row r="29" spans="1:22" x14ac:dyDescent="0.35">
      <c r="A29" s="3" t="s">
        <v>38</v>
      </c>
      <c r="B29" s="3" t="s">
        <v>85</v>
      </c>
      <c r="C29" s="4" t="s">
        <v>86</v>
      </c>
      <c r="D29" s="4"/>
      <c r="E29" s="4" t="s">
        <v>30</v>
      </c>
      <c r="F29" s="16">
        <v>0</v>
      </c>
      <c r="G29" s="16">
        <v>88080</v>
      </c>
      <c r="H29" s="16">
        <v>106965</v>
      </c>
      <c r="I29" s="16">
        <v>0</v>
      </c>
      <c r="J29" s="16">
        <v>0</v>
      </c>
      <c r="K29" s="16">
        <v>14063</v>
      </c>
      <c r="L29" s="4" t="s">
        <v>32</v>
      </c>
      <c r="M29" s="17">
        <v>0</v>
      </c>
      <c r="N29" s="17">
        <v>0</v>
      </c>
      <c r="O29" s="17">
        <v>2</v>
      </c>
      <c r="P29" s="17">
        <v>4</v>
      </c>
      <c r="Q29" s="17">
        <v>2</v>
      </c>
      <c r="R29" s="17">
        <v>0</v>
      </c>
      <c r="S29" s="17">
        <v>0</v>
      </c>
      <c r="T29" s="17">
        <v>0</v>
      </c>
      <c r="U29" s="1">
        <f t="shared" si="0"/>
        <v>8</v>
      </c>
      <c r="V29" s="2">
        <f t="shared" si="1"/>
        <v>209108</v>
      </c>
    </row>
    <row r="30" spans="1:22" x14ac:dyDescent="0.35">
      <c r="A30" s="3" t="s">
        <v>38</v>
      </c>
      <c r="B30" s="3" t="s">
        <v>87</v>
      </c>
      <c r="C30" s="4" t="s">
        <v>88</v>
      </c>
      <c r="D30" s="4"/>
      <c r="E30" s="4" t="s">
        <v>30</v>
      </c>
      <c r="F30" s="16">
        <v>0</v>
      </c>
      <c r="G30" s="16">
        <v>160488</v>
      </c>
      <c r="H30" s="16">
        <v>241988</v>
      </c>
      <c r="I30" s="16">
        <v>63517</v>
      </c>
      <c r="J30" s="16">
        <v>0</v>
      </c>
      <c r="K30" s="16">
        <v>29395</v>
      </c>
      <c r="L30" s="4" t="s">
        <v>32</v>
      </c>
      <c r="M30" s="17">
        <v>12</v>
      </c>
      <c r="N30" s="17">
        <v>0</v>
      </c>
      <c r="O30" s="17">
        <v>5</v>
      </c>
      <c r="P30" s="17">
        <v>2</v>
      </c>
      <c r="Q30" s="17">
        <v>3</v>
      </c>
      <c r="R30" s="17">
        <v>1</v>
      </c>
      <c r="S30" s="17">
        <v>0</v>
      </c>
      <c r="T30" s="17">
        <v>0</v>
      </c>
      <c r="U30" s="1">
        <f t="shared" si="0"/>
        <v>23</v>
      </c>
      <c r="V30" s="2">
        <f t="shared" si="1"/>
        <v>495388</v>
      </c>
    </row>
    <row r="31" spans="1:22" x14ac:dyDescent="0.35">
      <c r="A31" s="3" t="s">
        <v>38</v>
      </c>
      <c r="B31" s="3" t="s">
        <v>89</v>
      </c>
      <c r="C31" s="4" t="s">
        <v>90</v>
      </c>
      <c r="D31" s="4"/>
      <c r="E31" s="4" t="s">
        <v>30</v>
      </c>
      <c r="F31" s="16">
        <v>0</v>
      </c>
      <c r="G31" s="16">
        <v>124200</v>
      </c>
      <c r="H31" s="16">
        <v>101000</v>
      </c>
      <c r="I31" s="16">
        <v>14184</v>
      </c>
      <c r="J31" s="16">
        <v>0</v>
      </c>
      <c r="K31" s="16">
        <v>0</v>
      </c>
      <c r="L31" s="4" t="s">
        <v>32</v>
      </c>
      <c r="M31" s="17">
        <v>0</v>
      </c>
      <c r="N31" s="17">
        <v>0</v>
      </c>
      <c r="O31" s="17">
        <v>15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">
        <f t="shared" si="0"/>
        <v>15</v>
      </c>
      <c r="V31" s="2">
        <f t="shared" si="1"/>
        <v>239384</v>
      </c>
    </row>
    <row r="32" spans="1:22" x14ac:dyDescent="0.35">
      <c r="A32" s="3" t="s">
        <v>38</v>
      </c>
      <c r="B32" s="3" t="s">
        <v>91</v>
      </c>
      <c r="C32" s="4" t="s">
        <v>92</v>
      </c>
      <c r="D32" s="4"/>
      <c r="E32" s="4" t="s">
        <v>30</v>
      </c>
      <c r="F32" s="16">
        <v>0</v>
      </c>
      <c r="G32" s="16">
        <v>323160</v>
      </c>
      <c r="H32" s="16">
        <v>228303</v>
      </c>
      <c r="I32" s="16">
        <v>0</v>
      </c>
      <c r="J32" s="16">
        <v>0</v>
      </c>
      <c r="K32" s="16">
        <v>37040</v>
      </c>
      <c r="L32" s="4" t="s">
        <v>32</v>
      </c>
      <c r="M32" s="17">
        <v>0</v>
      </c>
      <c r="N32" s="17">
        <v>10</v>
      </c>
      <c r="O32" s="17">
        <v>0</v>
      </c>
      <c r="P32" s="17">
        <v>10</v>
      </c>
      <c r="Q32" s="17">
        <v>10</v>
      </c>
      <c r="R32" s="17">
        <v>0</v>
      </c>
      <c r="S32" s="17">
        <v>0</v>
      </c>
      <c r="T32" s="17">
        <v>0</v>
      </c>
      <c r="U32" s="1">
        <f t="shared" si="0"/>
        <v>30</v>
      </c>
      <c r="V32" s="2">
        <f t="shared" si="1"/>
        <v>588503</v>
      </c>
    </row>
    <row r="33" spans="1:22" x14ac:dyDescent="0.35">
      <c r="A33" s="3" t="s">
        <v>38</v>
      </c>
      <c r="B33" s="3" t="s">
        <v>93</v>
      </c>
      <c r="C33" s="4" t="s">
        <v>94</v>
      </c>
      <c r="D33" s="4"/>
      <c r="E33" s="4" t="s">
        <v>30</v>
      </c>
      <c r="F33" s="16">
        <v>0</v>
      </c>
      <c r="G33" s="16">
        <v>107640</v>
      </c>
      <c r="H33" s="16">
        <v>66349</v>
      </c>
      <c r="I33" s="16">
        <v>28275</v>
      </c>
      <c r="J33" s="16">
        <v>0</v>
      </c>
      <c r="K33" s="16">
        <v>14556</v>
      </c>
      <c r="L33" s="4" t="s">
        <v>32</v>
      </c>
      <c r="M33" s="17">
        <v>0</v>
      </c>
      <c r="N33" s="17">
        <v>2</v>
      </c>
      <c r="O33" s="17">
        <v>11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">
        <f t="shared" si="0"/>
        <v>13</v>
      </c>
      <c r="V33" s="2">
        <f t="shared" si="1"/>
        <v>216820</v>
      </c>
    </row>
    <row r="34" spans="1:22" x14ac:dyDescent="0.35">
      <c r="A34" s="3" t="s">
        <v>38</v>
      </c>
      <c r="B34" s="3" t="s">
        <v>95</v>
      </c>
      <c r="C34" s="4" t="s">
        <v>96</v>
      </c>
      <c r="D34" s="4"/>
      <c r="E34" s="4" t="s">
        <v>30</v>
      </c>
      <c r="F34" s="16">
        <v>0</v>
      </c>
      <c r="G34" s="16">
        <v>0</v>
      </c>
      <c r="H34" s="16">
        <v>20127</v>
      </c>
      <c r="I34" s="16">
        <v>156084</v>
      </c>
      <c r="J34" s="16">
        <v>0</v>
      </c>
      <c r="K34" s="16">
        <v>16151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>
        <f t="shared" si="0"/>
        <v>0</v>
      </c>
      <c r="V34" s="2">
        <f t="shared" si="1"/>
        <v>192362</v>
      </c>
    </row>
    <row r="35" spans="1:22" x14ac:dyDescent="0.3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>SUM(M35:T35)</f>
        <v>0</v>
      </c>
      <c r="V35" s="2">
        <f t="shared" ref="V35:V44" si="2">SUM(F35:K35)</f>
        <v>0</v>
      </c>
    </row>
    <row r="36" spans="1:22" x14ac:dyDescent="0.3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ref="U36:U44" si="3">SUM(M36:T36)</f>
        <v>0</v>
      </c>
      <c r="V36" s="2">
        <f t="shared" si="2"/>
        <v>0</v>
      </c>
    </row>
    <row r="37" spans="1:22" x14ac:dyDescent="0.3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si="3"/>
        <v>0</v>
      </c>
      <c r="V37" s="2">
        <f t="shared" si="2"/>
        <v>0</v>
      </c>
    </row>
    <row r="38" spans="1:22" x14ac:dyDescent="0.3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si="3"/>
        <v>0</v>
      </c>
      <c r="V38" s="2">
        <f t="shared" si="2"/>
        <v>0</v>
      </c>
    </row>
    <row r="39" spans="1:22" x14ac:dyDescent="0.3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3"/>
        <v>0</v>
      </c>
      <c r="V39" s="2">
        <f t="shared" si="2"/>
        <v>0</v>
      </c>
    </row>
    <row r="40" spans="1:22" x14ac:dyDescent="0.3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si="3"/>
        <v>0</v>
      </c>
      <c r="V40" s="2">
        <f t="shared" si="2"/>
        <v>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si="3"/>
        <v>0</v>
      </c>
      <c r="V41" s="2">
        <f t="shared" si="2"/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3"/>
        <v>0</v>
      </c>
      <c r="V42" s="2">
        <f t="shared" si="2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ref="U43" si="4">SUM(M43:T43)</f>
        <v>0</v>
      </c>
      <c r="V43" s="2">
        <f t="shared" ref="V43" si="5">SUM(F43:K43)</f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3"/>
        <v>0</v>
      </c>
      <c r="V44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6:V42">
    <cfRule type="cellIs" dxfId="12" priority="27" operator="lessThan">
      <formula>0</formula>
    </cfRule>
  </conditionalFormatting>
  <conditionalFormatting sqref="V36:V42">
    <cfRule type="expression" dxfId="11" priority="28">
      <formula>$V$35&lt;0</formula>
    </cfRule>
  </conditionalFormatting>
  <conditionalFormatting sqref="D36:D42">
    <cfRule type="expression" dxfId="10" priority="26">
      <formula>OR($D36&gt;2019,AND($D36&lt;2019,$D36&lt;&gt;""))</formula>
    </cfRule>
  </conditionalFormatting>
  <conditionalFormatting sqref="V44">
    <cfRule type="cellIs" dxfId="9" priority="23" operator="lessThan">
      <formula>0</formula>
    </cfRule>
  </conditionalFormatting>
  <conditionalFormatting sqref="V44">
    <cfRule type="expression" dxfId="8" priority="24">
      <formula>$V$35&lt;0</formula>
    </cfRule>
  </conditionalFormatting>
  <conditionalFormatting sqref="D44">
    <cfRule type="expression" dxfId="7" priority="22">
      <formula>OR($D44&gt;2019,AND($D44&lt;2019,$D44&lt;&gt;""))</formula>
    </cfRule>
  </conditionalFormatting>
  <conditionalFormatting sqref="V43">
    <cfRule type="cellIs" dxfId="6" priority="19" operator="lessThan">
      <formula>0</formula>
    </cfRule>
  </conditionalFormatting>
  <conditionalFormatting sqref="V43">
    <cfRule type="expression" dxfId="5" priority="20">
      <formula>$V$35&lt;0</formula>
    </cfRule>
  </conditionalFormatting>
  <conditionalFormatting sqref="D43">
    <cfRule type="expression" dxfId="4" priority="18">
      <formula>OR($D43&gt;2019,AND($D43&lt;2019,$D43&lt;&gt;""))</formula>
    </cfRule>
  </conditionalFormatting>
  <conditionalFormatting sqref="V7:V35">
    <cfRule type="cellIs" dxfId="3" priority="3" operator="lessThan">
      <formula>0</formula>
    </cfRule>
  </conditionalFormatting>
  <conditionalFormatting sqref="V7:V35">
    <cfRule type="expression" dxfId="2" priority="4">
      <formula>$V$35&lt;0</formula>
    </cfRule>
  </conditionalFormatting>
  <conditionalFormatting sqref="D7:D35">
    <cfRule type="expression" dxfId="1" priority="2">
      <formula>OR($D7&gt;2019,AND($D7&lt;2019,$D7&lt;&gt;""))</formula>
    </cfRule>
  </conditionalFormatting>
  <conditionalFormatting sqref="C7:C44">
    <cfRule type="expression" dxfId="0" priority="2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44">
      <formula1>"N/A, FMR, Actual Rent"</formula1>
    </dataValidation>
    <dataValidation type="list" allowBlank="1" showInputMessage="1" showErrorMessage="1" sqref="E7:E44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2018-06-12T20:05:10Z</dcterms:modified>
</cp:coreProperties>
</file>