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N-500\"/>
    </mc:Choice>
  </mc:AlternateContent>
  <xr:revisionPtr revIDLastSave="0" documentId="13_ncr:1_{8B6A0097-8A74-4049-9C00-4C31CE39256A}" xr6:coauthVersionLast="43" xr6:coauthVersionMax="43" xr10:uidLastSave="{00000000-0000-0000-0000-000000000000}"/>
  <bookViews>
    <workbookView xWindow="-120" yWindow="-120" windowWidth="29040" windowHeight="15840" xr2:uid="{6F3143F5-9048-46E6-B874-70BFC8047078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U8" i="1"/>
  <c r="U9" i="1"/>
  <c r="U10" i="1"/>
  <c r="U11" i="1"/>
  <c r="U12" i="1"/>
  <c r="U13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H3" i="1" l="1"/>
  <c r="V7" i="1"/>
  <c r="U7" i="1"/>
</calcChain>
</file>

<file path=xl/sharedStrings.xml><?xml version="1.0" encoding="utf-8"?>
<sst xmlns="http://schemas.openxmlformats.org/spreadsheetml/2006/main" count="129" uniqueCount="91">
  <si>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</si>
  <si>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</si>
  <si>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</si>
  <si>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</si>
  <si>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</si>
  <si>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</si>
  <si>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</si>
  <si>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</si>
  <si>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</si>
  <si>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</si>
  <si>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</si>
  <si>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</si>
  <si>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</si>
  <si>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</si>
  <si>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</si>
  <si>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</si>
  <si>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</si>
  <si>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</si>
  <si>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</si>
  <si>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</si>
  <si>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</si>
  <si>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</si>
  <si>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</si>
  <si>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</si>
  <si>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</si>
  <si>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</si>
  <si>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</si>
  <si>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</si>
  <si>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</si>
  <si>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</si>
  <si>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Metropolitan Council, Minnesota</t>
  </si>
  <si>
    <t>Anoka County COC 2018</t>
  </si>
  <si>
    <t>MN0068L5K031811</t>
  </si>
  <si>
    <t>PH</t>
  </si>
  <si>
    <t>Actual Rent</t>
  </si>
  <si>
    <t/>
  </si>
  <si>
    <t>Minneapolis</t>
  </si>
  <si>
    <t>MN-503</t>
  </si>
  <si>
    <t>Dakota, Anoka, Washington, Scott, Carver Counties CoC</t>
  </si>
  <si>
    <t>Washington County Community Development Agency</t>
  </si>
  <si>
    <t>Scott-Carver-Dakota CAP Agency, Inc.</t>
  </si>
  <si>
    <t>Dakota Permanent Supportive Bryant &amp; Aldrich Operations Renewal 2018</t>
  </si>
  <si>
    <t>MN0070L5K031811</t>
  </si>
  <si>
    <t>Institute for Community Alliances</t>
  </si>
  <si>
    <t>MN HMIS SMAC</t>
  </si>
  <si>
    <t>MN0072L5K031811</t>
  </si>
  <si>
    <t>Hearth Connection</t>
  </si>
  <si>
    <t>Hearth SMAC 2018</t>
  </si>
  <si>
    <t>MN0073L5K031811</t>
  </si>
  <si>
    <t>Dakota County Community Development Agency</t>
  </si>
  <si>
    <t>Dakota County CDA  Shelter + Care 2018</t>
  </si>
  <si>
    <t>MN0076L5K031811</t>
  </si>
  <si>
    <t>Dakota County</t>
  </si>
  <si>
    <t>Supportive Housing Program - Dakota</t>
  </si>
  <si>
    <t>MN0077L5K031811</t>
  </si>
  <si>
    <t>FMR</t>
  </si>
  <si>
    <t>Canvas Health, Inc.</t>
  </si>
  <si>
    <t>Mosaic2018</t>
  </si>
  <si>
    <t>MN0140L5K031811</t>
  </si>
  <si>
    <t>Carver County Community Development Agency (CDA)</t>
  </si>
  <si>
    <t>CCCDA CoC PSH Expansion</t>
  </si>
  <si>
    <t>MN0160L5K031810</t>
  </si>
  <si>
    <t>Washington County CDA</t>
  </si>
  <si>
    <t>Washington County S Plus C 2018</t>
  </si>
  <si>
    <t>MN0161L5K031810</t>
  </si>
  <si>
    <t>Scott Carver Permanent Housing Combo Grant 2018</t>
  </si>
  <si>
    <t>MN0162L5K031810</t>
  </si>
  <si>
    <t>Scott Carver HUD Rapid Re-housing 2018</t>
  </si>
  <si>
    <t>MN0163L5K031810</t>
  </si>
  <si>
    <t>Mental Health Resources</t>
  </si>
  <si>
    <t>Permanent Housing for Chronic Homeless</t>
  </si>
  <si>
    <t>MN0194L5K031809</t>
  </si>
  <si>
    <t>CommonBond Communities</t>
  </si>
  <si>
    <t>Granada Lakes Renewal 2018</t>
  </si>
  <si>
    <t>MN0220L5K031807</t>
  </si>
  <si>
    <t>The Link</t>
  </si>
  <si>
    <t>The Link Youth PSH 2018 Expansion</t>
  </si>
  <si>
    <t>MN0248L5K031807</t>
  </si>
  <si>
    <t>Scott Carver Dakota Permanent Supportive Housing Project 2018</t>
  </si>
  <si>
    <t>MN0279L5K031805</t>
  </si>
  <si>
    <t>The Link SMAC Youth Rapid Rehousing Program 2018 Expansion</t>
  </si>
  <si>
    <t>MN0367L5K031803</t>
  </si>
  <si>
    <t>2018 SMAC PSH Project</t>
  </si>
  <si>
    <t>MN0402L5K031801</t>
  </si>
  <si>
    <t>Hearth SMAC CES</t>
  </si>
  <si>
    <t>MN0427L5K031800</t>
  </si>
  <si>
    <t>SSO</t>
  </si>
  <si>
    <t>Tubman</t>
  </si>
  <si>
    <t>Safe Journeys Washington County Youth Transitional Housing and Rapid Rehousing</t>
  </si>
  <si>
    <t>MN0429L5K031800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</si>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</sst>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7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50690-80E5-4A5F-9E57-85D448DC377B}">
  <sheetPr codeName="Sheet199">
    <pageSetUpPr fitToPage="1"/>
  </sheetPr>
  <dimension ref="A1:V3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3753553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228984</v>
      </c>
      <c r="H7" s="15">
        <v>0</v>
      </c>
      <c r="I7" s="15">
        <v>0</v>
      </c>
      <c r="J7" s="15">
        <v>0</v>
      </c>
      <c r="K7" s="15">
        <v>0</v>
      </c>
      <c r="L7" s="14" t="s">
        <v>34</v>
      </c>
      <c r="M7" s="16">
        <v>0</v>
      </c>
      <c r="N7" s="16">
        <v>0</v>
      </c>
      <c r="O7" s="16">
        <v>13</v>
      </c>
      <c r="P7" s="16">
        <v>2</v>
      </c>
      <c r="Q7" s="16">
        <v>6</v>
      </c>
      <c r="R7" s="16">
        <v>0</v>
      </c>
      <c r="S7" s="16">
        <v>0</v>
      </c>
      <c r="T7" s="16">
        <v>0</v>
      </c>
      <c r="U7" s="17">
        <f t="shared" ref="U7:U35" si="0">SUM(M7:T7)</f>
        <v>21</v>
      </c>
      <c r="V7" s="18">
        <f t="shared" ref="V7:V35" si="1">SUM(F7:K7)</f>
        <v>228984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0</v>
      </c>
      <c r="G8" s="15">
        <v>0</v>
      </c>
      <c r="H8" s="15">
        <v>0</v>
      </c>
      <c r="I8" s="15">
        <v>26645</v>
      </c>
      <c r="J8" s="15">
        <v>0</v>
      </c>
      <c r="K8" s="15">
        <v>1106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27751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136184</v>
      </c>
      <c r="K9" s="15">
        <v>4688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140872</v>
      </c>
    </row>
    <row r="10" spans="1:22" x14ac:dyDescent="0.25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33</v>
      </c>
      <c r="F10" s="15">
        <v>0</v>
      </c>
      <c r="G10" s="15">
        <v>107184</v>
      </c>
      <c r="H10" s="15">
        <v>0</v>
      </c>
      <c r="I10" s="15">
        <v>0</v>
      </c>
      <c r="J10" s="15">
        <v>0</v>
      </c>
      <c r="K10" s="15">
        <v>6704</v>
      </c>
      <c r="L10" s="14" t="s">
        <v>34</v>
      </c>
      <c r="M10" s="16">
        <v>0</v>
      </c>
      <c r="N10" s="16">
        <v>0</v>
      </c>
      <c r="O10" s="16">
        <v>11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11</v>
      </c>
      <c r="V10" s="18">
        <f t="shared" si="1"/>
        <v>113888</v>
      </c>
    </row>
    <row r="11" spans="1:22" x14ac:dyDescent="0.25">
      <c r="A11" s="13" t="s">
        <v>49</v>
      </c>
      <c r="B11" s="13" t="s">
        <v>50</v>
      </c>
      <c r="C11" s="14" t="s">
        <v>51</v>
      </c>
      <c r="D11" s="14">
        <v>2020</v>
      </c>
      <c r="E11" s="14" t="s">
        <v>33</v>
      </c>
      <c r="F11" s="15">
        <v>0</v>
      </c>
      <c r="G11" s="15">
        <v>232320</v>
      </c>
      <c r="H11" s="15">
        <v>0</v>
      </c>
      <c r="I11" s="15">
        <v>0</v>
      </c>
      <c r="J11" s="15">
        <v>0</v>
      </c>
      <c r="K11" s="15">
        <v>0</v>
      </c>
      <c r="L11" s="14" t="s">
        <v>34</v>
      </c>
      <c r="M11" s="16">
        <v>0</v>
      </c>
      <c r="N11" s="16">
        <v>0</v>
      </c>
      <c r="O11" s="16">
        <v>18</v>
      </c>
      <c r="P11" s="16">
        <v>4</v>
      </c>
      <c r="Q11" s="16">
        <v>1</v>
      </c>
      <c r="R11" s="16">
        <v>0</v>
      </c>
      <c r="S11" s="16">
        <v>0</v>
      </c>
      <c r="T11" s="16">
        <v>0</v>
      </c>
      <c r="U11" s="17">
        <f t="shared" si="0"/>
        <v>23</v>
      </c>
      <c r="V11" s="18">
        <f t="shared" si="1"/>
        <v>232320</v>
      </c>
    </row>
    <row r="12" spans="1:22" x14ac:dyDescent="0.25">
      <c r="A12" s="13" t="s">
        <v>52</v>
      </c>
      <c r="B12" s="13" t="s">
        <v>53</v>
      </c>
      <c r="C12" s="14" t="s">
        <v>54</v>
      </c>
      <c r="D12" s="14">
        <v>2020</v>
      </c>
      <c r="E12" s="14" t="s">
        <v>33</v>
      </c>
      <c r="F12" s="15">
        <v>0</v>
      </c>
      <c r="G12" s="15">
        <v>548964</v>
      </c>
      <c r="H12" s="15">
        <v>12490</v>
      </c>
      <c r="I12" s="15">
        <v>0</v>
      </c>
      <c r="J12" s="15">
        <v>0</v>
      </c>
      <c r="K12" s="15">
        <v>56000</v>
      </c>
      <c r="L12" s="14" t="s">
        <v>55</v>
      </c>
      <c r="M12" s="16">
        <v>0</v>
      </c>
      <c r="N12" s="16">
        <v>0</v>
      </c>
      <c r="O12" s="16">
        <v>29</v>
      </c>
      <c r="P12" s="16">
        <v>19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48</v>
      </c>
      <c r="V12" s="18">
        <f t="shared" si="1"/>
        <v>617454</v>
      </c>
    </row>
    <row r="13" spans="1:22" x14ac:dyDescent="0.25">
      <c r="A13" s="13" t="s">
        <v>56</v>
      </c>
      <c r="B13" s="13" t="s">
        <v>57</v>
      </c>
      <c r="C13" s="14" t="s">
        <v>58</v>
      </c>
      <c r="D13" s="14">
        <v>2020</v>
      </c>
      <c r="E13" s="14" t="s">
        <v>33</v>
      </c>
      <c r="F13" s="15">
        <v>0</v>
      </c>
      <c r="G13" s="15">
        <v>0</v>
      </c>
      <c r="H13" s="15">
        <v>39884</v>
      </c>
      <c r="I13" s="15">
        <v>0</v>
      </c>
      <c r="J13" s="15">
        <v>0</v>
      </c>
      <c r="K13" s="15">
        <v>1990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41874</v>
      </c>
    </row>
    <row r="14" spans="1:22" x14ac:dyDescent="0.25">
      <c r="A14" s="13" t="s">
        <v>59</v>
      </c>
      <c r="B14" s="13" t="s">
        <v>60</v>
      </c>
      <c r="C14" s="14" t="s">
        <v>61</v>
      </c>
      <c r="D14" s="14">
        <v>2020</v>
      </c>
      <c r="E14" s="14" t="s">
        <v>33</v>
      </c>
      <c r="F14" s="15">
        <v>0</v>
      </c>
      <c r="G14" s="15">
        <v>113004</v>
      </c>
      <c r="H14" s="15">
        <v>0</v>
      </c>
      <c r="I14" s="15">
        <v>0</v>
      </c>
      <c r="J14" s="15">
        <v>0</v>
      </c>
      <c r="K14" s="15">
        <v>2047</v>
      </c>
      <c r="L14" s="14" t="s">
        <v>55</v>
      </c>
      <c r="M14" s="16">
        <v>6</v>
      </c>
      <c r="N14" s="16">
        <v>6</v>
      </c>
      <c r="O14" s="16">
        <v>1</v>
      </c>
      <c r="P14" s="16">
        <v>1</v>
      </c>
      <c r="Q14" s="16"/>
      <c r="R14" s="16">
        <v>0</v>
      </c>
      <c r="S14" s="16">
        <v>0</v>
      </c>
      <c r="T14" s="16">
        <v>0</v>
      </c>
      <c r="U14" s="17">
        <v>14</v>
      </c>
      <c r="V14" s="18">
        <v>115051</v>
      </c>
    </row>
    <row r="15" spans="1:22" x14ac:dyDescent="0.25">
      <c r="A15" s="13" t="s">
        <v>62</v>
      </c>
      <c r="B15" s="13" t="s">
        <v>63</v>
      </c>
      <c r="C15" s="14" t="s">
        <v>64</v>
      </c>
      <c r="D15" s="14">
        <v>2020</v>
      </c>
      <c r="E15" s="14" t="s">
        <v>33</v>
      </c>
      <c r="F15" s="15">
        <v>0</v>
      </c>
      <c r="G15" s="15">
        <v>256128</v>
      </c>
      <c r="H15" s="15">
        <v>0</v>
      </c>
      <c r="I15" s="15">
        <v>0</v>
      </c>
      <c r="J15" s="15">
        <v>0</v>
      </c>
      <c r="K15" s="15">
        <v>0</v>
      </c>
      <c r="L15" s="14" t="s">
        <v>55</v>
      </c>
      <c r="M15" s="16">
        <v>0</v>
      </c>
      <c r="N15" s="16">
        <v>7</v>
      </c>
      <c r="O15" s="16">
        <v>8</v>
      </c>
      <c r="P15" s="16">
        <v>3</v>
      </c>
      <c r="Q15" s="16">
        <v>4</v>
      </c>
      <c r="R15" s="16">
        <v>0</v>
      </c>
      <c r="S15" s="16">
        <v>0</v>
      </c>
      <c r="T15" s="16">
        <v>0</v>
      </c>
      <c r="U15" s="17">
        <f t="shared" si="0"/>
        <v>22</v>
      </c>
      <c r="V15" s="18">
        <f t="shared" si="1"/>
        <v>256128</v>
      </c>
    </row>
    <row r="16" spans="1:22" x14ac:dyDescent="0.25">
      <c r="A16" s="13" t="s">
        <v>40</v>
      </c>
      <c r="B16" s="13" t="s">
        <v>65</v>
      </c>
      <c r="C16" s="14" t="s">
        <v>66</v>
      </c>
      <c r="D16" s="14">
        <v>2020</v>
      </c>
      <c r="E16" s="14" t="s">
        <v>33</v>
      </c>
      <c r="F16" s="15">
        <v>0</v>
      </c>
      <c r="G16" s="15">
        <v>75276</v>
      </c>
      <c r="H16" s="15">
        <v>4906</v>
      </c>
      <c r="I16" s="15">
        <v>0</v>
      </c>
      <c r="J16" s="15">
        <v>0</v>
      </c>
      <c r="K16" s="15">
        <v>2235</v>
      </c>
      <c r="L16" s="14" t="s">
        <v>55</v>
      </c>
      <c r="M16" s="16">
        <v>0</v>
      </c>
      <c r="N16" s="16">
        <v>0</v>
      </c>
      <c r="O16" s="16">
        <v>6</v>
      </c>
      <c r="P16" s="16">
        <v>1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7</v>
      </c>
      <c r="V16" s="18">
        <f t="shared" si="1"/>
        <v>82417</v>
      </c>
    </row>
    <row r="17" spans="1:22" x14ac:dyDescent="0.25">
      <c r="A17" s="13" t="s">
        <v>40</v>
      </c>
      <c r="B17" s="13" t="s">
        <v>67</v>
      </c>
      <c r="C17" s="14" t="s">
        <v>68</v>
      </c>
      <c r="D17" s="14">
        <v>2020</v>
      </c>
      <c r="E17" s="14" t="s">
        <v>33</v>
      </c>
      <c r="F17" s="15">
        <v>0</v>
      </c>
      <c r="G17" s="15">
        <v>143844</v>
      </c>
      <c r="H17" s="15">
        <v>26481</v>
      </c>
      <c r="I17" s="15">
        <v>0</v>
      </c>
      <c r="J17" s="15">
        <v>0</v>
      </c>
      <c r="K17" s="15">
        <v>4751</v>
      </c>
      <c r="L17" s="14" t="s">
        <v>55</v>
      </c>
      <c r="M17" s="16">
        <v>0</v>
      </c>
      <c r="N17" s="16">
        <v>0</v>
      </c>
      <c r="O17" s="16">
        <v>2</v>
      </c>
      <c r="P17" s="16">
        <v>8</v>
      </c>
      <c r="Q17" s="16">
        <v>1</v>
      </c>
      <c r="R17" s="16">
        <v>0</v>
      </c>
      <c r="S17" s="16">
        <v>0</v>
      </c>
      <c r="T17" s="16">
        <v>0</v>
      </c>
      <c r="U17" s="17">
        <f t="shared" si="0"/>
        <v>11</v>
      </c>
      <c r="V17" s="18">
        <f t="shared" si="1"/>
        <v>175076</v>
      </c>
    </row>
    <row r="18" spans="1:22" x14ac:dyDescent="0.25">
      <c r="A18" s="13" t="s">
        <v>69</v>
      </c>
      <c r="B18" s="13" t="s">
        <v>70</v>
      </c>
      <c r="C18" s="14" t="s">
        <v>71</v>
      </c>
      <c r="D18" s="14">
        <v>2020</v>
      </c>
      <c r="E18" s="14" t="s">
        <v>33</v>
      </c>
      <c r="F18" s="15">
        <v>125146</v>
      </c>
      <c r="G18" s="15">
        <v>0</v>
      </c>
      <c r="H18" s="15">
        <v>83392</v>
      </c>
      <c r="I18" s="15">
        <v>8140</v>
      </c>
      <c r="J18" s="15">
        <v>0</v>
      </c>
      <c r="K18" s="15">
        <v>2250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218928</v>
      </c>
    </row>
    <row r="19" spans="1:22" x14ac:dyDescent="0.25">
      <c r="A19" s="13" t="s">
        <v>72</v>
      </c>
      <c r="B19" s="13" t="s">
        <v>73</v>
      </c>
      <c r="C19" s="14" t="s">
        <v>74</v>
      </c>
      <c r="D19" s="14">
        <v>2020</v>
      </c>
      <c r="E19" s="14" t="s">
        <v>33</v>
      </c>
      <c r="F19" s="15">
        <v>0</v>
      </c>
      <c r="G19" s="15">
        <v>0</v>
      </c>
      <c r="H19" s="15">
        <v>3943</v>
      </c>
      <c r="I19" s="15">
        <v>16142</v>
      </c>
      <c r="J19" s="15">
        <v>0</v>
      </c>
      <c r="K19" s="15">
        <v>0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20085</v>
      </c>
    </row>
    <row r="20" spans="1:22" x14ac:dyDescent="0.25">
      <c r="A20" s="13" t="s">
        <v>75</v>
      </c>
      <c r="B20" s="13" t="s">
        <v>76</v>
      </c>
      <c r="C20" s="14" t="s">
        <v>77</v>
      </c>
      <c r="D20" s="14">
        <v>2020</v>
      </c>
      <c r="E20" s="14" t="s">
        <v>33</v>
      </c>
      <c r="F20" s="15">
        <v>0</v>
      </c>
      <c r="G20" s="15">
        <v>55452</v>
      </c>
      <c r="H20" s="15">
        <v>72994</v>
      </c>
      <c r="I20" s="15">
        <v>0</v>
      </c>
      <c r="J20" s="15">
        <v>0</v>
      </c>
      <c r="K20" s="15">
        <v>9436</v>
      </c>
      <c r="L20" s="14" t="s">
        <v>55</v>
      </c>
      <c r="M20" s="16">
        <v>2</v>
      </c>
      <c r="N20" s="16">
        <v>5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7</v>
      </c>
      <c r="V20" s="18">
        <f t="shared" si="1"/>
        <v>137882</v>
      </c>
    </row>
    <row r="21" spans="1:22" x14ac:dyDescent="0.25">
      <c r="A21" s="13" t="s">
        <v>40</v>
      </c>
      <c r="B21" s="13" t="s">
        <v>78</v>
      </c>
      <c r="C21" s="14" t="s">
        <v>79</v>
      </c>
      <c r="D21" s="14">
        <v>2020</v>
      </c>
      <c r="E21" s="14" t="s">
        <v>33</v>
      </c>
      <c r="F21" s="15">
        <v>0</v>
      </c>
      <c r="G21" s="15">
        <v>36504</v>
      </c>
      <c r="H21" s="15">
        <v>9042</v>
      </c>
      <c r="I21" s="15">
        <v>0</v>
      </c>
      <c r="J21" s="15">
        <v>0</v>
      </c>
      <c r="K21" s="15">
        <v>0</v>
      </c>
      <c r="L21" s="14" t="s">
        <v>55</v>
      </c>
      <c r="M21" s="16">
        <v>0</v>
      </c>
      <c r="N21" s="16">
        <v>0</v>
      </c>
      <c r="O21" s="16">
        <v>1</v>
      </c>
      <c r="P21" s="16">
        <v>2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3</v>
      </c>
      <c r="V21" s="18">
        <f t="shared" si="1"/>
        <v>45546</v>
      </c>
    </row>
    <row r="22" spans="1:22" x14ac:dyDescent="0.25">
      <c r="A22" s="13" t="s">
        <v>75</v>
      </c>
      <c r="B22" s="13" t="s">
        <v>80</v>
      </c>
      <c r="C22" s="14" t="s">
        <v>81</v>
      </c>
      <c r="D22" s="14">
        <v>2020</v>
      </c>
      <c r="E22" s="14" t="s">
        <v>33</v>
      </c>
      <c r="F22" s="15">
        <v>0</v>
      </c>
      <c r="G22" s="15">
        <v>375000</v>
      </c>
      <c r="H22" s="15">
        <v>171650</v>
      </c>
      <c r="I22" s="15">
        <v>0</v>
      </c>
      <c r="J22" s="15">
        <v>0</v>
      </c>
      <c r="K22" s="15">
        <v>25607</v>
      </c>
      <c r="L22" s="14" t="s">
        <v>55</v>
      </c>
      <c r="M22" s="16">
        <v>10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10</v>
      </c>
      <c r="V22" s="18">
        <f t="shared" si="1"/>
        <v>572257</v>
      </c>
    </row>
    <row r="23" spans="1:22" x14ac:dyDescent="0.25">
      <c r="A23" s="13" t="s">
        <v>40</v>
      </c>
      <c r="B23" s="13" t="s">
        <v>82</v>
      </c>
      <c r="C23" s="14" t="s">
        <v>83</v>
      </c>
      <c r="D23" s="14">
        <v>2020</v>
      </c>
      <c r="E23" s="14" t="s">
        <v>33</v>
      </c>
      <c r="F23" s="15">
        <v>0</v>
      </c>
      <c r="G23" s="15">
        <v>190392</v>
      </c>
      <c r="H23" s="15">
        <v>56000</v>
      </c>
      <c r="I23" s="15">
        <v>0</v>
      </c>
      <c r="J23" s="15">
        <v>0</v>
      </c>
      <c r="K23" s="15">
        <v>7577</v>
      </c>
      <c r="L23" s="14" t="s">
        <v>55</v>
      </c>
      <c r="M23" s="16">
        <v>0</v>
      </c>
      <c r="N23" s="16">
        <v>11</v>
      </c>
      <c r="O23" s="16">
        <v>5</v>
      </c>
      <c r="P23" s="16">
        <v>2</v>
      </c>
      <c r="Q23" s="16">
        <v>1</v>
      </c>
      <c r="R23" s="16">
        <v>0</v>
      </c>
      <c r="S23" s="16">
        <v>0</v>
      </c>
      <c r="T23" s="16">
        <v>0</v>
      </c>
      <c r="U23" s="17">
        <f t="shared" si="0"/>
        <v>19</v>
      </c>
      <c r="V23" s="18">
        <f t="shared" si="1"/>
        <v>253969</v>
      </c>
    </row>
    <row r="24" spans="1:22" x14ac:dyDescent="0.25">
      <c r="A24" s="13" t="s">
        <v>46</v>
      </c>
      <c r="B24" s="13" t="s">
        <v>84</v>
      </c>
      <c r="C24" s="14" t="s">
        <v>85</v>
      </c>
      <c r="D24" s="14">
        <v>2020</v>
      </c>
      <c r="E24" s="14" t="s">
        <v>86</v>
      </c>
      <c r="F24" s="15">
        <v>0</v>
      </c>
      <c r="G24" s="15">
        <v>0</v>
      </c>
      <c r="H24" s="15">
        <v>209632</v>
      </c>
      <c r="I24" s="15">
        <v>0</v>
      </c>
      <c r="J24" s="15">
        <v>0</v>
      </c>
      <c r="K24" s="15">
        <v>20963</v>
      </c>
      <c r="L24" s="14" t="s">
        <v>35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230595</v>
      </c>
    </row>
    <row r="25" spans="1:22" x14ac:dyDescent="0.25">
      <c r="A25" s="13" t="s">
        <v>87</v>
      </c>
      <c r="B25" s="13" t="s">
        <v>88</v>
      </c>
      <c r="C25" s="14" t="s">
        <v>89</v>
      </c>
      <c r="D25" s="14">
        <v>2020</v>
      </c>
      <c r="E25" s="14" t="s">
        <v>90</v>
      </c>
      <c r="F25" s="15">
        <v>0</v>
      </c>
      <c r="G25" s="15">
        <v>65232</v>
      </c>
      <c r="H25" s="15">
        <v>145062</v>
      </c>
      <c r="I25" s="15">
        <v>16069</v>
      </c>
      <c r="J25" s="15">
        <v>0</v>
      </c>
      <c r="K25" s="15">
        <v>16113</v>
      </c>
      <c r="L25" s="14" t="s">
        <v>55</v>
      </c>
      <c r="M25" s="16">
        <v>0</v>
      </c>
      <c r="N25" s="16">
        <v>4</v>
      </c>
      <c r="O25" s="16">
        <v>3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7</v>
      </c>
      <c r="V25" s="18">
        <f t="shared" si="1"/>
        <v>242476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</sheetData>
  <autoFilter ref="A6:V6" xr:uid="{97C334FE-85F1-42E8-A82E-7FB3CD85C41C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3 V15:V35">
    <cfRule type="cellIs" dxfId="6" priority="7" operator="lessThan">
      <formula>0</formula>
    </cfRule>
  </conditionalFormatting>
  <conditionalFormatting sqref="V7:V13 V15:V35">
    <cfRule type="expression" dxfId="5" priority="8">
      <formula>$V$7&lt;0</formula>
    </cfRule>
  </conditionalFormatting>
  <conditionalFormatting sqref="D7:D13 D15:D35">
    <cfRule type="expression" dxfId="4" priority="6">
      <formula>OR($D7&gt;2020,AND($D7&lt;2020,$D7&lt;&gt;""))</formula>
    </cfRule>
  </conditionalFormatting>
  <conditionalFormatting sqref="V14">
    <cfRule type="expression" dxfId="3" priority="4">
      <formula>$V$7&lt;0</formula>
    </cfRule>
  </conditionalFormatting>
  <conditionalFormatting sqref="V14">
    <cfRule type="cellIs" dxfId="2" priority="3" operator="lessThan">
      <formula>0</formula>
    </cfRule>
  </conditionalFormatting>
  <conditionalFormatting sqref="D14">
    <cfRule type="expression" dxfId="1" priority="1">
      <formula>OR($D14&gt;2020,AND($D14&lt;2020,$D14&lt;&gt;""))</formula>
    </cfRule>
  </conditionalFormatting>
  <conditionalFormatting sqref="C7:C13 C15:C35">
    <cfRule type="expression" dxfId="0" priority="9">
      <formula>(#REF!&gt;1)</formula>
    </cfRule>
  </conditionalFormatting>
  <dataValidations count="4">
    <dataValidation type="list" allowBlank="1" showInputMessage="1" showErrorMessage="1" sqref="E7:E35" xr:uid="{0E1493F8-B0C8-4A5A-9A2C-02C1D1FBFF76}">
      <formula1>"PH, TH, Joint TH &amp; PH-RRH, HMIS, SSO, TRA, PRA, SRA, S+C/SRO"</formula1>
    </dataValidation>
    <dataValidation type="list" allowBlank="1" showInputMessage="1" showErrorMessage="1" sqref="L7:L35" xr:uid="{7FBDB4A7-E055-4A74-8EBB-0D61C6B0AD6F}">
      <formula1>"N/A, FMR, Actual Rent"</formula1>
    </dataValidation>
    <dataValidation allowBlank="1" showErrorMessage="1" sqref="A6:V6" xr:uid="{0EC42443-4791-4C78-A9D9-F3E2E25204A4}"/>
    <dataValidation type="whole" operator="lessThanOrEqual" allowBlank="1" showInputMessage="1" showErrorMessage="1" error="Administrative Costs cannot exceed 10% of the sum of the Budget Line Items for a project. Please reduce the Administrative Cost amount and re-enter." sqref="K14" xr:uid="{CA506BAB-63B9-4DF8-B16B-716DA09710EA}">
      <formula1>(SUM($F14:$J14))*0.1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2019-03-04T18:42:13Z</dcterms:created>
  <dcterms:modified xsi:type="dcterms:W3CDTF">2019-05-13T19:53:50Z</dcterms:modified>
</cp:coreProperties>
</file>