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N-500\"/>
    </mc:Choice>
  </mc:AlternateContent>
  <xr:revisionPtr revIDLastSave="0" documentId="13_ncr:1_{7ECA5963-D86C-4CD7-9151-0438285829E7}" xr6:coauthVersionLast="43" xr6:coauthVersionMax="43" xr10:uidLastSave="{00000000-0000-0000-0000-000000000000}"/>
  <bookViews>
    <workbookView xWindow="-120" yWindow="-120" windowWidth="29040" windowHeight="15840" xr2:uid="{25714A1B-B6A1-4EF8-9694-FF334E93DF54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8" i="1" l="1"/>
  <c r="U18" i="1"/>
  <c r="V8" i="1" l="1"/>
  <c r="V9" i="1"/>
  <c r="V10" i="1"/>
  <c r="V11" i="1"/>
  <c r="V12" i="1"/>
  <c r="V13" i="1"/>
  <c r="V14" i="1"/>
  <c r="V15" i="1"/>
  <c r="V16" i="1"/>
  <c r="V17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U8" i="1"/>
  <c r="U9" i="1"/>
  <c r="U10" i="1"/>
  <c r="U11" i="1"/>
  <c r="U12" i="1"/>
  <c r="U13" i="1"/>
  <c r="U14" i="1"/>
  <c r="U15" i="1"/>
  <c r="U16" i="1"/>
  <c r="U17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H3" i="1" l="1"/>
  <c r="V7" i="1"/>
  <c r="U7" i="1"/>
</calcChain>
</file>

<file path=xl/sharedStrings.xml><?xml version="1.0" encoding="utf-8"?>
<sst xmlns="http://schemas.openxmlformats.org/spreadsheetml/2006/main" count="134" uniqueCount="93">
  <si>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</si>
  <si>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</si>
  <si>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</si>
  <si>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</si>
  <si>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</si>
  <si>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</si>
  <si>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</si>
  <si>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</si>
  <si>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</si>
  <si>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</si>
  <si>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</si>
  <si>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</si>
  <si>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</si>
  <si>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</si>
  <si>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</si>
  <si>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</si>
  <si>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</si>
  <si>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</si>
  <si>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</si>
  <si>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</si>
  <si>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</si>
  <si>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</si>
  <si>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</si>
  <si>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</si>
  <si>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</si>
  <si>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</si>
  <si>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</si>
  <si>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</si>
  <si>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</si>
  <si>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</si>
  <si>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Steele County Transitional Housing, Inc.</t>
  </si>
  <si>
    <t>Progress Program FY 2018</t>
  </si>
  <si>
    <t>MN0057L5K021811</t>
  </si>
  <si>
    <t>PH</t>
  </si>
  <si>
    <t>Actual Rent</t>
  </si>
  <si>
    <t/>
  </si>
  <si>
    <t>Minneapolis</t>
  </si>
  <si>
    <t>MN-502</t>
  </si>
  <si>
    <t>Rochester/Southeast Minnesota CoC</t>
  </si>
  <si>
    <t>Three Rivers Community Action, Inc.</t>
  </si>
  <si>
    <t>Institute for Community Alliances</t>
  </si>
  <si>
    <t>MN HMIS Southeast</t>
  </si>
  <si>
    <t>MN0058L5K021811</t>
  </si>
  <si>
    <t>The Salvation Army</t>
  </si>
  <si>
    <t>Maxfield Place</t>
  </si>
  <si>
    <t>MN0060L5K021811</t>
  </si>
  <si>
    <t>Minnesota Assistance Council for Veterans</t>
  </si>
  <si>
    <t>Radichel Veteran Townhomes 2018 Renewal</t>
  </si>
  <si>
    <t>MN0061L5K021811</t>
  </si>
  <si>
    <t>Olmsted County Community Services</t>
  </si>
  <si>
    <t>PSH Zumbro Valley 2018</t>
  </si>
  <si>
    <t>MN0064L5K021811</t>
  </si>
  <si>
    <t>FMR</t>
  </si>
  <si>
    <t>SE MN Rapid Rehousing</t>
  </si>
  <si>
    <t>MN0065L5K021811</t>
  </si>
  <si>
    <t>Castleview Apartments</t>
  </si>
  <si>
    <t>MN0149L5K021810</t>
  </si>
  <si>
    <t>Hearth Connection</t>
  </si>
  <si>
    <t>Hearth SE 2018</t>
  </si>
  <si>
    <t>MN0151L5K021810</t>
  </si>
  <si>
    <t>BEC RA 2018</t>
  </si>
  <si>
    <t>MN0192L5K021809</t>
  </si>
  <si>
    <t>Olmsted County Housing &amp; Redevelopment Authority</t>
  </si>
  <si>
    <t>The Francis</t>
  </si>
  <si>
    <t>MN0193L5K021809</t>
  </si>
  <si>
    <t>Castleview 1</t>
  </si>
  <si>
    <t>MN0229L5K021808</t>
  </si>
  <si>
    <t>Red Wing Housing and Redevelopment Authority</t>
  </si>
  <si>
    <t>Red Wing Shelter &amp; Care Expansion FY2018</t>
  </si>
  <si>
    <t>MN0246L5K021803</t>
  </si>
  <si>
    <t>Center City Housing Corp.</t>
  </si>
  <si>
    <t>Silver Creek Corner</t>
  </si>
  <si>
    <t>MN0247L5K021807</t>
  </si>
  <si>
    <t>Mankato EDA</t>
  </si>
  <si>
    <t>Cherry Ridge Consolidated Rental Assistance FY 2018</t>
  </si>
  <si>
    <t>MN0300L5K021806</t>
  </si>
  <si>
    <t>Prairiewood PSH Expansion</t>
  </si>
  <si>
    <t>MN0306L5K021804</t>
  </si>
  <si>
    <t>Ruths House of Hope Inc</t>
  </si>
  <si>
    <t>Ruth's House of Hope- Permanant Supportive Housing</t>
  </si>
  <si>
    <t>MN0330L5K021804</t>
  </si>
  <si>
    <t>Gage East</t>
  </si>
  <si>
    <t>MN0332L5K021803</t>
  </si>
  <si>
    <t>Coordinated Entry System FY2018</t>
  </si>
  <si>
    <t>MN0366L5K021803</t>
  </si>
  <si>
    <t>SSO</t>
  </si>
  <si>
    <t>Rice County Housing and Redevelopment Authority</t>
  </si>
  <si>
    <t>Marilyn's Place</t>
  </si>
  <si>
    <t>MN0424L5K021800</t>
  </si>
  <si>
    <t>Partners for Affordable Housing</t>
  </si>
  <si>
    <t>St Peter Housing</t>
  </si>
  <si>
    <t>MN0426L5K021800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</si>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</sst>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7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6FE8-8458-4186-959A-9B1A289F3871}">
  <sheetPr codeName="Sheet198">
    <pageSetUpPr fitToPage="1"/>
  </sheetPr>
  <dimension ref="A1:V3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2166612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33180</v>
      </c>
      <c r="H7" s="15">
        <v>2443</v>
      </c>
      <c r="I7" s="15">
        <v>0</v>
      </c>
      <c r="J7" s="15">
        <v>0</v>
      </c>
      <c r="K7" s="15">
        <v>475</v>
      </c>
      <c r="L7" s="14" t="s">
        <v>34</v>
      </c>
      <c r="M7" s="16">
        <v>0</v>
      </c>
      <c r="N7" s="16">
        <v>0</v>
      </c>
      <c r="O7" s="16">
        <v>0</v>
      </c>
      <c r="P7" s="16">
        <v>2</v>
      </c>
      <c r="Q7" s="16">
        <v>0</v>
      </c>
      <c r="R7" s="16">
        <v>1</v>
      </c>
      <c r="S7" s="16">
        <v>0</v>
      </c>
      <c r="T7" s="16">
        <v>0</v>
      </c>
      <c r="U7" s="17">
        <f t="shared" ref="U7:U36" si="0">SUM(M7:T7)</f>
        <v>3</v>
      </c>
      <c r="V7" s="18">
        <f t="shared" ref="V7:V36" si="1">SUM(F7:K7)</f>
        <v>36098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58796</v>
      </c>
      <c r="K8" s="15">
        <v>3684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62480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0</v>
      </c>
      <c r="G9" s="15">
        <v>0</v>
      </c>
      <c r="H9" s="15">
        <v>37600</v>
      </c>
      <c r="I9" s="15">
        <v>116790</v>
      </c>
      <c r="J9" s="15">
        <v>0</v>
      </c>
      <c r="K9" s="15">
        <v>8826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163216</v>
      </c>
    </row>
    <row r="10" spans="1:22" x14ac:dyDescent="0.25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33</v>
      </c>
      <c r="F10" s="15">
        <v>0</v>
      </c>
      <c r="G10" s="15">
        <v>0</v>
      </c>
      <c r="H10" s="15">
        <v>81198</v>
      </c>
      <c r="I10" s="15">
        <v>74984</v>
      </c>
      <c r="J10" s="15">
        <v>0</v>
      </c>
      <c r="K10" s="15">
        <v>7146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163328</v>
      </c>
    </row>
    <row r="11" spans="1:22" x14ac:dyDescent="0.25">
      <c r="A11" s="13" t="s">
        <v>49</v>
      </c>
      <c r="B11" s="13" t="s">
        <v>50</v>
      </c>
      <c r="C11" s="14" t="s">
        <v>51</v>
      </c>
      <c r="D11" s="14">
        <v>2020</v>
      </c>
      <c r="E11" s="14" t="s">
        <v>33</v>
      </c>
      <c r="F11" s="15">
        <v>0</v>
      </c>
      <c r="G11" s="15">
        <v>166884</v>
      </c>
      <c r="H11" s="15">
        <v>0</v>
      </c>
      <c r="I11" s="15">
        <v>0</v>
      </c>
      <c r="J11" s="15">
        <v>0</v>
      </c>
      <c r="K11" s="15">
        <v>5048</v>
      </c>
      <c r="L11" s="14" t="s">
        <v>52</v>
      </c>
      <c r="M11" s="16">
        <v>3</v>
      </c>
      <c r="N11" s="16">
        <v>3</v>
      </c>
      <c r="O11" s="16">
        <v>11</v>
      </c>
      <c r="P11" s="16">
        <v>3</v>
      </c>
      <c r="Q11" s="16">
        <v>1</v>
      </c>
      <c r="R11" s="16">
        <v>0</v>
      </c>
      <c r="S11" s="16">
        <v>0</v>
      </c>
      <c r="T11" s="16">
        <v>0</v>
      </c>
      <c r="U11" s="17">
        <f t="shared" si="0"/>
        <v>21</v>
      </c>
      <c r="V11" s="18">
        <f t="shared" si="1"/>
        <v>171932</v>
      </c>
    </row>
    <row r="12" spans="1:22" x14ac:dyDescent="0.25">
      <c r="A12" s="13" t="s">
        <v>39</v>
      </c>
      <c r="B12" s="13" t="s">
        <v>53</v>
      </c>
      <c r="C12" s="14" t="s">
        <v>54</v>
      </c>
      <c r="D12" s="14">
        <v>2020</v>
      </c>
      <c r="E12" s="14" t="s">
        <v>33</v>
      </c>
      <c r="F12" s="15">
        <v>0</v>
      </c>
      <c r="G12" s="15">
        <v>77928</v>
      </c>
      <c r="H12" s="15">
        <v>82520</v>
      </c>
      <c r="I12" s="15">
        <v>0</v>
      </c>
      <c r="J12" s="15">
        <v>800</v>
      </c>
      <c r="K12" s="15">
        <v>11191</v>
      </c>
      <c r="L12" s="14" t="s">
        <v>52</v>
      </c>
      <c r="M12" s="16">
        <v>0</v>
      </c>
      <c r="N12" s="16">
        <v>0</v>
      </c>
      <c r="O12" s="16">
        <v>4</v>
      </c>
      <c r="P12" s="16">
        <v>2</v>
      </c>
      <c r="Q12" s="16">
        <v>2</v>
      </c>
      <c r="R12" s="16">
        <v>0</v>
      </c>
      <c r="S12" s="16">
        <v>0</v>
      </c>
      <c r="T12" s="16">
        <v>0</v>
      </c>
      <c r="U12" s="17">
        <f t="shared" si="0"/>
        <v>8</v>
      </c>
      <c r="V12" s="18">
        <f t="shared" si="1"/>
        <v>172439</v>
      </c>
    </row>
    <row r="13" spans="1:22" x14ac:dyDescent="0.25">
      <c r="A13" s="13" t="s">
        <v>43</v>
      </c>
      <c r="B13" s="13" t="s">
        <v>55</v>
      </c>
      <c r="C13" s="14" t="s">
        <v>56</v>
      </c>
      <c r="D13" s="14">
        <v>2020</v>
      </c>
      <c r="E13" s="14" t="s">
        <v>33</v>
      </c>
      <c r="F13" s="15">
        <v>0</v>
      </c>
      <c r="G13" s="15">
        <v>0</v>
      </c>
      <c r="H13" s="15">
        <v>81281</v>
      </c>
      <c r="I13" s="15">
        <v>0</v>
      </c>
      <c r="J13" s="15">
        <v>0</v>
      </c>
      <c r="K13" s="15">
        <v>2847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84128</v>
      </c>
    </row>
    <row r="14" spans="1:22" x14ac:dyDescent="0.25">
      <c r="A14" s="13" t="s">
        <v>57</v>
      </c>
      <c r="B14" s="13" t="s">
        <v>58</v>
      </c>
      <c r="C14" s="14" t="s">
        <v>59</v>
      </c>
      <c r="D14" s="14">
        <v>2020</v>
      </c>
      <c r="E14" s="14" t="s">
        <v>33</v>
      </c>
      <c r="F14" s="15">
        <v>0</v>
      </c>
      <c r="G14" s="15">
        <v>62196</v>
      </c>
      <c r="H14" s="15">
        <v>0</v>
      </c>
      <c r="I14" s="15">
        <v>0</v>
      </c>
      <c r="J14" s="15">
        <v>0</v>
      </c>
      <c r="K14" s="15">
        <v>362</v>
      </c>
      <c r="L14" s="14" t="s">
        <v>34</v>
      </c>
      <c r="M14" s="16">
        <v>0</v>
      </c>
      <c r="N14" s="16">
        <v>2</v>
      </c>
      <c r="O14" s="16">
        <v>21</v>
      </c>
      <c r="P14" s="16">
        <v>1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24</v>
      </c>
      <c r="V14" s="18">
        <f t="shared" si="1"/>
        <v>62558</v>
      </c>
    </row>
    <row r="15" spans="1:22" x14ac:dyDescent="0.25">
      <c r="A15" s="13" t="s">
        <v>57</v>
      </c>
      <c r="B15" s="13" t="s">
        <v>60</v>
      </c>
      <c r="C15" s="14" t="s">
        <v>61</v>
      </c>
      <c r="D15" s="14">
        <v>2020</v>
      </c>
      <c r="E15" s="14" t="s">
        <v>33</v>
      </c>
      <c r="F15" s="15">
        <v>0</v>
      </c>
      <c r="G15" s="15">
        <v>129780</v>
      </c>
      <c r="H15" s="15">
        <v>0</v>
      </c>
      <c r="I15" s="15">
        <v>0</v>
      </c>
      <c r="J15" s="15">
        <v>0</v>
      </c>
      <c r="K15" s="15">
        <v>705</v>
      </c>
      <c r="L15" s="14" t="s">
        <v>34</v>
      </c>
      <c r="M15" s="16">
        <v>0</v>
      </c>
      <c r="N15" s="16">
        <v>2</v>
      </c>
      <c r="O15" s="16">
        <v>5</v>
      </c>
      <c r="P15" s="16">
        <v>6</v>
      </c>
      <c r="Q15" s="16">
        <v>1</v>
      </c>
      <c r="R15" s="16">
        <v>2</v>
      </c>
      <c r="S15" s="16">
        <v>0</v>
      </c>
      <c r="T15" s="16">
        <v>0</v>
      </c>
      <c r="U15" s="17">
        <f t="shared" si="0"/>
        <v>16</v>
      </c>
      <c r="V15" s="18">
        <f t="shared" si="1"/>
        <v>130485</v>
      </c>
    </row>
    <row r="16" spans="1:22" x14ac:dyDescent="0.25">
      <c r="A16" s="13" t="s">
        <v>62</v>
      </c>
      <c r="B16" s="13" t="s">
        <v>63</v>
      </c>
      <c r="C16" s="14" t="s">
        <v>64</v>
      </c>
      <c r="D16" s="14">
        <v>2020</v>
      </c>
      <c r="E16" s="14" t="s">
        <v>33</v>
      </c>
      <c r="F16" s="15">
        <v>0</v>
      </c>
      <c r="G16" s="15">
        <v>87312</v>
      </c>
      <c r="H16" s="15">
        <v>0</v>
      </c>
      <c r="I16" s="15">
        <v>0</v>
      </c>
      <c r="J16" s="15">
        <v>0</v>
      </c>
      <c r="K16" s="15">
        <v>0</v>
      </c>
      <c r="L16" s="14" t="s">
        <v>34</v>
      </c>
      <c r="M16" s="16">
        <v>0</v>
      </c>
      <c r="N16" s="16">
        <v>17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17</v>
      </c>
      <c r="V16" s="18">
        <f t="shared" si="1"/>
        <v>87312</v>
      </c>
    </row>
    <row r="17" spans="1:22" x14ac:dyDescent="0.25">
      <c r="A17" s="13" t="s">
        <v>43</v>
      </c>
      <c r="B17" s="13" t="s">
        <v>65</v>
      </c>
      <c r="C17" s="14" t="s">
        <v>66</v>
      </c>
      <c r="D17" s="14">
        <v>2020</v>
      </c>
      <c r="E17" s="14" t="s">
        <v>33</v>
      </c>
      <c r="F17" s="15">
        <v>0</v>
      </c>
      <c r="G17" s="15">
        <v>54432</v>
      </c>
      <c r="H17" s="15">
        <v>0</v>
      </c>
      <c r="I17" s="15">
        <v>0</v>
      </c>
      <c r="J17" s="15">
        <v>0</v>
      </c>
      <c r="K17" s="15">
        <v>2610</v>
      </c>
      <c r="L17" s="14" t="s">
        <v>52</v>
      </c>
      <c r="M17" s="16">
        <v>0</v>
      </c>
      <c r="N17" s="16">
        <v>8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8</v>
      </c>
      <c r="V17" s="18">
        <f t="shared" si="1"/>
        <v>57042</v>
      </c>
    </row>
    <row r="18" spans="1:22" x14ac:dyDescent="0.25">
      <c r="A18" s="13" t="s">
        <v>67</v>
      </c>
      <c r="B18" s="13" t="s">
        <v>68</v>
      </c>
      <c r="C18" s="14" t="s">
        <v>69</v>
      </c>
      <c r="D18" s="14">
        <v>2020</v>
      </c>
      <c r="E18" s="14" t="s">
        <v>33</v>
      </c>
      <c r="F18" s="15">
        <v>0</v>
      </c>
      <c r="G18" s="15">
        <v>52896</v>
      </c>
      <c r="H18" s="15">
        <v>1998</v>
      </c>
      <c r="I18" s="15">
        <v>0</v>
      </c>
      <c r="J18" s="15">
        <v>0</v>
      </c>
      <c r="K18" s="15">
        <v>3433</v>
      </c>
      <c r="L18" s="14" t="s">
        <v>52</v>
      </c>
      <c r="M18" s="16">
        <v>0</v>
      </c>
      <c r="N18" s="16">
        <v>0</v>
      </c>
      <c r="O18" s="16">
        <v>2</v>
      </c>
      <c r="P18" s="16">
        <v>4</v>
      </c>
      <c r="Q18" s="16">
        <v>0</v>
      </c>
      <c r="R18" s="16">
        <v>0</v>
      </c>
      <c r="S18" s="16">
        <v>0</v>
      </c>
      <c r="T18" s="16">
        <v>0</v>
      </c>
      <c r="U18" s="17">
        <f>SUM(M18:T18)</f>
        <v>6</v>
      </c>
      <c r="V18" s="18">
        <f t="shared" ref="V18" si="2">SUM(F18:K18)</f>
        <v>58327</v>
      </c>
    </row>
    <row r="19" spans="1:22" x14ac:dyDescent="0.25">
      <c r="A19" s="13" t="s">
        <v>70</v>
      </c>
      <c r="B19" s="13" t="s">
        <v>71</v>
      </c>
      <c r="C19" s="14" t="s">
        <v>72</v>
      </c>
      <c r="D19" s="14">
        <v>2020</v>
      </c>
      <c r="E19" s="14" t="s">
        <v>33</v>
      </c>
      <c r="F19" s="15">
        <v>0</v>
      </c>
      <c r="G19" s="15">
        <v>0</v>
      </c>
      <c r="H19" s="15">
        <v>0</v>
      </c>
      <c r="I19" s="15">
        <v>58835</v>
      </c>
      <c r="J19" s="15">
        <v>0</v>
      </c>
      <c r="K19" s="15">
        <v>500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59335</v>
      </c>
    </row>
    <row r="20" spans="1:22" x14ac:dyDescent="0.25">
      <c r="A20" s="13" t="s">
        <v>73</v>
      </c>
      <c r="B20" s="13" t="s">
        <v>74</v>
      </c>
      <c r="C20" s="14" t="s">
        <v>75</v>
      </c>
      <c r="D20" s="14">
        <v>2020</v>
      </c>
      <c r="E20" s="14" t="s">
        <v>33</v>
      </c>
      <c r="F20" s="15">
        <v>0</v>
      </c>
      <c r="G20" s="15">
        <v>52032</v>
      </c>
      <c r="H20" s="15">
        <v>0</v>
      </c>
      <c r="I20" s="15">
        <v>0</v>
      </c>
      <c r="J20" s="15">
        <v>0</v>
      </c>
      <c r="K20" s="15">
        <v>2675</v>
      </c>
      <c r="L20" s="14" t="s">
        <v>34</v>
      </c>
      <c r="M20" s="16">
        <v>0</v>
      </c>
      <c r="N20" s="16">
        <v>0</v>
      </c>
      <c r="O20" s="16">
        <v>5</v>
      </c>
      <c r="P20" s="16">
        <v>3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8</v>
      </c>
      <c r="V20" s="18">
        <f t="shared" si="1"/>
        <v>54707</v>
      </c>
    </row>
    <row r="21" spans="1:22" x14ac:dyDescent="0.25">
      <c r="A21" s="13" t="s">
        <v>39</v>
      </c>
      <c r="B21" s="13" t="s">
        <v>76</v>
      </c>
      <c r="C21" s="14" t="s">
        <v>77</v>
      </c>
      <c r="D21" s="14">
        <v>2020</v>
      </c>
      <c r="E21" s="14" t="s">
        <v>33</v>
      </c>
      <c r="F21" s="15">
        <v>0</v>
      </c>
      <c r="G21" s="15">
        <v>62172</v>
      </c>
      <c r="H21" s="15">
        <v>101860</v>
      </c>
      <c r="I21" s="15">
        <v>1545</v>
      </c>
      <c r="J21" s="15">
        <v>0</v>
      </c>
      <c r="K21" s="15">
        <v>12466</v>
      </c>
      <c r="L21" s="14" t="s">
        <v>52</v>
      </c>
      <c r="M21" s="16">
        <v>0</v>
      </c>
      <c r="N21" s="16">
        <v>0</v>
      </c>
      <c r="O21" s="16">
        <v>0</v>
      </c>
      <c r="P21" s="16">
        <v>2</v>
      </c>
      <c r="Q21" s="16">
        <v>3</v>
      </c>
      <c r="R21" s="16">
        <v>0</v>
      </c>
      <c r="S21" s="16">
        <v>0</v>
      </c>
      <c r="T21" s="16">
        <v>0</v>
      </c>
      <c r="U21" s="17">
        <f t="shared" si="0"/>
        <v>5</v>
      </c>
      <c r="V21" s="18">
        <f t="shared" si="1"/>
        <v>178043</v>
      </c>
    </row>
    <row r="22" spans="1:22" x14ac:dyDescent="0.25">
      <c r="A22" s="13" t="s">
        <v>78</v>
      </c>
      <c r="B22" s="13" t="s">
        <v>79</v>
      </c>
      <c r="C22" s="14" t="s">
        <v>80</v>
      </c>
      <c r="D22" s="14">
        <v>2020</v>
      </c>
      <c r="E22" s="14" t="s">
        <v>33</v>
      </c>
      <c r="F22" s="15">
        <v>106646</v>
      </c>
      <c r="G22" s="15">
        <v>0</v>
      </c>
      <c r="H22" s="15">
        <v>66103</v>
      </c>
      <c r="I22" s="15">
        <v>2934</v>
      </c>
      <c r="J22" s="15">
        <v>1500</v>
      </c>
      <c r="K22" s="15">
        <v>8497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185680</v>
      </c>
    </row>
    <row r="23" spans="1:22" x14ac:dyDescent="0.25">
      <c r="A23" s="13" t="s">
        <v>70</v>
      </c>
      <c r="B23" s="13" t="s">
        <v>81</v>
      </c>
      <c r="C23" s="14" t="s">
        <v>82</v>
      </c>
      <c r="D23" s="14">
        <v>2020</v>
      </c>
      <c r="E23" s="14" t="s">
        <v>33</v>
      </c>
      <c r="F23" s="15">
        <v>0</v>
      </c>
      <c r="G23" s="15">
        <v>0</v>
      </c>
      <c r="H23" s="15">
        <v>0</v>
      </c>
      <c r="I23" s="15">
        <v>85295</v>
      </c>
      <c r="J23" s="15">
        <v>0</v>
      </c>
      <c r="K23" s="15">
        <v>0</v>
      </c>
      <c r="L23" s="14" t="s">
        <v>35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85295</v>
      </c>
    </row>
    <row r="24" spans="1:22" x14ac:dyDescent="0.25">
      <c r="A24" s="13" t="s">
        <v>39</v>
      </c>
      <c r="B24" s="13" t="s">
        <v>83</v>
      </c>
      <c r="C24" s="14" t="s">
        <v>84</v>
      </c>
      <c r="D24" s="14">
        <v>2020</v>
      </c>
      <c r="E24" s="14" t="s">
        <v>85</v>
      </c>
      <c r="F24" s="15">
        <v>0</v>
      </c>
      <c r="G24" s="15">
        <v>0</v>
      </c>
      <c r="H24" s="15">
        <v>130183</v>
      </c>
      <c r="I24" s="15">
        <v>0</v>
      </c>
      <c r="J24" s="15">
        <v>0</v>
      </c>
      <c r="K24" s="15">
        <v>3864</v>
      </c>
      <c r="L24" s="14" t="s">
        <v>35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134047</v>
      </c>
    </row>
    <row r="25" spans="1:22" x14ac:dyDescent="0.25">
      <c r="A25" s="13" t="s">
        <v>86</v>
      </c>
      <c r="B25" s="13" t="s">
        <v>87</v>
      </c>
      <c r="C25" s="14" t="s">
        <v>88</v>
      </c>
      <c r="D25" s="14">
        <v>2020</v>
      </c>
      <c r="E25" s="14" t="s">
        <v>33</v>
      </c>
      <c r="F25" s="15">
        <v>0</v>
      </c>
      <c r="G25" s="15">
        <v>74616</v>
      </c>
      <c r="H25" s="15">
        <v>29155</v>
      </c>
      <c r="I25" s="15">
        <v>0</v>
      </c>
      <c r="J25" s="15">
        <v>0</v>
      </c>
      <c r="K25" s="15">
        <v>7210</v>
      </c>
      <c r="L25" s="14" t="s">
        <v>52</v>
      </c>
      <c r="M25" s="16">
        <v>0</v>
      </c>
      <c r="N25" s="16">
        <v>0</v>
      </c>
      <c r="O25" s="16">
        <v>5</v>
      </c>
      <c r="P25" s="16">
        <v>2</v>
      </c>
      <c r="Q25" s="16">
        <v>1</v>
      </c>
      <c r="R25" s="16">
        <v>0</v>
      </c>
      <c r="S25" s="16">
        <v>0</v>
      </c>
      <c r="T25" s="16">
        <v>0</v>
      </c>
      <c r="U25" s="17">
        <f t="shared" si="0"/>
        <v>8</v>
      </c>
      <c r="V25" s="18">
        <f t="shared" si="1"/>
        <v>110981</v>
      </c>
    </row>
    <row r="26" spans="1:22" x14ac:dyDescent="0.25">
      <c r="A26" s="13" t="s">
        <v>89</v>
      </c>
      <c r="B26" s="13" t="s">
        <v>90</v>
      </c>
      <c r="C26" s="14" t="s">
        <v>91</v>
      </c>
      <c r="D26" s="14">
        <v>2020</v>
      </c>
      <c r="E26" s="14" t="s">
        <v>92</v>
      </c>
      <c r="F26" s="15">
        <v>0</v>
      </c>
      <c r="G26" s="15">
        <v>51624</v>
      </c>
      <c r="H26" s="15">
        <v>46400</v>
      </c>
      <c r="I26" s="15">
        <v>6500</v>
      </c>
      <c r="J26" s="15">
        <v>750</v>
      </c>
      <c r="K26" s="15">
        <v>3905</v>
      </c>
      <c r="L26" s="14" t="s">
        <v>52</v>
      </c>
      <c r="M26" s="16">
        <v>0</v>
      </c>
      <c r="N26" s="16">
        <v>0</v>
      </c>
      <c r="O26" s="16">
        <v>4</v>
      </c>
      <c r="P26" s="16">
        <v>2</v>
      </c>
      <c r="Q26" s="16">
        <v>0</v>
      </c>
      <c r="R26" s="16">
        <v>0</v>
      </c>
      <c r="S26" s="16">
        <v>0</v>
      </c>
      <c r="T26" s="16">
        <v>0</v>
      </c>
      <c r="U26" s="17">
        <f t="shared" si="0"/>
        <v>6</v>
      </c>
      <c r="V26" s="18">
        <f t="shared" si="1"/>
        <v>109179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</sheetData>
  <autoFilter ref="A6:V6" xr:uid="{279274D2-3F7F-482A-80D6-A6CDF2054AAA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7 V19:V36">
    <cfRule type="cellIs" dxfId="6" priority="7" operator="lessThan">
      <formula>0</formula>
    </cfRule>
  </conditionalFormatting>
  <conditionalFormatting sqref="V7:V17 V19:V36">
    <cfRule type="expression" dxfId="5" priority="8">
      <formula>$V$7&lt;0</formula>
    </cfRule>
  </conditionalFormatting>
  <conditionalFormatting sqref="D7:D17 D19:D36">
    <cfRule type="expression" dxfId="4" priority="6">
      <formula>OR($D7&gt;2020,AND($D7&lt;2020,$D7&lt;&gt;""))</formula>
    </cfRule>
  </conditionalFormatting>
  <conditionalFormatting sqref="V18">
    <cfRule type="expression" dxfId="3" priority="4">
      <formula>$V$7&lt;0</formula>
    </cfRule>
  </conditionalFormatting>
  <conditionalFormatting sqref="V18">
    <cfRule type="cellIs" dxfId="2" priority="3" operator="lessThan">
      <formula>0</formula>
    </cfRule>
  </conditionalFormatting>
  <conditionalFormatting sqref="D18">
    <cfRule type="expression" dxfId="1" priority="1">
      <formula>OR($D18&gt;2020,AND($D18&lt;2020,$D18&lt;&gt;""))</formula>
    </cfRule>
  </conditionalFormatting>
  <conditionalFormatting sqref="C7:C17 C19:C36">
    <cfRule type="expression" dxfId="0" priority="9">
      <formula>(#REF!&gt;1)</formula>
    </cfRule>
  </conditionalFormatting>
  <dataValidations count="4">
    <dataValidation type="list" allowBlank="1" showInputMessage="1" showErrorMessage="1" sqref="E7:E36" xr:uid="{B84D32FE-78DC-47C6-B95B-4744A2B805DF}">
      <formula1>"PH, TH, Joint TH &amp; PH-RRH, HMIS, SSO, TRA, PRA, SRA, S+C/SRO"</formula1>
    </dataValidation>
    <dataValidation type="list" allowBlank="1" showInputMessage="1" showErrorMessage="1" sqref="L7:L36" xr:uid="{BF43C5C2-EFC2-4F1B-9794-7EE7CA521022}">
      <formula1>"N/A, FMR, Actual Rent"</formula1>
    </dataValidation>
    <dataValidation allowBlank="1" showErrorMessage="1" sqref="A6:V6" xr:uid="{3408F9CB-BA9E-4CF9-8313-199B71166108}"/>
    <dataValidation type="whole" operator="lessThanOrEqual" allowBlank="1" showInputMessage="1" showErrorMessage="1" error="Administrative Costs cannot exceed 10% of the sum of the Budget Line Items for a project. Please reduce the Administrative Cost amount and re-enter." sqref="K18" xr:uid="{E03ADC17-656E-4125-80F5-38186F9F14E5}">
      <formula1>(SUM($F18:$J18))*0.1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2019-03-04T18:42:14Z</dcterms:created>
  <dcterms:modified xsi:type="dcterms:W3CDTF">2019-05-13T19:53:49Z</dcterms:modified>
</cp:coreProperties>
</file>