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MN-500\"/>
    </mc:Choice>
  </mc:AlternateContent>
  <xr:revisionPtr revIDLastSave="0" documentId="13_ncr:1_{51EACECB-B9E2-4C69-A71E-68476A025E59}" xr6:coauthVersionLast="43" xr6:coauthVersionMax="43" xr10:uidLastSave="{00000000-0000-0000-0000-000000000000}"/>
  <bookViews>
    <workbookView xWindow="-120" yWindow="-120" windowWidth="29040" windowHeight="15840" xr2:uid="{43443E2A-CC27-4655-B4F9-7AC5377E5249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2" i="1" l="1"/>
  <c r="U22" i="1"/>
  <c r="V15" i="1"/>
  <c r="U15" i="1"/>
  <c r="V20" i="1"/>
  <c r="U20" i="1"/>
  <c r="V28" i="1"/>
  <c r="U28" i="1"/>
  <c r="V7" i="1"/>
  <c r="U7" i="1"/>
  <c r="V8" i="1" l="1"/>
  <c r="V9" i="1"/>
  <c r="V10" i="1"/>
  <c r="V11" i="1"/>
  <c r="V12" i="1"/>
  <c r="V13" i="1"/>
  <c r="V14" i="1"/>
  <c r="V16" i="1"/>
  <c r="V17" i="1"/>
  <c r="V18" i="1"/>
  <c r="V19" i="1"/>
  <c r="V21" i="1"/>
  <c r="V23" i="1"/>
  <c r="V24" i="1"/>
  <c r="V25" i="1"/>
  <c r="V26" i="1"/>
  <c r="V27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U8" i="1"/>
  <c r="U9" i="1"/>
  <c r="U10" i="1"/>
  <c r="U11" i="1"/>
  <c r="U12" i="1"/>
  <c r="U13" i="1"/>
  <c r="U14" i="1"/>
  <c r="U16" i="1"/>
  <c r="U17" i="1"/>
  <c r="U18" i="1"/>
  <c r="U19" i="1"/>
  <c r="U21" i="1"/>
  <c r="U23" i="1"/>
  <c r="U24" i="1"/>
  <c r="U25" i="1"/>
  <c r="U26" i="1"/>
  <c r="U27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H3" i="1" l="1"/>
</calcChain>
</file>

<file path=xl/sharedStrings.xml><?xml version="1.0" encoding="utf-8"?>
<sst xmlns="http://schemas.openxmlformats.org/spreadsheetml/2006/main" count="180" uniqueCount="121">
  <si>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</si>
  <si>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</si>
  <si>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</si>
  <si>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</si>
  <si>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</si>
  <si>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</si>
  <si>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</si>
  <si>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</si>
  <si>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</si>
  <si>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</si>
  <si>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</si>
  <si>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</si>
  <si>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</si>
  <si>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</si>
  <si>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</si>
  <si>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</si>
  <si>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</si>
  <si>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</si>
  <si>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</si>
  <si>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</si>
  <si>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</si>
  <si>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</si>
  <si>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</si>
  <si>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</si>
  <si>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</si>
  <si>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</si>
  <si>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</si>
  <si>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</si>
  <si>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</si>
  <si>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</si>
  <si>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CommonBond Communities</t>
  </si>
  <si>
    <t>Lexington Commons Renewal 2018</t>
  </si>
  <si>
    <t>MN0034L5K011807</t>
  </si>
  <si>
    <t>PH</t>
  </si>
  <si>
    <t/>
  </si>
  <si>
    <t>Project for Pride in Living, Inc.</t>
  </si>
  <si>
    <t>Fort Road Flats FY 2018</t>
  </si>
  <si>
    <t>MN0035L5K011805</t>
  </si>
  <si>
    <t>Actual Rent</t>
  </si>
  <si>
    <t>Theresa Living Center</t>
  </si>
  <si>
    <t>Theresa Living Center - Caroline Family Services FY 2018</t>
  </si>
  <si>
    <t>MN0036L5K011811</t>
  </si>
  <si>
    <t>Crest View Community FY2018</t>
  </si>
  <si>
    <t>MN0037L5K011811</t>
  </si>
  <si>
    <t>Solid Ground</t>
  </si>
  <si>
    <t>East Metro Place II Permanent Supportive Housing</t>
  </si>
  <si>
    <t>MN0039L5K011811</t>
  </si>
  <si>
    <t>Emma Norton Services</t>
  </si>
  <si>
    <t>Emma's Place 2018</t>
  </si>
  <si>
    <t>MN0040L5K011811</t>
  </si>
  <si>
    <t>Model Cities of St. Paul, Inc.</t>
  </si>
  <si>
    <t>Families First Supportive Housing Program</t>
  </si>
  <si>
    <t>MN0041L5K011811</t>
  </si>
  <si>
    <t>Institute for Community Alliances</t>
  </si>
  <si>
    <t>MN HMIS Ramsey Consolidated</t>
  </si>
  <si>
    <t>MN0043L5K011811</t>
  </si>
  <si>
    <t>Hearth Connection</t>
  </si>
  <si>
    <t>Ramsey RA 2018</t>
  </si>
  <si>
    <t>MN0045L5K011811</t>
  </si>
  <si>
    <t>Metropolitan Council, Minnesota</t>
  </si>
  <si>
    <t>Ramsey County COC 2018</t>
  </si>
  <si>
    <t>MN0046L5K011811</t>
  </si>
  <si>
    <t>Lutheran Social Service of Minnesota</t>
  </si>
  <si>
    <t>Rezek House 2018</t>
  </si>
  <si>
    <t>MN0047L5K011811</t>
  </si>
  <si>
    <t>TH</t>
  </si>
  <si>
    <t>Amherst H. Wilder Foundation</t>
  </si>
  <si>
    <t>ROOF Project Wilder Renewal FY20</t>
  </si>
  <si>
    <t>MN0048L5K011811</t>
  </si>
  <si>
    <t>RS EDEN</t>
  </si>
  <si>
    <t>Seventh Landing Renewal 2018</t>
  </si>
  <si>
    <t>MN0049L5K011811</t>
  </si>
  <si>
    <t>Breaking Free, Inc.</t>
  </si>
  <si>
    <t>Village Place 2018</t>
  </si>
  <si>
    <t>MN0050L5K011811</t>
  </si>
  <si>
    <t>Young Women's Christian Association of St. Paul MN</t>
  </si>
  <si>
    <t>YWCA THP 2018</t>
  </si>
  <si>
    <t>MN0053L5K011811</t>
  </si>
  <si>
    <t>Twin Cities Housing Development Corporation</t>
  </si>
  <si>
    <t>St. Philip's Gardens SHP 2018 NOFA Renewal</t>
  </si>
  <si>
    <t>MN0170L5K011805</t>
  </si>
  <si>
    <t>PSH Cleveland Saunders 2018</t>
  </si>
  <si>
    <t>MN0240L5K011807</t>
  </si>
  <si>
    <t>PSH MLK Court 2018</t>
  </si>
  <si>
    <t>MN0241L5K011807</t>
  </si>
  <si>
    <t>Face to Face Health and Counseling Service, Inc.</t>
  </si>
  <si>
    <t>Homeless Youth Programs Transitional Living Program 2018</t>
  </si>
  <si>
    <t>MN0244L5K011807</t>
  </si>
  <si>
    <t>MN Place Wilder Renewal FY20</t>
  </si>
  <si>
    <t>MN0269L5K011807</t>
  </si>
  <si>
    <t>Mental Health Resources</t>
  </si>
  <si>
    <t>Avenues to Independence</t>
  </si>
  <si>
    <t>MN0277L5K011806</t>
  </si>
  <si>
    <t>Upper Post Veterans Community Renewal 2018</t>
  </si>
  <si>
    <t>MN0305L5K011804</t>
  </si>
  <si>
    <t>South Metro Human Services</t>
  </si>
  <si>
    <t>Ramsey Co Coordinated Entry</t>
  </si>
  <si>
    <t>MN0347L5K011803</t>
  </si>
  <si>
    <t>SSO</t>
  </si>
  <si>
    <t>Catholic Charities of the Archdiocese of St. Paul and Minnea</t>
  </si>
  <si>
    <t>Higher Ground St. Paul 2018</t>
  </si>
  <si>
    <t>Guild Incorporated</t>
  </si>
  <si>
    <t>Hospital to Home Consolidated</t>
  </si>
  <si>
    <t>MN0365L5K011803</t>
  </si>
  <si>
    <t>Ain Dah Yung Center</t>
  </si>
  <si>
    <t>ADYC Permanent Supportive Housing 2018</t>
  </si>
  <si>
    <t>MN0375L5K011802</t>
  </si>
  <si>
    <t>FMR</t>
  </si>
  <si>
    <t>Beacon Interfaith Housing Collaborative</t>
  </si>
  <si>
    <t>Prior Crossing 2018</t>
  </si>
  <si>
    <t>MN0376L5K011802</t>
  </si>
  <si>
    <t>Ramsey Coordinated Entry for Youth 2018</t>
  </si>
  <si>
    <t>MN0378L5K011802</t>
  </si>
  <si>
    <t>Coordinated Entry 2018</t>
  </si>
  <si>
    <t>MN0399L5K011801</t>
  </si>
  <si>
    <t>MN0308L5K011805</t>
  </si>
  <si>
    <t>47\1221</t>
  </si>
  <si>
    <t>Minneapolis</t>
  </si>
  <si>
    <t>MN-501</t>
  </si>
  <si>
    <t>St. Paul/Ramsey County CoC</t>
  </si>
  <si>
    <t>Ramsey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</si>
</sst>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1" fontId="2" fillId="0" borderId="6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24">
    <dxf>
      <fill>
        <patternFill>
          <bgColor rgb="FFCAFFCA"/>
        </patternFill>
      </fill>
    </dxf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A8A98-E5DC-4CB5-8F55-80DFAEF8FCA2}">
  <sheetPr codeName="Sheet197">
    <pageSetUpPr fitToPage="1"/>
  </sheetPr>
  <dimension ref="A1:V4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8" t="s">
        <v>117</v>
      </c>
      <c r="C1" s="28"/>
      <c r="D1" s="28"/>
      <c r="E1" s="29" t="s">
        <v>1</v>
      </c>
      <c r="F1" s="30"/>
      <c r="G1" s="31"/>
      <c r="H1" s="32" t="s">
        <v>120</v>
      </c>
      <c r="I1" s="33"/>
      <c r="J1" s="34"/>
    </row>
    <row r="2" spans="1:22" ht="35.25" customHeight="1" x14ac:dyDescent="0.25">
      <c r="A2" s="1" t="s">
        <v>2</v>
      </c>
      <c r="B2" s="28" t="s">
        <v>118</v>
      </c>
      <c r="C2" s="28"/>
      <c r="D2" s="28"/>
      <c r="E2" s="35"/>
      <c r="F2" s="36"/>
      <c r="G2" s="36"/>
      <c r="H2" s="36"/>
      <c r="I2" s="36"/>
      <c r="J2" s="37"/>
    </row>
    <row r="3" spans="1:22" ht="35.25" customHeight="1" x14ac:dyDescent="0.25">
      <c r="A3" s="2" t="s">
        <v>3</v>
      </c>
      <c r="B3" s="28" t="s">
        <v>119</v>
      </c>
      <c r="C3" s="28"/>
      <c r="D3" s="28"/>
      <c r="E3" s="38" t="s">
        <v>4</v>
      </c>
      <c r="F3" s="39"/>
      <c r="G3" s="40"/>
      <c r="H3" s="41">
        <f ca="1">SUM(OFFSET(V6,1,0,500,1))</f>
        <v>6793228</v>
      </c>
      <c r="I3" s="42"/>
      <c r="J3" s="43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24" t="s">
        <v>5</v>
      </c>
      <c r="B5" s="25"/>
      <c r="C5" s="25"/>
      <c r="D5" s="25"/>
      <c r="E5" s="26"/>
      <c r="F5" s="27" t="s">
        <v>6</v>
      </c>
      <c r="G5" s="27"/>
      <c r="H5" s="27"/>
      <c r="I5" s="27"/>
      <c r="J5" s="27"/>
      <c r="K5" s="27"/>
      <c r="L5" s="27" t="s">
        <v>7</v>
      </c>
      <c r="M5" s="27"/>
      <c r="N5" s="27"/>
      <c r="O5" s="27"/>
      <c r="P5" s="27"/>
      <c r="Q5" s="27"/>
      <c r="R5" s="27"/>
      <c r="S5" s="27"/>
      <c r="T5" s="27"/>
      <c r="U5" s="24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9" t="s">
        <v>30</v>
      </c>
      <c r="B7" s="19" t="s">
        <v>31</v>
      </c>
      <c r="C7" s="20" t="s">
        <v>32</v>
      </c>
      <c r="D7" s="20">
        <v>2020</v>
      </c>
      <c r="E7" s="20" t="s">
        <v>33</v>
      </c>
      <c r="F7" s="21">
        <v>0</v>
      </c>
      <c r="G7" s="21">
        <v>0</v>
      </c>
      <c r="H7" s="21">
        <v>83922</v>
      </c>
      <c r="I7" s="21">
        <v>0</v>
      </c>
      <c r="J7" s="21">
        <v>0</v>
      </c>
      <c r="K7" s="21">
        <v>2903</v>
      </c>
      <c r="L7" s="20" t="s">
        <v>34</v>
      </c>
      <c r="M7" s="22">
        <v>0</v>
      </c>
      <c r="N7" s="22">
        <v>48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3">
        <f t="shared" ref="U7" si="0">SUM(M7:T7)</f>
        <v>48</v>
      </c>
      <c r="V7" s="18">
        <f t="shared" ref="V7" si="1">SUM(F7:K7)</f>
        <v>86825</v>
      </c>
    </row>
    <row r="8" spans="1:22" x14ac:dyDescent="0.25">
      <c r="A8" s="13" t="s">
        <v>35</v>
      </c>
      <c r="B8" s="13" t="s">
        <v>36</v>
      </c>
      <c r="C8" s="14" t="s">
        <v>37</v>
      </c>
      <c r="D8" s="14">
        <v>2020</v>
      </c>
      <c r="E8" s="14" t="s">
        <v>33</v>
      </c>
      <c r="F8" s="15">
        <v>0</v>
      </c>
      <c r="G8" s="15">
        <v>96672</v>
      </c>
      <c r="H8" s="15">
        <v>0</v>
      </c>
      <c r="I8" s="15">
        <v>0</v>
      </c>
      <c r="J8" s="15">
        <v>0</v>
      </c>
      <c r="K8" s="15">
        <v>6400</v>
      </c>
      <c r="L8" s="14" t="s">
        <v>38</v>
      </c>
      <c r="M8" s="16">
        <v>0</v>
      </c>
      <c r="N8" s="16">
        <v>0</v>
      </c>
      <c r="O8" s="16">
        <v>0</v>
      </c>
      <c r="P8" s="16">
        <v>4</v>
      </c>
      <c r="Q8" s="16">
        <v>4</v>
      </c>
      <c r="R8" s="16">
        <v>0</v>
      </c>
      <c r="S8" s="16">
        <v>0</v>
      </c>
      <c r="T8" s="16">
        <v>0</v>
      </c>
      <c r="U8" s="17">
        <f t="shared" ref="U8:U45" si="2">SUM(M8:T8)</f>
        <v>8</v>
      </c>
      <c r="V8" s="18">
        <f t="shared" ref="V8:V45" si="3">SUM(F8:K8)</f>
        <v>103072</v>
      </c>
    </row>
    <row r="9" spans="1:22" x14ac:dyDescent="0.25">
      <c r="A9" s="13" t="s">
        <v>39</v>
      </c>
      <c r="B9" s="13" t="s">
        <v>40</v>
      </c>
      <c r="C9" s="14" t="s">
        <v>41</v>
      </c>
      <c r="D9" s="14">
        <v>2020</v>
      </c>
      <c r="E9" s="14" t="s">
        <v>33</v>
      </c>
      <c r="F9" s="15">
        <v>0</v>
      </c>
      <c r="G9" s="15">
        <v>0</v>
      </c>
      <c r="H9" s="15">
        <v>52240</v>
      </c>
      <c r="I9" s="15">
        <v>0</v>
      </c>
      <c r="J9" s="15">
        <v>0</v>
      </c>
      <c r="K9" s="15">
        <v>2612</v>
      </c>
      <c r="L9" s="14" t="s">
        <v>34</v>
      </c>
      <c r="M9" s="16"/>
      <c r="N9" s="16"/>
      <c r="O9" s="16"/>
      <c r="P9" s="16"/>
      <c r="Q9" s="16"/>
      <c r="R9" s="16"/>
      <c r="S9" s="16"/>
      <c r="T9" s="16"/>
      <c r="U9" s="17">
        <f t="shared" si="2"/>
        <v>0</v>
      </c>
      <c r="V9" s="18">
        <f t="shared" si="3"/>
        <v>54852</v>
      </c>
    </row>
    <row r="10" spans="1:22" x14ac:dyDescent="0.25">
      <c r="A10" s="13" t="s">
        <v>35</v>
      </c>
      <c r="B10" s="13" t="s">
        <v>42</v>
      </c>
      <c r="C10" s="14" t="s">
        <v>43</v>
      </c>
      <c r="D10" s="14">
        <v>2020</v>
      </c>
      <c r="E10" s="14" t="s">
        <v>33</v>
      </c>
      <c r="F10" s="15">
        <v>0</v>
      </c>
      <c r="G10" s="15">
        <v>0</v>
      </c>
      <c r="H10" s="15">
        <v>292896</v>
      </c>
      <c r="I10" s="15">
        <v>0</v>
      </c>
      <c r="J10" s="15">
        <v>0</v>
      </c>
      <c r="K10" s="15">
        <v>0</v>
      </c>
      <c r="L10" s="14" t="s">
        <v>34</v>
      </c>
      <c r="M10" s="16"/>
      <c r="N10" s="16"/>
      <c r="O10" s="16"/>
      <c r="P10" s="16"/>
      <c r="Q10" s="16"/>
      <c r="R10" s="16"/>
      <c r="S10" s="16"/>
      <c r="T10" s="16"/>
      <c r="U10" s="17">
        <f t="shared" si="2"/>
        <v>0</v>
      </c>
      <c r="V10" s="18">
        <f t="shared" si="3"/>
        <v>292896</v>
      </c>
    </row>
    <row r="11" spans="1:22" x14ac:dyDescent="0.25">
      <c r="A11" s="13" t="s">
        <v>44</v>
      </c>
      <c r="B11" s="13" t="s">
        <v>45</v>
      </c>
      <c r="C11" s="14" t="s">
        <v>46</v>
      </c>
      <c r="D11" s="14">
        <v>2020</v>
      </c>
      <c r="E11" s="14" t="s">
        <v>33</v>
      </c>
      <c r="F11" s="15">
        <v>0</v>
      </c>
      <c r="G11" s="15">
        <v>0</v>
      </c>
      <c r="H11" s="15">
        <v>58892</v>
      </c>
      <c r="I11" s="15">
        <v>6856</v>
      </c>
      <c r="J11" s="15">
        <v>0</v>
      </c>
      <c r="K11" s="15">
        <v>3229</v>
      </c>
      <c r="L11" s="14" t="s">
        <v>34</v>
      </c>
      <c r="M11" s="16"/>
      <c r="N11" s="16"/>
      <c r="O11" s="16"/>
      <c r="P11" s="16"/>
      <c r="Q11" s="16"/>
      <c r="R11" s="16"/>
      <c r="S11" s="16"/>
      <c r="T11" s="16"/>
      <c r="U11" s="17">
        <f t="shared" si="2"/>
        <v>0</v>
      </c>
      <c r="V11" s="18">
        <f t="shared" si="3"/>
        <v>68977</v>
      </c>
    </row>
    <row r="12" spans="1:22" x14ac:dyDescent="0.25">
      <c r="A12" s="13" t="s">
        <v>47</v>
      </c>
      <c r="B12" s="13" t="s">
        <v>48</v>
      </c>
      <c r="C12" s="14" t="s">
        <v>49</v>
      </c>
      <c r="D12" s="14">
        <v>2020</v>
      </c>
      <c r="E12" s="14" t="s">
        <v>33</v>
      </c>
      <c r="F12" s="15">
        <v>0</v>
      </c>
      <c r="G12" s="15">
        <v>0</v>
      </c>
      <c r="H12" s="15">
        <v>85849</v>
      </c>
      <c r="I12" s="15">
        <v>50882</v>
      </c>
      <c r="J12" s="15">
        <v>0</v>
      </c>
      <c r="K12" s="15">
        <v>6486</v>
      </c>
      <c r="L12" s="14" t="s">
        <v>34</v>
      </c>
      <c r="M12" s="16"/>
      <c r="N12" s="16"/>
      <c r="O12" s="16"/>
      <c r="P12" s="16"/>
      <c r="Q12" s="16"/>
      <c r="R12" s="16"/>
      <c r="S12" s="16"/>
      <c r="T12" s="16"/>
      <c r="U12" s="17">
        <f t="shared" si="2"/>
        <v>0</v>
      </c>
      <c r="V12" s="18">
        <f t="shared" si="3"/>
        <v>143217</v>
      </c>
    </row>
    <row r="13" spans="1:22" x14ac:dyDescent="0.25">
      <c r="A13" s="13" t="s">
        <v>50</v>
      </c>
      <c r="B13" s="13" t="s">
        <v>51</v>
      </c>
      <c r="C13" s="14" t="s">
        <v>52</v>
      </c>
      <c r="D13" s="14">
        <v>2020</v>
      </c>
      <c r="E13" s="14" t="s">
        <v>33</v>
      </c>
      <c r="F13" s="15">
        <v>0</v>
      </c>
      <c r="G13" s="15">
        <v>0</v>
      </c>
      <c r="H13" s="15">
        <v>160294</v>
      </c>
      <c r="I13" s="15">
        <v>63241</v>
      </c>
      <c r="J13" s="15">
        <v>0</v>
      </c>
      <c r="K13" s="15">
        <v>8311</v>
      </c>
      <c r="L13" s="14" t="s">
        <v>34</v>
      </c>
      <c r="M13" s="16"/>
      <c r="N13" s="16"/>
      <c r="O13" s="16"/>
      <c r="P13" s="16"/>
      <c r="Q13" s="16"/>
      <c r="R13" s="16"/>
      <c r="S13" s="16"/>
      <c r="T13" s="16"/>
      <c r="U13" s="17">
        <f t="shared" si="2"/>
        <v>0</v>
      </c>
      <c r="V13" s="18">
        <f t="shared" si="3"/>
        <v>231846</v>
      </c>
    </row>
    <row r="14" spans="1:22" x14ac:dyDescent="0.25">
      <c r="A14" s="13" t="s">
        <v>53</v>
      </c>
      <c r="B14" s="13" t="s">
        <v>54</v>
      </c>
      <c r="C14" s="14" t="s">
        <v>55</v>
      </c>
      <c r="D14" s="14">
        <v>2020</v>
      </c>
      <c r="E14" s="14" t="s">
        <v>17</v>
      </c>
      <c r="F14" s="15">
        <v>0</v>
      </c>
      <c r="G14" s="15">
        <v>0</v>
      </c>
      <c r="H14" s="15">
        <v>0</v>
      </c>
      <c r="I14" s="15">
        <v>0</v>
      </c>
      <c r="J14" s="15">
        <v>139539</v>
      </c>
      <c r="K14" s="15">
        <v>5219</v>
      </c>
      <c r="L14" s="14" t="s">
        <v>34</v>
      </c>
      <c r="M14" s="16"/>
      <c r="N14" s="16"/>
      <c r="O14" s="16"/>
      <c r="P14" s="16"/>
      <c r="Q14" s="16"/>
      <c r="R14" s="16"/>
      <c r="S14" s="16"/>
      <c r="T14" s="16"/>
      <c r="U14" s="17">
        <f t="shared" si="2"/>
        <v>0</v>
      </c>
      <c r="V14" s="18">
        <f t="shared" si="3"/>
        <v>144758</v>
      </c>
    </row>
    <row r="15" spans="1:22" x14ac:dyDescent="0.25">
      <c r="A15" s="13" t="s">
        <v>56</v>
      </c>
      <c r="B15" s="13" t="s">
        <v>57</v>
      </c>
      <c r="C15" s="14" t="s">
        <v>58</v>
      </c>
      <c r="D15" s="14">
        <v>2020</v>
      </c>
      <c r="E15" s="14" t="s">
        <v>33</v>
      </c>
      <c r="F15" s="15" t="s">
        <v>116</v>
      </c>
      <c r="G15" s="15">
        <v>837082</v>
      </c>
      <c r="H15" s="15">
        <v>104635</v>
      </c>
      <c r="I15" s="15">
        <v>0</v>
      </c>
      <c r="J15" s="15">
        <v>0</v>
      </c>
      <c r="K15" s="15">
        <v>104635</v>
      </c>
      <c r="L15" s="14" t="s">
        <v>38</v>
      </c>
      <c r="M15" s="16">
        <v>1</v>
      </c>
      <c r="N15" s="16">
        <v>5</v>
      </c>
      <c r="O15" s="16">
        <v>70</v>
      </c>
      <c r="P15" s="16">
        <v>11</v>
      </c>
      <c r="Q15" s="16">
        <v>6</v>
      </c>
      <c r="R15" s="16">
        <v>2</v>
      </c>
      <c r="S15" s="16">
        <v>1</v>
      </c>
      <c r="T15" s="16">
        <v>0</v>
      </c>
      <c r="U15" s="17">
        <f t="shared" ref="U15" si="4">SUM(M15:T15)</f>
        <v>96</v>
      </c>
      <c r="V15" s="18">
        <f t="shared" ref="V15" si="5">SUM(F15:K15)</f>
        <v>1046352</v>
      </c>
    </row>
    <row r="16" spans="1:22" x14ac:dyDescent="0.25">
      <c r="A16" s="13" t="s">
        <v>59</v>
      </c>
      <c r="B16" s="13" t="s">
        <v>60</v>
      </c>
      <c r="C16" s="14" t="s">
        <v>61</v>
      </c>
      <c r="D16" s="14">
        <v>2020</v>
      </c>
      <c r="E16" s="14" t="s">
        <v>33</v>
      </c>
      <c r="F16" s="15">
        <v>0</v>
      </c>
      <c r="G16" s="15">
        <v>846144</v>
      </c>
      <c r="H16" s="15">
        <v>0</v>
      </c>
      <c r="I16" s="15">
        <v>0</v>
      </c>
      <c r="J16" s="15">
        <v>0</v>
      </c>
      <c r="K16" s="15">
        <v>0</v>
      </c>
      <c r="L16" s="14" t="s">
        <v>38</v>
      </c>
      <c r="M16" s="16">
        <v>0</v>
      </c>
      <c r="N16" s="16">
        <v>0</v>
      </c>
      <c r="O16" s="16">
        <v>56</v>
      </c>
      <c r="P16" s="16">
        <v>12</v>
      </c>
      <c r="Q16" s="16">
        <v>6</v>
      </c>
      <c r="R16" s="16">
        <v>4</v>
      </c>
      <c r="S16" s="16">
        <v>0</v>
      </c>
      <c r="T16" s="16">
        <v>0</v>
      </c>
      <c r="U16" s="17">
        <f t="shared" si="2"/>
        <v>78</v>
      </c>
      <c r="V16" s="18">
        <f t="shared" si="3"/>
        <v>846144</v>
      </c>
    </row>
    <row r="17" spans="1:22" x14ac:dyDescent="0.25">
      <c r="A17" s="13" t="s">
        <v>62</v>
      </c>
      <c r="B17" s="13" t="s">
        <v>63</v>
      </c>
      <c r="C17" s="14" t="s">
        <v>64</v>
      </c>
      <c r="D17" s="14">
        <v>2020</v>
      </c>
      <c r="E17" s="14" t="s">
        <v>65</v>
      </c>
      <c r="F17" s="15">
        <v>0</v>
      </c>
      <c r="G17" s="15">
        <v>0</v>
      </c>
      <c r="H17" s="15">
        <v>76401</v>
      </c>
      <c r="I17" s="15">
        <v>25998</v>
      </c>
      <c r="J17" s="15">
        <v>0</v>
      </c>
      <c r="K17" s="15">
        <v>5119</v>
      </c>
      <c r="L17" s="14" t="s">
        <v>34</v>
      </c>
      <c r="M17" s="16"/>
      <c r="N17" s="16"/>
      <c r="O17" s="16"/>
      <c r="P17" s="16"/>
      <c r="Q17" s="16"/>
      <c r="R17" s="16"/>
      <c r="S17" s="16"/>
      <c r="T17" s="16"/>
      <c r="U17" s="17">
        <f t="shared" si="2"/>
        <v>0</v>
      </c>
      <c r="V17" s="18">
        <f t="shared" si="3"/>
        <v>107518</v>
      </c>
    </row>
    <row r="18" spans="1:22" x14ac:dyDescent="0.25">
      <c r="A18" s="13" t="s">
        <v>66</v>
      </c>
      <c r="B18" s="13" t="s">
        <v>67</v>
      </c>
      <c r="C18" s="14" t="s">
        <v>68</v>
      </c>
      <c r="D18" s="14">
        <v>2020</v>
      </c>
      <c r="E18" s="14" t="s">
        <v>33</v>
      </c>
      <c r="F18" s="15">
        <v>0</v>
      </c>
      <c r="G18" s="15">
        <v>402528</v>
      </c>
      <c r="H18" s="15">
        <v>383870</v>
      </c>
      <c r="I18" s="15">
        <v>0</v>
      </c>
      <c r="J18" s="15">
        <v>0</v>
      </c>
      <c r="K18" s="15">
        <v>46100</v>
      </c>
      <c r="L18" s="14" t="s">
        <v>38</v>
      </c>
      <c r="M18" s="16">
        <v>0</v>
      </c>
      <c r="N18" s="16">
        <v>0</v>
      </c>
      <c r="O18" s="16">
        <v>0</v>
      </c>
      <c r="P18" s="16">
        <v>40</v>
      </c>
      <c r="Q18" s="16">
        <v>6</v>
      </c>
      <c r="R18" s="16">
        <v>2</v>
      </c>
      <c r="S18" s="16">
        <v>0</v>
      </c>
      <c r="T18" s="16">
        <v>0</v>
      </c>
      <c r="U18" s="17">
        <f t="shared" si="2"/>
        <v>48</v>
      </c>
      <c r="V18" s="18">
        <f t="shared" si="3"/>
        <v>832498</v>
      </c>
    </row>
    <row r="19" spans="1:22" x14ac:dyDescent="0.25">
      <c r="A19" s="13" t="s">
        <v>69</v>
      </c>
      <c r="B19" s="13" t="s">
        <v>70</v>
      </c>
      <c r="C19" s="14" t="s">
        <v>71</v>
      </c>
      <c r="D19" s="14">
        <v>2020</v>
      </c>
      <c r="E19" s="14" t="s">
        <v>33</v>
      </c>
      <c r="F19" s="15">
        <v>0</v>
      </c>
      <c r="G19" s="15">
        <v>0</v>
      </c>
      <c r="H19" s="15">
        <v>46396</v>
      </c>
      <c r="I19" s="15">
        <v>0</v>
      </c>
      <c r="J19" s="15">
        <v>0</v>
      </c>
      <c r="K19" s="15">
        <v>0</v>
      </c>
      <c r="L19" s="14" t="s">
        <v>34</v>
      </c>
      <c r="M19" s="16"/>
      <c r="N19" s="16"/>
      <c r="O19" s="16"/>
      <c r="P19" s="16"/>
      <c r="Q19" s="16"/>
      <c r="R19" s="16"/>
      <c r="S19" s="16"/>
      <c r="T19" s="16"/>
      <c r="U19" s="17">
        <f t="shared" si="2"/>
        <v>0</v>
      </c>
      <c r="V19" s="18">
        <f t="shared" si="3"/>
        <v>46396</v>
      </c>
    </row>
    <row r="20" spans="1:22" x14ac:dyDescent="0.25">
      <c r="A20" s="13" t="s">
        <v>72</v>
      </c>
      <c r="B20" s="13" t="s">
        <v>73</v>
      </c>
      <c r="C20" s="14" t="s">
        <v>74</v>
      </c>
      <c r="D20" s="14">
        <v>2020</v>
      </c>
      <c r="E20" s="14" t="s">
        <v>33</v>
      </c>
      <c r="F20" s="15">
        <v>382959</v>
      </c>
      <c r="G20" s="15">
        <v>0</v>
      </c>
      <c r="H20" s="15">
        <v>0</v>
      </c>
      <c r="I20" s="15">
        <v>62104</v>
      </c>
      <c r="J20" s="15">
        <v>1250</v>
      </c>
      <c r="K20" s="15">
        <v>20683</v>
      </c>
      <c r="L20" s="14" t="s">
        <v>34</v>
      </c>
      <c r="M20" s="16"/>
      <c r="N20" s="16"/>
      <c r="O20" s="16">
        <v>12</v>
      </c>
      <c r="P20" s="16">
        <v>24</v>
      </c>
      <c r="Q20" s="16"/>
      <c r="R20" s="16"/>
      <c r="S20" s="16"/>
      <c r="T20" s="16"/>
      <c r="U20" s="17">
        <f t="shared" ref="U20" si="6">SUM(M20:T20)</f>
        <v>36</v>
      </c>
      <c r="V20" s="18">
        <f t="shared" ref="V20" si="7">SUM(F20:K20)</f>
        <v>466996</v>
      </c>
    </row>
    <row r="21" spans="1:22" x14ac:dyDescent="0.25">
      <c r="A21" s="13" t="s">
        <v>75</v>
      </c>
      <c r="B21" s="13" t="s">
        <v>76</v>
      </c>
      <c r="C21" s="14" t="s">
        <v>77</v>
      </c>
      <c r="D21" s="14">
        <v>2020</v>
      </c>
      <c r="E21" s="14" t="s">
        <v>65</v>
      </c>
      <c r="F21" s="15">
        <v>0</v>
      </c>
      <c r="G21" s="15">
        <v>0</v>
      </c>
      <c r="H21" s="15">
        <v>76748</v>
      </c>
      <c r="I21" s="15">
        <v>0</v>
      </c>
      <c r="J21" s="15">
        <v>0</v>
      </c>
      <c r="K21" s="15">
        <v>3837</v>
      </c>
      <c r="L21" s="14" t="s">
        <v>34</v>
      </c>
      <c r="M21" s="16"/>
      <c r="N21" s="16"/>
      <c r="O21" s="16"/>
      <c r="P21" s="16"/>
      <c r="Q21" s="16"/>
      <c r="R21" s="16"/>
      <c r="S21" s="16"/>
      <c r="T21" s="16"/>
      <c r="U21" s="17">
        <f t="shared" si="2"/>
        <v>0</v>
      </c>
      <c r="V21" s="18">
        <f t="shared" si="3"/>
        <v>80585</v>
      </c>
    </row>
    <row r="22" spans="1:22" x14ac:dyDescent="0.25">
      <c r="A22" s="13" t="s">
        <v>78</v>
      </c>
      <c r="B22" s="13" t="s">
        <v>79</v>
      </c>
      <c r="C22" s="14" t="s">
        <v>80</v>
      </c>
      <c r="D22" s="14">
        <v>2020</v>
      </c>
      <c r="E22" s="14" t="s">
        <v>33</v>
      </c>
      <c r="F22" s="15">
        <v>1</v>
      </c>
      <c r="G22" s="15">
        <v>0</v>
      </c>
      <c r="H22" s="15">
        <v>22144</v>
      </c>
      <c r="I22" s="15">
        <v>0</v>
      </c>
      <c r="J22" s="15">
        <v>0</v>
      </c>
      <c r="K22" s="15">
        <v>1462</v>
      </c>
      <c r="L22" s="14" t="s">
        <v>34</v>
      </c>
      <c r="M22" s="16"/>
      <c r="N22" s="16"/>
      <c r="O22" s="16"/>
      <c r="P22" s="16">
        <v>4</v>
      </c>
      <c r="Q22" s="16"/>
      <c r="R22" s="16"/>
      <c r="S22" s="16"/>
      <c r="T22" s="16"/>
      <c r="U22" s="17">
        <f t="shared" ref="U22" si="8">SUM(M22:T22)</f>
        <v>4</v>
      </c>
      <c r="V22" s="18">
        <f t="shared" ref="V22" si="9">SUM(F22:K22)</f>
        <v>23607</v>
      </c>
    </row>
    <row r="23" spans="1:22" x14ac:dyDescent="0.25">
      <c r="A23" s="13" t="s">
        <v>75</v>
      </c>
      <c r="B23" s="13" t="s">
        <v>81</v>
      </c>
      <c r="C23" s="14" t="s">
        <v>82</v>
      </c>
      <c r="D23" s="14">
        <v>2020</v>
      </c>
      <c r="E23" s="14" t="s">
        <v>33</v>
      </c>
      <c r="F23" s="15">
        <v>0</v>
      </c>
      <c r="G23" s="15">
        <v>0</v>
      </c>
      <c r="H23" s="15">
        <v>19050</v>
      </c>
      <c r="I23" s="15">
        <v>0</v>
      </c>
      <c r="J23" s="15">
        <v>0</v>
      </c>
      <c r="K23" s="15">
        <v>952</v>
      </c>
      <c r="L23" s="14" t="s">
        <v>34</v>
      </c>
      <c r="M23" s="16"/>
      <c r="N23" s="16"/>
      <c r="O23" s="16"/>
      <c r="P23" s="16"/>
      <c r="Q23" s="16"/>
      <c r="R23" s="16"/>
      <c r="S23" s="16"/>
      <c r="T23" s="16"/>
      <c r="U23" s="17">
        <f t="shared" si="2"/>
        <v>0</v>
      </c>
      <c r="V23" s="18">
        <f t="shared" si="3"/>
        <v>20002</v>
      </c>
    </row>
    <row r="24" spans="1:22" x14ac:dyDescent="0.25">
      <c r="A24" s="13" t="s">
        <v>75</v>
      </c>
      <c r="B24" s="13" t="s">
        <v>83</v>
      </c>
      <c r="C24" s="14" t="s">
        <v>84</v>
      </c>
      <c r="D24" s="14">
        <v>2020</v>
      </c>
      <c r="E24" s="14" t="s">
        <v>33</v>
      </c>
      <c r="F24" s="15">
        <v>0</v>
      </c>
      <c r="G24" s="15">
        <v>0</v>
      </c>
      <c r="H24" s="15">
        <v>23810</v>
      </c>
      <c r="I24" s="15">
        <v>0</v>
      </c>
      <c r="J24" s="15">
        <v>0</v>
      </c>
      <c r="K24" s="15">
        <v>1190</v>
      </c>
      <c r="L24" s="14" t="s">
        <v>34</v>
      </c>
      <c r="M24" s="16"/>
      <c r="N24" s="16"/>
      <c r="O24" s="16"/>
      <c r="P24" s="16"/>
      <c r="Q24" s="16"/>
      <c r="R24" s="16"/>
      <c r="S24" s="16"/>
      <c r="T24" s="16"/>
      <c r="U24" s="17">
        <f t="shared" si="2"/>
        <v>0</v>
      </c>
      <c r="V24" s="18">
        <f t="shared" si="3"/>
        <v>25000</v>
      </c>
    </row>
    <row r="25" spans="1:22" x14ac:dyDescent="0.25">
      <c r="A25" s="13" t="s">
        <v>85</v>
      </c>
      <c r="B25" s="13" t="s">
        <v>86</v>
      </c>
      <c r="C25" s="14" t="s">
        <v>87</v>
      </c>
      <c r="D25" s="14">
        <v>2020</v>
      </c>
      <c r="E25" s="14" t="s">
        <v>33</v>
      </c>
      <c r="F25" s="15">
        <v>0</v>
      </c>
      <c r="G25" s="15">
        <v>47136</v>
      </c>
      <c r="H25" s="15">
        <v>0</v>
      </c>
      <c r="I25" s="15">
        <v>0</v>
      </c>
      <c r="J25" s="15">
        <v>0</v>
      </c>
      <c r="K25" s="15">
        <v>4603</v>
      </c>
      <c r="L25" s="14" t="s">
        <v>38</v>
      </c>
      <c r="M25" s="16">
        <v>0</v>
      </c>
      <c r="N25" s="16">
        <v>0</v>
      </c>
      <c r="O25" s="16">
        <v>8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7">
        <f t="shared" si="2"/>
        <v>8</v>
      </c>
      <c r="V25" s="18">
        <f t="shared" si="3"/>
        <v>51739</v>
      </c>
    </row>
    <row r="26" spans="1:22" x14ac:dyDescent="0.25">
      <c r="A26" s="13" t="s">
        <v>66</v>
      </c>
      <c r="B26" s="13" t="s">
        <v>88</v>
      </c>
      <c r="C26" s="14" t="s">
        <v>89</v>
      </c>
      <c r="D26" s="14">
        <v>2020</v>
      </c>
      <c r="E26" s="14" t="s">
        <v>33</v>
      </c>
      <c r="F26" s="15">
        <v>0</v>
      </c>
      <c r="G26" s="15">
        <v>0</v>
      </c>
      <c r="H26" s="15">
        <v>34990</v>
      </c>
      <c r="I26" s="15">
        <v>0</v>
      </c>
      <c r="J26" s="15">
        <v>0</v>
      </c>
      <c r="K26" s="15">
        <v>1189</v>
      </c>
      <c r="L26" s="14" t="s">
        <v>34</v>
      </c>
      <c r="M26" s="16"/>
      <c r="N26" s="16"/>
      <c r="O26" s="16"/>
      <c r="P26" s="16"/>
      <c r="Q26" s="16"/>
      <c r="R26" s="16"/>
      <c r="S26" s="16"/>
      <c r="T26" s="16"/>
      <c r="U26" s="17">
        <f t="shared" si="2"/>
        <v>0</v>
      </c>
      <c r="V26" s="18">
        <f t="shared" si="3"/>
        <v>36179</v>
      </c>
    </row>
    <row r="27" spans="1:22" x14ac:dyDescent="0.25">
      <c r="A27" s="13" t="s">
        <v>90</v>
      </c>
      <c r="B27" s="13" t="s">
        <v>91</v>
      </c>
      <c r="C27" s="14" t="s">
        <v>92</v>
      </c>
      <c r="D27" s="14">
        <v>2020</v>
      </c>
      <c r="E27" s="14" t="s">
        <v>33</v>
      </c>
      <c r="F27" s="15">
        <v>166859</v>
      </c>
      <c r="G27" s="15">
        <v>0</v>
      </c>
      <c r="H27" s="15">
        <v>46831</v>
      </c>
      <c r="I27" s="15">
        <v>6111</v>
      </c>
      <c r="J27" s="15">
        <v>0</v>
      </c>
      <c r="K27" s="15">
        <v>3750</v>
      </c>
      <c r="L27" s="14" t="s">
        <v>34</v>
      </c>
      <c r="M27" s="16"/>
      <c r="N27" s="16"/>
      <c r="O27" s="16"/>
      <c r="P27" s="16"/>
      <c r="Q27" s="16"/>
      <c r="R27" s="16"/>
      <c r="S27" s="16"/>
      <c r="T27" s="16"/>
      <c r="U27" s="17">
        <f t="shared" si="2"/>
        <v>0</v>
      </c>
      <c r="V27" s="18">
        <f t="shared" si="3"/>
        <v>223551</v>
      </c>
    </row>
    <row r="28" spans="1:22" x14ac:dyDescent="0.25">
      <c r="A28" s="19" t="s">
        <v>30</v>
      </c>
      <c r="B28" s="19" t="s">
        <v>93</v>
      </c>
      <c r="C28" s="20" t="s">
        <v>94</v>
      </c>
      <c r="D28" s="20">
        <v>2020</v>
      </c>
      <c r="E28" s="20" t="s">
        <v>33</v>
      </c>
      <c r="F28" s="21">
        <v>0</v>
      </c>
      <c r="G28" s="21">
        <v>44784</v>
      </c>
      <c r="H28" s="21">
        <v>11679</v>
      </c>
      <c r="I28" s="21">
        <v>0</v>
      </c>
      <c r="J28" s="21">
        <v>0</v>
      </c>
      <c r="K28" s="21">
        <v>4335</v>
      </c>
      <c r="L28" s="20" t="s">
        <v>38</v>
      </c>
      <c r="M28" s="22">
        <v>0</v>
      </c>
      <c r="N28" s="22">
        <v>6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3">
        <f t="shared" ref="U28" si="10">SUM(M28:T28)</f>
        <v>6</v>
      </c>
      <c r="V28" s="18">
        <f t="shared" ref="V28" si="11">SUM(F28:K28)</f>
        <v>60798</v>
      </c>
    </row>
    <row r="29" spans="1:22" x14ac:dyDescent="0.25">
      <c r="A29" s="13" t="s">
        <v>95</v>
      </c>
      <c r="B29" s="13" t="s">
        <v>96</v>
      </c>
      <c r="C29" s="14" t="s">
        <v>97</v>
      </c>
      <c r="D29" s="14">
        <v>2020</v>
      </c>
      <c r="E29" s="14" t="s">
        <v>98</v>
      </c>
      <c r="F29" s="15">
        <v>0</v>
      </c>
      <c r="G29" s="15">
        <v>0</v>
      </c>
      <c r="H29" s="15">
        <v>116292</v>
      </c>
      <c r="I29" s="15">
        <v>0</v>
      </c>
      <c r="J29" s="15">
        <v>0</v>
      </c>
      <c r="K29" s="15">
        <v>5750</v>
      </c>
      <c r="L29" s="14" t="s">
        <v>34</v>
      </c>
      <c r="M29" s="16"/>
      <c r="N29" s="16"/>
      <c r="O29" s="16"/>
      <c r="P29" s="16"/>
      <c r="Q29" s="16"/>
      <c r="R29" s="16"/>
      <c r="S29" s="16"/>
      <c r="T29" s="16"/>
      <c r="U29" s="17">
        <f t="shared" si="2"/>
        <v>0</v>
      </c>
      <c r="V29" s="18">
        <f t="shared" si="3"/>
        <v>122042</v>
      </c>
    </row>
    <row r="30" spans="1:22" x14ac:dyDescent="0.25">
      <c r="A30" s="13" t="s">
        <v>99</v>
      </c>
      <c r="B30" s="13" t="s">
        <v>100</v>
      </c>
      <c r="C30" s="14" t="s">
        <v>115</v>
      </c>
      <c r="D30" s="14">
        <v>2020</v>
      </c>
      <c r="E30" s="14" t="s">
        <v>33</v>
      </c>
      <c r="F30" s="15">
        <v>0</v>
      </c>
      <c r="G30" s="15">
        <v>0</v>
      </c>
      <c r="H30" s="15">
        <v>354132</v>
      </c>
      <c r="I30" s="15">
        <v>179055</v>
      </c>
      <c r="J30" s="15">
        <v>0</v>
      </c>
      <c r="K30" s="15">
        <v>10284</v>
      </c>
      <c r="L30" s="14" t="s">
        <v>34</v>
      </c>
      <c r="M30" s="16"/>
      <c r="N30" s="16"/>
      <c r="O30" s="16"/>
      <c r="P30" s="16"/>
      <c r="Q30" s="16"/>
      <c r="R30" s="16"/>
      <c r="S30" s="16"/>
      <c r="T30" s="16"/>
      <c r="U30" s="17">
        <f t="shared" si="2"/>
        <v>0</v>
      </c>
      <c r="V30" s="18">
        <f t="shared" si="3"/>
        <v>543471</v>
      </c>
    </row>
    <row r="31" spans="1:22" x14ac:dyDescent="0.25">
      <c r="A31" s="13" t="s">
        <v>101</v>
      </c>
      <c r="B31" s="13" t="s">
        <v>102</v>
      </c>
      <c r="C31" s="14" t="s">
        <v>103</v>
      </c>
      <c r="D31" s="14">
        <v>2020</v>
      </c>
      <c r="E31" s="14" t="s">
        <v>33</v>
      </c>
      <c r="F31" s="15">
        <v>0</v>
      </c>
      <c r="G31" s="15">
        <v>319392</v>
      </c>
      <c r="H31" s="15">
        <v>176696</v>
      </c>
      <c r="I31" s="15">
        <v>0</v>
      </c>
      <c r="J31" s="15">
        <v>0</v>
      </c>
      <c r="K31" s="15">
        <v>24188</v>
      </c>
      <c r="L31" s="14" t="s">
        <v>38</v>
      </c>
      <c r="M31" s="16">
        <v>0</v>
      </c>
      <c r="N31" s="16">
        <v>2</v>
      </c>
      <c r="O31" s="16">
        <v>34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7">
        <f t="shared" si="2"/>
        <v>36</v>
      </c>
      <c r="V31" s="18">
        <f t="shared" si="3"/>
        <v>520276</v>
      </c>
    </row>
    <row r="32" spans="1:22" x14ac:dyDescent="0.25">
      <c r="A32" s="13" t="s">
        <v>104</v>
      </c>
      <c r="B32" s="13" t="s">
        <v>105</v>
      </c>
      <c r="C32" s="14" t="s">
        <v>106</v>
      </c>
      <c r="D32" s="14">
        <v>2020</v>
      </c>
      <c r="E32" s="14" t="s">
        <v>33</v>
      </c>
      <c r="F32" s="15">
        <v>0</v>
      </c>
      <c r="G32" s="15">
        <v>76788</v>
      </c>
      <c r="H32" s="15">
        <v>122492</v>
      </c>
      <c r="I32" s="15">
        <v>0</v>
      </c>
      <c r="J32" s="15">
        <v>0</v>
      </c>
      <c r="K32" s="15">
        <v>0</v>
      </c>
      <c r="L32" s="14" t="s">
        <v>107</v>
      </c>
      <c r="M32" s="16">
        <v>0</v>
      </c>
      <c r="N32" s="16">
        <v>9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7">
        <f t="shared" si="2"/>
        <v>9</v>
      </c>
      <c r="V32" s="18">
        <f t="shared" si="3"/>
        <v>199280</v>
      </c>
    </row>
    <row r="33" spans="1:22" x14ac:dyDescent="0.25">
      <c r="A33" s="13" t="s">
        <v>108</v>
      </c>
      <c r="B33" s="13" t="s">
        <v>109</v>
      </c>
      <c r="C33" s="14" t="s">
        <v>110</v>
      </c>
      <c r="D33" s="14">
        <v>2020</v>
      </c>
      <c r="E33" s="14" t="s">
        <v>33</v>
      </c>
      <c r="F33" s="15">
        <v>0</v>
      </c>
      <c r="G33" s="15">
        <v>0</v>
      </c>
      <c r="H33" s="15">
        <v>92310</v>
      </c>
      <c r="I33" s="15">
        <v>28850</v>
      </c>
      <c r="J33" s="15">
        <v>0</v>
      </c>
      <c r="K33" s="15">
        <v>9000</v>
      </c>
      <c r="L33" s="14" t="s">
        <v>34</v>
      </c>
      <c r="M33" s="16"/>
      <c r="N33" s="16"/>
      <c r="O33" s="16"/>
      <c r="P33" s="16"/>
      <c r="Q33" s="16"/>
      <c r="R33" s="16"/>
      <c r="S33" s="16"/>
      <c r="T33" s="16"/>
      <c r="U33" s="17">
        <f t="shared" si="2"/>
        <v>0</v>
      </c>
      <c r="V33" s="18">
        <f t="shared" si="3"/>
        <v>130160</v>
      </c>
    </row>
    <row r="34" spans="1:22" x14ac:dyDescent="0.25">
      <c r="A34" s="13" t="s">
        <v>62</v>
      </c>
      <c r="B34" s="13" t="s">
        <v>111</v>
      </c>
      <c r="C34" s="14" t="s">
        <v>112</v>
      </c>
      <c r="D34" s="14">
        <v>2020</v>
      </c>
      <c r="E34" s="14" t="s">
        <v>98</v>
      </c>
      <c r="F34" s="15">
        <v>0</v>
      </c>
      <c r="G34" s="15">
        <v>0</v>
      </c>
      <c r="H34" s="15">
        <v>73871</v>
      </c>
      <c r="I34" s="15">
        <v>0</v>
      </c>
      <c r="J34" s="15">
        <v>0</v>
      </c>
      <c r="K34" s="15">
        <v>7320</v>
      </c>
      <c r="L34" s="14" t="s">
        <v>34</v>
      </c>
      <c r="M34" s="16"/>
      <c r="N34" s="16"/>
      <c r="O34" s="16"/>
      <c r="P34" s="16"/>
      <c r="Q34" s="16"/>
      <c r="R34" s="16"/>
      <c r="S34" s="16"/>
      <c r="T34" s="16"/>
      <c r="U34" s="17">
        <f t="shared" si="2"/>
        <v>0</v>
      </c>
      <c r="V34" s="18">
        <f t="shared" si="3"/>
        <v>81191</v>
      </c>
    </row>
    <row r="35" spans="1:22" x14ac:dyDescent="0.25">
      <c r="A35" s="13" t="s">
        <v>99</v>
      </c>
      <c r="B35" s="13" t="s">
        <v>113</v>
      </c>
      <c r="C35" s="14" t="s">
        <v>114</v>
      </c>
      <c r="D35" s="14">
        <v>2020</v>
      </c>
      <c r="E35" s="14" t="s">
        <v>98</v>
      </c>
      <c r="F35" s="15">
        <v>0</v>
      </c>
      <c r="G35" s="15">
        <v>0</v>
      </c>
      <c r="H35" s="15">
        <v>203000</v>
      </c>
      <c r="I35" s="15">
        <v>0</v>
      </c>
      <c r="J35" s="15">
        <v>0</v>
      </c>
      <c r="K35" s="15">
        <v>0</v>
      </c>
      <c r="L35" s="14" t="s">
        <v>34</v>
      </c>
      <c r="M35" s="16"/>
      <c r="N35" s="16"/>
      <c r="O35" s="16"/>
      <c r="P35" s="16"/>
      <c r="Q35" s="16"/>
      <c r="R35" s="16"/>
      <c r="S35" s="16"/>
      <c r="T35" s="16"/>
      <c r="U35" s="17">
        <f t="shared" si="2"/>
        <v>0</v>
      </c>
      <c r="V35" s="18">
        <f t="shared" si="3"/>
        <v>203000</v>
      </c>
    </row>
    <row r="36" spans="1:22" x14ac:dyDescent="0.25">
      <c r="A36" s="13"/>
      <c r="B36" s="13"/>
      <c r="C36" s="14"/>
      <c r="D36" s="14"/>
      <c r="E36" s="14"/>
      <c r="F36" s="15"/>
      <c r="G36" s="15"/>
      <c r="H36" s="15"/>
      <c r="I36" s="15"/>
      <c r="J36" s="15"/>
      <c r="K36" s="15"/>
      <c r="L36" s="14"/>
      <c r="M36" s="16"/>
      <c r="N36" s="16"/>
      <c r="O36" s="16"/>
      <c r="P36" s="16"/>
      <c r="Q36" s="16"/>
      <c r="R36" s="16"/>
      <c r="S36" s="16"/>
      <c r="T36" s="16"/>
      <c r="U36" s="17">
        <f t="shared" si="2"/>
        <v>0</v>
      </c>
      <c r="V36" s="18">
        <f t="shared" si="3"/>
        <v>0</v>
      </c>
    </row>
    <row r="37" spans="1:22" x14ac:dyDescent="0.25">
      <c r="A37" s="13"/>
      <c r="B37" s="13"/>
      <c r="C37" s="14"/>
      <c r="D37" s="14"/>
      <c r="E37" s="14"/>
      <c r="F37" s="15"/>
      <c r="G37" s="15"/>
      <c r="H37" s="15"/>
      <c r="I37" s="15"/>
      <c r="J37" s="15"/>
      <c r="K37" s="15"/>
      <c r="L37" s="14"/>
      <c r="M37" s="16"/>
      <c r="N37" s="16"/>
      <c r="O37" s="16"/>
      <c r="P37" s="16"/>
      <c r="Q37" s="16"/>
      <c r="R37" s="16"/>
      <c r="S37" s="16"/>
      <c r="T37" s="16"/>
      <c r="U37" s="17">
        <f t="shared" si="2"/>
        <v>0</v>
      </c>
      <c r="V37" s="18">
        <f t="shared" si="3"/>
        <v>0</v>
      </c>
    </row>
    <row r="38" spans="1:22" x14ac:dyDescent="0.25">
      <c r="A38" s="13"/>
      <c r="B38" s="13"/>
      <c r="C38" s="14"/>
      <c r="D38" s="14"/>
      <c r="E38" s="14"/>
      <c r="F38" s="15"/>
      <c r="G38" s="15"/>
      <c r="H38" s="15"/>
      <c r="I38" s="15"/>
      <c r="J38" s="15"/>
      <c r="K38" s="15"/>
      <c r="L38" s="14"/>
      <c r="M38" s="16"/>
      <c r="N38" s="16"/>
      <c r="O38" s="16"/>
      <c r="P38" s="16"/>
      <c r="Q38" s="16"/>
      <c r="R38" s="16"/>
      <c r="S38" s="16"/>
      <c r="T38" s="16"/>
      <c r="U38" s="17">
        <f t="shared" si="2"/>
        <v>0</v>
      </c>
      <c r="V38" s="18">
        <f t="shared" si="3"/>
        <v>0</v>
      </c>
    </row>
    <row r="39" spans="1:22" x14ac:dyDescent="0.25">
      <c r="A39" s="13"/>
      <c r="B39" s="13"/>
      <c r="C39" s="14"/>
      <c r="D39" s="14"/>
      <c r="E39" s="14"/>
      <c r="F39" s="15"/>
      <c r="G39" s="15"/>
      <c r="H39" s="15"/>
      <c r="I39" s="15"/>
      <c r="J39" s="15"/>
      <c r="K39" s="15"/>
      <c r="L39" s="14"/>
      <c r="M39" s="16"/>
      <c r="N39" s="16"/>
      <c r="O39" s="16"/>
      <c r="P39" s="16"/>
      <c r="Q39" s="16"/>
      <c r="R39" s="16"/>
      <c r="S39" s="16"/>
      <c r="T39" s="16"/>
      <c r="U39" s="17">
        <f t="shared" si="2"/>
        <v>0</v>
      </c>
      <c r="V39" s="18">
        <f t="shared" si="3"/>
        <v>0</v>
      </c>
    </row>
    <row r="40" spans="1:22" x14ac:dyDescent="0.25">
      <c r="A40" s="13"/>
      <c r="B40" s="13"/>
      <c r="C40" s="14"/>
      <c r="D40" s="14"/>
      <c r="E40" s="14"/>
      <c r="F40" s="15"/>
      <c r="G40" s="15"/>
      <c r="H40" s="15"/>
      <c r="I40" s="15"/>
      <c r="J40" s="15"/>
      <c r="K40" s="15"/>
      <c r="L40" s="14"/>
      <c r="M40" s="16"/>
      <c r="N40" s="16"/>
      <c r="O40" s="16"/>
      <c r="P40" s="16"/>
      <c r="Q40" s="16"/>
      <c r="R40" s="16"/>
      <c r="S40" s="16"/>
      <c r="T40" s="16"/>
      <c r="U40" s="17">
        <f t="shared" si="2"/>
        <v>0</v>
      </c>
      <c r="V40" s="18">
        <f t="shared" si="3"/>
        <v>0</v>
      </c>
    </row>
    <row r="41" spans="1:22" x14ac:dyDescent="0.25">
      <c r="A41" s="13"/>
      <c r="B41" s="13"/>
      <c r="C41" s="14"/>
      <c r="D41" s="14"/>
      <c r="E41" s="14"/>
      <c r="F41" s="15"/>
      <c r="G41" s="15"/>
      <c r="H41" s="15"/>
      <c r="I41" s="15"/>
      <c r="J41" s="15"/>
      <c r="K41" s="15"/>
      <c r="L41" s="14"/>
      <c r="M41" s="16"/>
      <c r="N41" s="16"/>
      <c r="O41" s="16"/>
      <c r="P41" s="16"/>
      <c r="Q41" s="16"/>
      <c r="R41" s="16"/>
      <c r="S41" s="16"/>
      <c r="T41" s="16"/>
      <c r="U41" s="17">
        <f t="shared" si="2"/>
        <v>0</v>
      </c>
      <c r="V41" s="18">
        <f t="shared" si="3"/>
        <v>0</v>
      </c>
    </row>
    <row r="42" spans="1:22" x14ac:dyDescent="0.25">
      <c r="A42" s="13"/>
      <c r="B42" s="13"/>
      <c r="C42" s="14"/>
      <c r="D42" s="14"/>
      <c r="E42" s="14"/>
      <c r="F42" s="15"/>
      <c r="G42" s="15"/>
      <c r="H42" s="15"/>
      <c r="I42" s="15"/>
      <c r="J42" s="15"/>
      <c r="K42" s="15"/>
      <c r="L42" s="14"/>
      <c r="M42" s="16"/>
      <c r="N42" s="16"/>
      <c r="O42" s="16"/>
      <c r="P42" s="16"/>
      <c r="Q42" s="16"/>
      <c r="R42" s="16"/>
      <c r="S42" s="16"/>
      <c r="T42" s="16"/>
      <c r="U42" s="17">
        <f t="shared" si="2"/>
        <v>0</v>
      </c>
      <c r="V42" s="18">
        <f t="shared" si="3"/>
        <v>0</v>
      </c>
    </row>
    <row r="43" spans="1:22" x14ac:dyDescent="0.25">
      <c r="A43" s="13"/>
      <c r="B43" s="13"/>
      <c r="C43" s="14"/>
      <c r="D43" s="14"/>
      <c r="E43" s="14"/>
      <c r="F43" s="15"/>
      <c r="G43" s="15"/>
      <c r="H43" s="15"/>
      <c r="I43" s="15"/>
      <c r="J43" s="15"/>
      <c r="K43" s="15"/>
      <c r="L43" s="14"/>
      <c r="M43" s="16"/>
      <c r="N43" s="16"/>
      <c r="O43" s="16"/>
      <c r="P43" s="16"/>
      <c r="Q43" s="16"/>
      <c r="R43" s="16"/>
      <c r="S43" s="16"/>
      <c r="T43" s="16"/>
      <c r="U43" s="17">
        <f t="shared" si="2"/>
        <v>0</v>
      </c>
      <c r="V43" s="18">
        <f t="shared" si="3"/>
        <v>0</v>
      </c>
    </row>
    <row r="44" spans="1:22" x14ac:dyDescent="0.25">
      <c r="A44" s="13"/>
      <c r="B44" s="13"/>
      <c r="C44" s="14"/>
      <c r="D44" s="14"/>
      <c r="E44" s="14"/>
      <c r="F44" s="15"/>
      <c r="G44" s="15"/>
      <c r="H44" s="15"/>
      <c r="I44" s="15"/>
      <c r="J44" s="15"/>
      <c r="K44" s="15"/>
      <c r="L44" s="14"/>
      <c r="M44" s="16"/>
      <c r="N44" s="16"/>
      <c r="O44" s="16"/>
      <c r="P44" s="16"/>
      <c r="Q44" s="16"/>
      <c r="R44" s="16"/>
      <c r="S44" s="16"/>
      <c r="T44" s="16"/>
      <c r="U44" s="17">
        <f t="shared" si="2"/>
        <v>0</v>
      </c>
      <c r="V44" s="18">
        <f t="shared" si="3"/>
        <v>0</v>
      </c>
    </row>
    <row r="45" spans="1:22" x14ac:dyDescent="0.25">
      <c r="A45" s="13"/>
      <c r="B45" s="13"/>
      <c r="C45" s="14"/>
      <c r="D45" s="14"/>
      <c r="E45" s="14"/>
      <c r="F45" s="15"/>
      <c r="G45" s="15"/>
      <c r="H45" s="15"/>
      <c r="I45" s="15"/>
      <c r="J45" s="15"/>
      <c r="K45" s="15"/>
      <c r="L45" s="14"/>
      <c r="M45" s="16"/>
      <c r="N45" s="16"/>
      <c r="O45" s="16"/>
      <c r="P45" s="16"/>
      <c r="Q45" s="16"/>
      <c r="R45" s="16"/>
      <c r="S45" s="16"/>
      <c r="T45" s="16"/>
      <c r="U45" s="17">
        <f t="shared" si="2"/>
        <v>0</v>
      </c>
      <c r="V45" s="18">
        <f t="shared" si="3"/>
        <v>0</v>
      </c>
    </row>
  </sheetData>
  <autoFilter ref="A6:V6" xr:uid="{87B868FB-1061-4310-B573-E870A39A31F9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8:V14 V29:V45 V21 V16:V19 V23:V27">
    <cfRule type="cellIs" dxfId="23" priority="27" operator="lessThan">
      <formula>0</formula>
    </cfRule>
  </conditionalFormatting>
  <conditionalFormatting sqref="V8:V14 V29:V45 V21 V16:V19 V23:V27">
    <cfRule type="expression" dxfId="22" priority="28">
      <formula>$V$7&lt;0</formula>
    </cfRule>
  </conditionalFormatting>
  <conditionalFormatting sqref="D8:D14 D29:D45 D21 D16:D19 D23:D27">
    <cfRule type="expression" dxfId="21" priority="26">
      <formula>OR($D8&gt;2020,AND($D8&lt;2020,$D8&lt;&gt;""))</formula>
    </cfRule>
  </conditionalFormatting>
  <conditionalFormatting sqref="V7">
    <cfRule type="cellIs" dxfId="20" priority="21" operator="lessThan">
      <formula>0</formula>
    </cfRule>
  </conditionalFormatting>
  <conditionalFormatting sqref="V7">
    <cfRule type="expression" dxfId="19" priority="22">
      <formula>$V$7&lt;0</formula>
    </cfRule>
  </conditionalFormatting>
  <conditionalFormatting sqref="D7">
    <cfRule type="expression" dxfId="18" priority="20">
      <formula>OR($D7&gt;2020,AND($D7&lt;2020,$D7&lt;&gt;""))</formula>
    </cfRule>
  </conditionalFormatting>
  <conditionalFormatting sqref="C7">
    <cfRule type="expression" dxfId="17" priority="23">
      <formula>(#REF!&gt;1)</formula>
    </cfRule>
  </conditionalFormatting>
  <conditionalFormatting sqref="V28">
    <cfRule type="cellIs" dxfId="16" priority="16" operator="lessThan">
      <formula>0</formula>
    </cfRule>
  </conditionalFormatting>
  <conditionalFormatting sqref="V28">
    <cfRule type="expression" dxfId="15" priority="17">
      <formula>$V$7&lt;0</formula>
    </cfRule>
  </conditionalFormatting>
  <conditionalFormatting sqref="D28">
    <cfRule type="expression" dxfId="14" priority="15">
      <formula>OR($D28&gt;2020,AND($D28&lt;2020,$D28&lt;&gt;""))</formula>
    </cfRule>
  </conditionalFormatting>
  <conditionalFormatting sqref="C28">
    <cfRule type="expression" dxfId="13" priority="18">
      <formula>(#REF!&gt;1)</formula>
    </cfRule>
  </conditionalFormatting>
  <conditionalFormatting sqref="V20">
    <cfRule type="cellIs" dxfId="12" priority="12" operator="lessThan">
      <formula>0</formula>
    </cfRule>
  </conditionalFormatting>
  <conditionalFormatting sqref="V20">
    <cfRule type="expression" dxfId="11" priority="13">
      <formula>$V$7&lt;0</formula>
    </cfRule>
  </conditionalFormatting>
  <conditionalFormatting sqref="D20">
    <cfRule type="expression" dxfId="10" priority="11">
      <formula>OR($D20&gt;2020,AND($D20&lt;2020,$D20&lt;&gt;""))</formula>
    </cfRule>
  </conditionalFormatting>
  <conditionalFormatting sqref="C20">
    <cfRule type="expression" dxfId="9" priority="14">
      <formula>(#REF!&gt;1)</formula>
    </cfRule>
  </conditionalFormatting>
  <conditionalFormatting sqref="V15">
    <cfRule type="cellIs" dxfId="8" priority="7" operator="lessThan">
      <formula>0</formula>
    </cfRule>
  </conditionalFormatting>
  <conditionalFormatting sqref="V15">
    <cfRule type="expression" dxfId="7" priority="8">
      <formula>$V$7&lt;0</formula>
    </cfRule>
  </conditionalFormatting>
  <conditionalFormatting sqref="D15">
    <cfRule type="expression" dxfId="6" priority="6">
      <formula>OR($D15&gt;2020,AND($D15&lt;2020,$D15&lt;&gt;""))</formula>
    </cfRule>
  </conditionalFormatting>
  <conditionalFormatting sqref="C15">
    <cfRule type="expression" dxfId="5" priority="9">
      <formula>(#REF!&gt;1)</formula>
    </cfRule>
  </conditionalFormatting>
  <conditionalFormatting sqref="V22">
    <cfRule type="cellIs" dxfId="4" priority="2" operator="lessThan">
      <formula>0</formula>
    </cfRule>
  </conditionalFormatting>
  <conditionalFormatting sqref="V22">
    <cfRule type="expression" dxfId="3" priority="3">
      <formula>$V$7&lt;0</formula>
    </cfRule>
  </conditionalFormatting>
  <conditionalFormatting sqref="D22">
    <cfRule type="expression" dxfId="2" priority="1">
      <formula>OR($D22&gt;2020,AND($D22&lt;2020,$D22&lt;&gt;""))</formula>
    </cfRule>
  </conditionalFormatting>
  <conditionalFormatting sqref="C22">
    <cfRule type="expression" dxfId="1" priority="4">
      <formula>(#REF!&gt;1)</formula>
    </cfRule>
  </conditionalFormatting>
  <conditionalFormatting sqref="C8:C14 C29:C45 C21 C16:C19 C23:C27">
    <cfRule type="expression" dxfId="0" priority="29">
      <formula>(#REF!&gt;1)</formula>
    </cfRule>
  </conditionalFormatting>
  <dataValidations count="3">
    <dataValidation type="list" allowBlank="1" showInputMessage="1" showErrorMessage="1" sqref="E7:E45" xr:uid="{F2416915-CC7D-4722-8F51-23F8CDA0EBED}">
      <formula1>"PH, TH, Joint TH &amp; PH-RRH, HMIS, SSO, TRA, PRA, SRA, S+C/SRO"</formula1>
    </dataValidation>
    <dataValidation type="list" allowBlank="1" showInputMessage="1" showErrorMessage="1" sqref="L7:L45" xr:uid="{3667851C-8CBF-460F-821F-7E0C3A59C6EF}">
      <formula1>"N/A, FMR, Actual Rent"</formula1>
    </dataValidation>
    <dataValidation allowBlank="1" showErrorMessage="1" sqref="A6:V6" xr:uid="{67C24E19-3385-4C3D-A398-55D3F3EC73E9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2019-03-04T18:42:14Z</dcterms:created>
  <dcterms:modified xsi:type="dcterms:W3CDTF">2019-05-13T20:01:09Z</dcterms:modified>
</cp:coreProperties>
</file>