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N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GIW'!$A$1:$V$50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" l="1"/>
  <c r="V40" i="1" l="1"/>
  <c r="V39" i="1"/>
  <c r="V38" i="1"/>
  <c r="V37" i="1"/>
  <c r="V36" i="1"/>
  <c r="V35" i="1"/>
  <c r="V34" i="1"/>
  <c r="V33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41" i="1" l="1"/>
  <c r="V41" i="1"/>
  <c r="V49" i="1" l="1"/>
  <c r="U49" i="1"/>
  <c r="U44" i="1" l="1"/>
  <c r="V44" i="1"/>
  <c r="V46" i="1" l="1"/>
  <c r="V43" i="1"/>
  <c r="V50" i="1" l="1"/>
  <c r="V48" i="1"/>
  <c r="V47" i="1"/>
  <c r="V45" i="1"/>
  <c r="V42" i="1"/>
  <c r="U50" i="1"/>
  <c r="U48" i="1"/>
  <c r="U47" i="1"/>
  <c r="U46" i="1"/>
  <c r="U45" i="1"/>
  <c r="U43" i="1"/>
  <c r="U42" i="1"/>
  <c r="H3" i="1" l="1"/>
</calcChain>
</file>

<file path=xl/sharedStrings.xml><?xml version="1.0" encoding="utf-8"?>
<sst xmlns="http://schemas.openxmlformats.org/spreadsheetml/2006/main" count="204" uniqueCount="130">
  <si>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</si>
  <si>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</si>
  <si>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</si>
  <si>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</si>
  <si>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</si>
  <si>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</si>
  <si>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</si>
  <si>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</si>
  <si>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</si>
  <si>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</si>
  <si>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</si>
  <si>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</si>
  <si>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</si>
  <si>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</si>
  <si>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</si>
  <si>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</si>
  <si>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</si>
  <si>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</si>
  <si>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</si>
  <si>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</si>
  <si>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</si>
  <si>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</si>
  <si>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</si>
  <si>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</si>
  <si>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</si>
  <si>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</si>
  <si>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</si>
  <si>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</si>
  <si>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</si>
  <si>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</si>
  <si>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</si>
  <si>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</si>
  <si>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</si>
  <si>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</si>
  <si>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Institute for Community Alliances</t>
  </si>
  <si>
    <t>SSO</t>
  </si>
  <si>
    <t>Actual Rent</t>
  </si>
  <si>
    <t>Minneapolis</t>
  </si>
  <si>
    <t>Lutheran Social Service of Minnesota</t>
  </si>
  <si>
    <t>RS EDEN</t>
  </si>
  <si>
    <t>Metropolitan Council, Minnesota</t>
  </si>
  <si>
    <t>Hearth Connection</t>
  </si>
  <si>
    <t>Mental Health Resources, Inc.</t>
  </si>
  <si>
    <t>CommonBond Communities</t>
  </si>
  <si>
    <t>South Metro Human Services</t>
  </si>
  <si>
    <t>Lexington Commons Renewal 2017</t>
  </si>
  <si>
    <t>MN0034L5K011706</t>
  </si>
  <si>
    <t>MN-501</t>
  </si>
  <si>
    <t>St. Paul/Ramsey County CoC</t>
  </si>
  <si>
    <t>Ramsey County</t>
  </si>
  <si>
    <t>Project for Pride in Living, Inc.</t>
  </si>
  <si>
    <t>Fort Road Flats FY 2017</t>
  </si>
  <si>
    <t>MN0035L5K011704</t>
  </si>
  <si>
    <t>Theresa Living Center</t>
  </si>
  <si>
    <t>Theresa Living Center - Caroline Family Services FY2017</t>
  </si>
  <si>
    <t>MN0036L5K011710</t>
  </si>
  <si>
    <t>Crest View Community FY2017</t>
  </si>
  <si>
    <t>MN0037L5K011710</t>
  </si>
  <si>
    <t>Solid Ground</t>
  </si>
  <si>
    <t>East Metro Place II Permanent Supportive Housing</t>
  </si>
  <si>
    <t>MN0039L5K011710</t>
  </si>
  <si>
    <t>emma norton services</t>
  </si>
  <si>
    <t>Emma's Place 2017</t>
  </si>
  <si>
    <t>MN0040L5K011710</t>
  </si>
  <si>
    <t>Model Cities of St. Paul, Inc.</t>
  </si>
  <si>
    <t>Families First Supportive Housing Program</t>
  </si>
  <si>
    <t>MN0041L5K011710</t>
  </si>
  <si>
    <t>MN HMIS Ramsey 1</t>
  </si>
  <si>
    <t>MN0043L5K011710</t>
  </si>
  <si>
    <t>Ramsey RA 2017</t>
  </si>
  <si>
    <t>MN0045L5K011710</t>
  </si>
  <si>
    <t>Ramsey County COC 2017</t>
  </si>
  <si>
    <t>MN0046L5K011710</t>
  </si>
  <si>
    <t>Rezek House 2017</t>
  </si>
  <si>
    <t>MN0047L5K011710</t>
  </si>
  <si>
    <t>Amherst H. Wilder Foundation</t>
  </si>
  <si>
    <t>ROOF Project Wilder Renewal FY19</t>
  </si>
  <si>
    <t>MN0048L5K011710</t>
  </si>
  <si>
    <t>Seventh Landing Renewal 2017</t>
  </si>
  <si>
    <t>MN0049L5K011710</t>
  </si>
  <si>
    <t>Breaking Free</t>
  </si>
  <si>
    <t>Village Place Supportive Housing 25 Unit 2017</t>
  </si>
  <si>
    <t>MN0050L5K011710</t>
  </si>
  <si>
    <t>Young Women's Christian Association of St Paul MN</t>
  </si>
  <si>
    <t>YWCA THP 2017</t>
  </si>
  <si>
    <t>MN0053L5K011710</t>
  </si>
  <si>
    <t>Twin Cities Housing Development Corporation</t>
  </si>
  <si>
    <t>St. Philip's Gardens SHP 2017 Renewal</t>
  </si>
  <si>
    <t>MN0170L5K011704</t>
  </si>
  <si>
    <t>SMHS - Ramsey County CD Renewal 2015</t>
  </si>
  <si>
    <t>MN0207L5K011706</t>
  </si>
  <si>
    <t>PSH Cleveland Saunders 2017</t>
  </si>
  <si>
    <t>MN0240L5K011706</t>
  </si>
  <si>
    <t>PSH MLK Court 2017</t>
  </si>
  <si>
    <t>MN0241L5K011706</t>
  </si>
  <si>
    <t>Guild Incorporated</t>
  </si>
  <si>
    <t>Guild Incorporated Hospital to Home</t>
  </si>
  <si>
    <t>MN0242L5K011706</t>
  </si>
  <si>
    <t>Face to Face Health and Counseling Service, Inc.</t>
  </si>
  <si>
    <t>Homeless Youth Programs Transitional Living Program 2017</t>
  </si>
  <si>
    <t>MN0244L5K011706</t>
  </si>
  <si>
    <t>MN Place Wilder FY19</t>
  </si>
  <si>
    <t>MN0269L5K011706</t>
  </si>
  <si>
    <t>Avenues to Independence</t>
  </si>
  <si>
    <t>MN0277L5K011705</t>
  </si>
  <si>
    <t>Fort Snelling (Upper Post Veterans Community) Renewal 2017</t>
  </si>
  <si>
    <t>MN0305L5K011703</t>
  </si>
  <si>
    <t>Village Place #3 - 9 Unit Grant 2017</t>
  </si>
  <si>
    <t>MN0310L5K011704</t>
  </si>
  <si>
    <t>Ramsey Co Coordinated Entry</t>
  </si>
  <si>
    <t>MN0347L5K011702</t>
  </si>
  <si>
    <t>Catholic Charities of the Archdiocese of St. Paul and Minneapolis</t>
  </si>
  <si>
    <t>Higher Ground St. Paul PSH 2017</t>
  </si>
  <si>
    <t>MN HMIS Ramsey 2</t>
  </si>
  <si>
    <t>MN0350L5K011702</t>
  </si>
  <si>
    <t>Guild Incorporated Hospital to Home Expansion</t>
  </si>
  <si>
    <t>MN0365L5K011702</t>
  </si>
  <si>
    <t>Ain Dah Yung Center Supportive Housing Project</t>
  </si>
  <si>
    <t>Ain Dah Yung Center Supportive Housing 2017</t>
  </si>
  <si>
    <t>Beacon Interfaith Housing Collaborative</t>
  </si>
  <si>
    <t>Prior Crossing 2017</t>
  </si>
  <si>
    <t>MN HMIS Ramsey 3</t>
  </si>
  <si>
    <t>MN0377L5K011701</t>
  </si>
  <si>
    <t>Ramsey Coordinated Entry for Youth 2017</t>
  </si>
  <si>
    <t>MN0378L5K011701</t>
  </si>
  <si>
    <t>Catholic Charities Coordinated Entry 2017</t>
  </si>
  <si>
    <t>MN0399L5K011700</t>
  </si>
  <si>
    <t>MN0376L5K011600</t>
  </si>
  <si>
    <t>MN0308L5K011704</t>
  </si>
  <si>
    <t>MN0375L5K011600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</si>
</sst>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49</v>
      </c>
      <c r="I1" s="28"/>
      <c r="J1" s="29"/>
    </row>
    <row r="2" spans="1:22" ht="35.25" customHeight="1" x14ac:dyDescent="0.35">
      <c r="A2" s="18" t="s">
        <v>11</v>
      </c>
      <c r="B2" s="30" t="s">
        <v>47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48</v>
      </c>
      <c r="C3" s="30"/>
      <c r="D3" s="30"/>
      <c r="E3" s="34" t="s">
        <v>28</v>
      </c>
      <c r="F3" s="35"/>
      <c r="G3" s="36"/>
      <c r="H3" s="22">
        <f ca="1">SUM(OFFSET(V6,1,0,500,1))</f>
        <v>6966364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43</v>
      </c>
      <c r="B7" s="3" t="s">
        <v>45</v>
      </c>
      <c r="C7" s="4" t="s">
        <v>46</v>
      </c>
      <c r="D7" s="4">
        <v>2019</v>
      </c>
      <c r="E7" s="4" t="s">
        <v>30</v>
      </c>
      <c r="F7" s="16">
        <v>0</v>
      </c>
      <c r="G7" s="16">
        <v>0</v>
      </c>
      <c r="H7" s="16">
        <v>83922</v>
      </c>
      <c r="I7" s="16">
        <v>0</v>
      </c>
      <c r="J7" s="16">
        <v>0</v>
      </c>
      <c r="K7" s="16">
        <v>2903</v>
      </c>
      <c r="L7" s="4" t="s">
        <v>31</v>
      </c>
      <c r="M7" s="17"/>
      <c r="N7" s="17">
        <v>48</v>
      </c>
      <c r="O7" s="17"/>
      <c r="P7" s="17"/>
      <c r="Q7" s="17"/>
      <c r="R7" s="17"/>
      <c r="S7" s="17"/>
      <c r="T7" s="17"/>
      <c r="U7" s="1">
        <v>48</v>
      </c>
      <c r="V7" s="2">
        <f t="shared" ref="V7:V40" si="0">SUM(F7:K7)</f>
        <v>86825</v>
      </c>
    </row>
    <row r="8" spans="1:22" customFormat="1" x14ac:dyDescent="0.35">
      <c r="A8" s="3" t="s">
        <v>50</v>
      </c>
      <c r="B8" s="3" t="s">
        <v>51</v>
      </c>
      <c r="C8" s="4" t="s">
        <v>52</v>
      </c>
      <c r="D8" s="4">
        <v>2019</v>
      </c>
      <c r="E8" s="4" t="s">
        <v>30</v>
      </c>
      <c r="F8" s="16">
        <v>0</v>
      </c>
      <c r="G8" s="16">
        <v>96672</v>
      </c>
      <c r="H8" s="16">
        <v>0</v>
      </c>
      <c r="I8" s="16">
        <v>0</v>
      </c>
      <c r="J8" s="16">
        <v>0</v>
      </c>
      <c r="K8" s="16">
        <v>6400</v>
      </c>
      <c r="L8" s="4" t="s">
        <v>36</v>
      </c>
      <c r="M8" s="17">
        <v>0</v>
      </c>
      <c r="N8" s="17">
        <v>0</v>
      </c>
      <c r="O8" s="17">
        <v>0</v>
      </c>
      <c r="P8" s="17">
        <v>4</v>
      </c>
      <c r="Q8" s="17">
        <v>4</v>
      </c>
      <c r="R8" s="17">
        <v>0</v>
      </c>
      <c r="S8" s="17">
        <v>0</v>
      </c>
      <c r="T8" s="17">
        <v>0</v>
      </c>
      <c r="U8" s="1">
        <v>8</v>
      </c>
      <c r="V8" s="2">
        <f t="shared" si="0"/>
        <v>103072</v>
      </c>
    </row>
    <row r="9" spans="1:22" customFormat="1" x14ac:dyDescent="0.35">
      <c r="A9" s="3" t="s">
        <v>53</v>
      </c>
      <c r="B9" s="3" t="s">
        <v>54</v>
      </c>
      <c r="C9" s="4" t="s">
        <v>55</v>
      </c>
      <c r="D9" s="4">
        <v>2019</v>
      </c>
      <c r="E9" s="4" t="s">
        <v>30</v>
      </c>
      <c r="F9" s="16">
        <v>0</v>
      </c>
      <c r="G9" s="16">
        <v>0</v>
      </c>
      <c r="H9" s="16">
        <v>52240</v>
      </c>
      <c r="I9" s="16">
        <v>0</v>
      </c>
      <c r="J9" s="16">
        <v>0</v>
      </c>
      <c r="K9" s="16">
        <v>2612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54852</v>
      </c>
    </row>
    <row r="10" spans="1:22" customFormat="1" x14ac:dyDescent="0.35">
      <c r="A10" s="3" t="s">
        <v>50</v>
      </c>
      <c r="B10" s="3" t="s">
        <v>56</v>
      </c>
      <c r="C10" s="4" t="s">
        <v>57</v>
      </c>
      <c r="D10" s="4">
        <v>2019</v>
      </c>
      <c r="E10" s="4" t="s">
        <v>30</v>
      </c>
      <c r="F10" s="16">
        <v>0</v>
      </c>
      <c r="G10" s="16">
        <v>0</v>
      </c>
      <c r="H10" s="16">
        <v>292896</v>
      </c>
      <c r="I10" s="16">
        <v>0</v>
      </c>
      <c r="J10" s="16">
        <v>0</v>
      </c>
      <c r="K10" s="16">
        <v>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292896</v>
      </c>
    </row>
    <row r="11" spans="1:22" customFormat="1" x14ac:dyDescent="0.35">
      <c r="A11" s="3" t="s">
        <v>58</v>
      </c>
      <c r="B11" s="3" t="s">
        <v>59</v>
      </c>
      <c r="C11" s="4" t="s">
        <v>60</v>
      </c>
      <c r="D11" s="4">
        <v>2019</v>
      </c>
      <c r="E11" s="4" t="s">
        <v>30</v>
      </c>
      <c r="F11" s="16">
        <v>0</v>
      </c>
      <c r="G11" s="16">
        <v>0</v>
      </c>
      <c r="H11" s="16">
        <v>58892</v>
      </c>
      <c r="I11" s="16">
        <v>6856</v>
      </c>
      <c r="J11" s="16">
        <v>0</v>
      </c>
      <c r="K11" s="16">
        <v>3229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68977</v>
      </c>
    </row>
    <row r="12" spans="1:22" customFormat="1" x14ac:dyDescent="0.35">
      <c r="A12" s="3" t="s">
        <v>61</v>
      </c>
      <c r="B12" s="3" t="s">
        <v>62</v>
      </c>
      <c r="C12" s="4" t="s">
        <v>63</v>
      </c>
      <c r="D12" s="4">
        <v>2019</v>
      </c>
      <c r="E12" s="4" t="s">
        <v>30</v>
      </c>
      <c r="F12" s="16">
        <v>0</v>
      </c>
      <c r="G12" s="16">
        <v>0</v>
      </c>
      <c r="H12" s="16">
        <v>85849</v>
      </c>
      <c r="I12" s="16">
        <v>50882</v>
      </c>
      <c r="J12" s="16">
        <v>0</v>
      </c>
      <c r="K12" s="16">
        <v>6486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143217</v>
      </c>
    </row>
    <row r="13" spans="1:22" customFormat="1" x14ac:dyDescent="0.35">
      <c r="A13" s="3" t="s">
        <v>64</v>
      </c>
      <c r="B13" s="3" t="s">
        <v>65</v>
      </c>
      <c r="C13" s="4" t="s">
        <v>66</v>
      </c>
      <c r="D13" s="4">
        <v>2019</v>
      </c>
      <c r="E13" s="4" t="s">
        <v>30</v>
      </c>
      <c r="F13" s="16">
        <v>0</v>
      </c>
      <c r="G13" s="16">
        <v>0</v>
      </c>
      <c r="H13" s="16">
        <v>160294</v>
      </c>
      <c r="I13" s="16">
        <v>63241</v>
      </c>
      <c r="J13" s="16">
        <v>0</v>
      </c>
      <c r="K13" s="16">
        <v>8311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231846</v>
      </c>
    </row>
    <row r="14" spans="1:22" customFormat="1" x14ac:dyDescent="0.35">
      <c r="A14" s="3" t="s">
        <v>34</v>
      </c>
      <c r="B14" s="3" t="s">
        <v>67</v>
      </c>
      <c r="C14" s="4" t="s">
        <v>68</v>
      </c>
      <c r="D14" s="4">
        <v>2019</v>
      </c>
      <c r="E14" s="4" t="s">
        <v>6</v>
      </c>
      <c r="F14" s="16">
        <v>0</v>
      </c>
      <c r="G14" s="16">
        <v>0</v>
      </c>
      <c r="H14" s="16">
        <v>0</v>
      </c>
      <c r="I14" s="16">
        <v>0</v>
      </c>
      <c r="J14" s="16">
        <v>79389</v>
      </c>
      <c r="K14" s="16">
        <v>2694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82083</v>
      </c>
    </row>
    <row r="15" spans="1:22" customFormat="1" x14ac:dyDescent="0.35">
      <c r="A15" s="3" t="s">
        <v>41</v>
      </c>
      <c r="B15" s="3" t="s">
        <v>69</v>
      </c>
      <c r="C15" s="4" t="s">
        <v>70</v>
      </c>
      <c r="D15" s="4">
        <v>2019</v>
      </c>
      <c r="E15" s="4" t="s">
        <v>30</v>
      </c>
      <c r="F15" s="16">
        <v>0</v>
      </c>
      <c r="G15" s="16">
        <v>977100</v>
      </c>
      <c r="H15" s="16">
        <v>0</v>
      </c>
      <c r="I15" s="16">
        <v>0</v>
      </c>
      <c r="J15" s="16">
        <v>0</v>
      </c>
      <c r="K15" s="16">
        <v>69252</v>
      </c>
      <c r="L15" s="4" t="s">
        <v>36</v>
      </c>
      <c r="M15" s="17">
        <v>1</v>
      </c>
      <c r="N15" s="17">
        <v>5</v>
      </c>
      <c r="O15" s="17">
        <v>70</v>
      </c>
      <c r="P15" s="17">
        <v>11</v>
      </c>
      <c r="Q15" s="17">
        <v>6</v>
      </c>
      <c r="R15" s="17">
        <v>2</v>
      </c>
      <c r="S15" s="17">
        <v>1</v>
      </c>
      <c r="T15" s="17">
        <v>0</v>
      </c>
      <c r="U15" s="1">
        <v>96</v>
      </c>
      <c r="V15" s="2">
        <f t="shared" si="0"/>
        <v>1046352</v>
      </c>
    </row>
    <row r="16" spans="1:22" customFormat="1" x14ac:dyDescent="0.35">
      <c r="A16" s="3" t="s">
        <v>40</v>
      </c>
      <c r="B16" s="3" t="s">
        <v>71</v>
      </c>
      <c r="C16" s="4" t="s">
        <v>72</v>
      </c>
      <c r="D16" s="4">
        <v>2019</v>
      </c>
      <c r="E16" s="4" t="s">
        <v>30</v>
      </c>
      <c r="F16" s="16">
        <v>0</v>
      </c>
      <c r="G16" s="16">
        <v>846144</v>
      </c>
      <c r="H16" s="16">
        <v>0</v>
      </c>
      <c r="I16" s="16">
        <v>0</v>
      </c>
      <c r="J16" s="16">
        <v>0</v>
      </c>
      <c r="K16" s="16">
        <v>0</v>
      </c>
      <c r="L16" s="4" t="s">
        <v>36</v>
      </c>
      <c r="M16" s="17">
        <v>0</v>
      </c>
      <c r="N16" s="17">
        <v>0</v>
      </c>
      <c r="O16" s="17">
        <v>56</v>
      </c>
      <c r="P16" s="17">
        <v>12</v>
      </c>
      <c r="Q16" s="17">
        <v>6</v>
      </c>
      <c r="R16" s="17">
        <v>4</v>
      </c>
      <c r="S16" s="17">
        <v>0</v>
      </c>
      <c r="T16" s="17">
        <v>0</v>
      </c>
      <c r="U16" s="1">
        <v>78</v>
      </c>
      <c r="V16" s="2">
        <f t="shared" si="0"/>
        <v>846144</v>
      </c>
    </row>
    <row r="17" spans="1:22" customFormat="1" x14ac:dyDescent="0.35">
      <c r="A17" s="3" t="s">
        <v>38</v>
      </c>
      <c r="B17" s="3" t="s">
        <v>73</v>
      </c>
      <c r="C17" s="4" t="s">
        <v>74</v>
      </c>
      <c r="D17" s="4">
        <v>2019</v>
      </c>
      <c r="E17" s="4" t="s">
        <v>33</v>
      </c>
      <c r="F17" s="16">
        <v>0</v>
      </c>
      <c r="G17" s="16">
        <v>0</v>
      </c>
      <c r="H17" s="16">
        <v>76401</v>
      </c>
      <c r="I17" s="16">
        <v>25998</v>
      </c>
      <c r="J17" s="16">
        <v>0</v>
      </c>
      <c r="K17" s="16">
        <v>5119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107518</v>
      </c>
    </row>
    <row r="18" spans="1:22" customFormat="1" x14ac:dyDescent="0.35">
      <c r="A18" s="3" t="s">
        <v>75</v>
      </c>
      <c r="B18" s="3" t="s">
        <v>76</v>
      </c>
      <c r="C18" s="4" t="s">
        <v>77</v>
      </c>
      <c r="D18" s="4">
        <v>2019</v>
      </c>
      <c r="E18" s="4" t="s">
        <v>30</v>
      </c>
      <c r="F18" s="16">
        <v>0</v>
      </c>
      <c r="G18" s="16">
        <v>426768</v>
      </c>
      <c r="H18" s="16">
        <v>383870</v>
      </c>
      <c r="I18" s="16">
        <v>0</v>
      </c>
      <c r="J18" s="16">
        <v>0</v>
      </c>
      <c r="K18" s="16">
        <v>46100</v>
      </c>
      <c r="L18" s="4" t="s">
        <v>36</v>
      </c>
      <c r="M18" s="17">
        <v>0</v>
      </c>
      <c r="N18" s="17">
        <v>0</v>
      </c>
      <c r="O18" s="17">
        <v>0</v>
      </c>
      <c r="P18" s="17">
        <v>40</v>
      </c>
      <c r="Q18" s="17">
        <v>6</v>
      </c>
      <c r="R18" s="17">
        <v>2</v>
      </c>
      <c r="S18" s="17">
        <v>0</v>
      </c>
      <c r="T18" s="17">
        <v>0</v>
      </c>
      <c r="U18" s="1">
        <v>48</v>
      </c>
      <c r="V18" s="2">
        <f t="shared" si="0"/>
        <v>856738</v>
      </c>
    </row>
    <row r="19" spans="1:22" customFormat="1" x14ac:dyDescent="0.35">
      <c r="A19" s="3" t="s">
        <v>39</v>
      </c>
      <c r="B19" s="3" t="s">
        <v>78</v>
      </c>
      <c r="C19" s="4" t="s">
        <v>79</v>
      </c>
      <c r="D19" s="4">
        <v>2019</v>
      </c>
      <c r="E19" s="4" t="s">
        <v>30</v>
      </c>
      <c r="F19" s="16">
        <v>0</v>
      </c>
      <c r="G19" s="16">
        <v>0</v>
      </c>
      <c r="H19" s="16">
        <v>46396</v>
      </c>
      <c r="I19" s="16">
        <v>0</v>
      </c>
      <c r="J19" s="16">
        <v>0</v>
      </c>
      <c r="K19" s="16">
        <v>0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46396</v>
      </c>
    </row>
    <row r="20" spans="1:22" customFormat="1" x14ac:dyDescent="0.35">
      <c r="A20" s="3" t="s">
        <v>80</v>
      </c>
      <c r="B20" s="3" t="s">
        <v>81</v>
      </c>
      <c r="C20" s="4" t="s">
        <v>82</v>
      </c>
      <c r="D20" s="4">
        <v>2019</v>
      </c>
      <c r="E20" s="4" t="s">
        <v>30</v>
      </c>
      <c r="F20" s="16">
        <v>278671</v>
      </c>
      <c r="G20" s="16">
        <v>0</v>
      </c>
      <c r="H20" s="16">
        <v>0</v>
      </c>
      <c r="I20" s="16">
        <v>43983</v>
      </c>
      <c r="J20" s="16">
        <v>250</v>
      </c>
      <c r="K20" s="16">
        <v>13406</v>
      </c>
      <c r="L20" s="4" t="s">
        <v>36</v>
      </c>
      <c r="M20" s="17"/>
      <c r="N20" s="17"/>
      <c r="O20" s="17">
        <v>6</v>
      </c>
      <c r="P20" s="17">
        <v>19</v>
      </c>
      <c r="Q20" s="17"/>
      <c r="R20" s="17"/>
      <c r="S20" s="17"/>
      <c r="T20" s="17"/>
      <c r="U20" s="1">
        <v>25</v>
      </c>
      <c r="V20" s="2">
        <f t="shared" si="0"/>
        <v>336310</v>
      </c>
    </row>
    <row r="21" spans="1:22" customFormat="1" x14ac:dyDescent="0.35">
      <c r="A21" s="3" t="s">
        <v>83</v>
      </c>
      <c r="B21" s="3" t="s">
        <v>84</v>
      </c>
      <c r="C21" s="4" t="s">
        <v>85</v>
      </c>
      <c r="D21" s="4">
        <v>2019</v>
      </c>
      <c r="E21" s="4" t="s">
        <v>33</v>
      </c>
      <c r="F21" s="16">
        <v>0</v>
      </c>
      <c r="G21" s="16">
        <v>0</v>
      </c>
      <c r="H21" s="16">
        <v>76748</v>
      </c>
      <c r="I21" s="16">
        <v>0</v>
      </c>
      <c r="J21" s="16">
        <v>0</v>
      </c>
      <c r="K21" s="16">
        <v>3837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80585</v>
      </c>
    </row>
    <row r="22" spans="1:22" customFormat="1" x14ac:dyDescent="0.35">
      <c r="A22" s="3" t="s">
        <v>86</v>
      </c>
      <c r="B22" s="3" t="s">
        <v>87</v>
      </c>
      <c r="C22" s="4" t="s">
        <v>88</v>
      </c>
      <c r="D22" s="4">
        <v>2019</v>
      </c>
      <c r="E22" s="4" t="s">
        <v>30</v>
      </c>
      <c r="F22" s="16">
        <v>0</v>
      </c>
      <c r="G22" s="16">
        <v>0</v>
      </c>
      <c r="H22" s="16">
        <v>22144</v>
      </c>
      <c r="I22" s="16">
        <v>0</v>
      </c>
      <c r="J22" s="16">
        <v>0</v>
      </c>
      <c r="K22" s="16">
        <v>1462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23606</v>
      </c>
    </row>
    <row r="23" spans="1:22" customFormat="1" x14ac:dyDescent="0.35">
      <c r="A23" s="3" t="s">
        <v>44</v>
      </c>
      <c r="B23" s="3" t="s">
        <v>89</v>
      </c>
      <c r="C23" s="4" t="s">
        <v>90</v>
      </c>
      <c r="D23" s="4">
        <v>2019</v>
      </c>
      <c r="E23" s="4" t="s">
        <v>30</v>
      </c>
      <c r="F23" s="16">
        <v>0</v>
      </c>
      <c r="G23" s="16">
        <v>172176</v>
      </c>
      <c r="H23" s="16">
        <v>8886</v>
      </c>
      <c r="I23" s="16">
        <v>0</v>
      </c>
      <c r="J23" s="16">
        <v>0</v>
      </c>
      <c r="K23" s="16">
        <v>4250</v>
      </c>
      <c r="L23" s="4" t="s">
        <v>36</v>
      </c>
      <c r="M23" s="17">
        <v>0</v>
      </c>
      <c r="N23" s="17">
        <v>0</v>
      </c>
      <c r="O23" s="17">
        <v>17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">
        <v>17</v>
      </c>
      <c r="V23" s="2">
        <f t="shared" si="0"/>
        <v>185312</v>
      </c>
    </row>
    <row r="24" spans="1:22" customFormat="1" x14ac:dyDescent="0.35">
      <c r="A24" s="3" t="s">
        <v>83</v>
      </c>
      <c r="B24" s="3" t="s">
        <v>91</v>
      </c>
      <c r="C24" s="4" t="s">
        <v>92</v>
      </c>
      <c r="D24" s="4">
        <v>2019</v>
      </c>
      <c r="E24" s="4" t="s">
        <v>30</v>
      </c>
      <c r="F24" s="16">
        <v>0</v>
      </c>
      <c r="G24" s="16">
        <v>0</v>
      </c>
      <c r="H24" s="16">
        <v>19050</v>
      </c>
      <c r="I24" s="16">
        <v>0</v>
      </c>
      <c r="J24" s="16">
        <v>0</v>
      </c>
      <c r="K24" s="16">
        <v>952</v>
      </c>
      <c r="L24" s="4" t="s">
        <v>31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20002</v>
      </c>
    </row>
    <row r="25" spans="1:22" customFormat="1" x14ac:dyDescent="0.35">
      <c r="A25" s="3" t="s">
        <v>83</v>
      </c>
      <c r="B25" s="3" t="s">
        <v>93</v>
      </c>
      <c r="C25" s="4" t="s">
        <v>94</v>
      </c>
      <c r="D25" s="4">
        <v>2019</v>
      </c>
      <c r="E25" s="4" t="s">
        <v>30</v>
      </c>
      <c r="F25" s="16">
        <v>0</v>
      </c>
      <c r="G25" s="16">
        <v>0</v>
      </c>
      <c r="H25" s="16">
        <v>23810</v>
      </c>
      <c r="I25" s="16">
        <v>0</v>
      </c>
      <c r="J25" s="16">
        <v>0</v>
      </c>
      <c r="K25" s="16">
        <v>1190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25000</v>
      </c>
    </row>
    <row r="26" spans="1:22" customFormat="1" x14ac:dyDescent="0.35">
      <c r="A26" s="3" t="s">
        <v>95</v>
      </c>
      <c r="B26" s="3" t="s">
        <v>96</v>
      </c>
      <c r="C26" s="4" t="s">
        <v>97</v>
      </c>
      <c r="D26" s="4">
        <v>2019</v>
      </c>
      <c r="E26" s="4" t="s">
        <v>30</v>
      </c>
      <c r="F26" s="16">
        <v>0</v>
      </c>
      <c r="G26" s="16">
        <v>159696</v>
      </c>
      <c r="H26" s="16">
        <v>88348</v>
      </c>
      <c r="I26" s="16">
        <v>0</v>
      </c>
      <c r="J26" s="16">
        <v>0</v>
      </c>
      <c r="K26" s="16">
        <v>12094</v>
      </c>
      <c r="L26" s="4" t="s">
        <v>36</v>
      </c>
      <c r="M26" s="17">
        <v>0</v>
      </c>
      <c r="N26" s="17">
        <v>4</v>
      </c>
      <c r="O26" s="17">
        <v>14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">
        <v>18</v>
      </c>
      <c r="V26" s="2">
        <f t="shared" si="0"/>
        <v>260138</v>
      </c>
    </row>
    <row r="27" spans="1:22" customFormat="1" x14ac:dyDescent="0.35">
      <c r="A27" s="3" t="s">
        <v>98</v>
      </c>
      <c r="B27" s="3" t="s">
        <v>99</v>
      </c>
      <c r="C27" s="4" t="s">
        <v>100</v>
      </c>
      <c r="D27" s="4">
        <v>2019</v>
      </c>
      <c r="E27" s="4" t="s">
        <v>30</v>
      </c>
      <c r="F27" s="16">
        <v>0</v>
      </c>
      <c r="G27" s="16">
        <v>49920</v>
      </c>
      <c r="H27" s="16">
        <v>0</v>
      </c>
      <c r="I27" s="16">
        <v>0</v>
      </c>
      <c r="J27" s="16">
        <v>0</v>
      </c>
      <c r="K27" s="16">
        <v>1819</v>
      </c>
      <c r="L27" s="4" t="s">
        <v>36</v>
      </c>
      <c r="M27" s="17">
        <v>0</v>
      </c>
      <c r="N27" s="17">
        <v>0</v>
      </c>
      <c r="O27" s="17">
        <v>8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">
        <v>8</v>
      </c>
      <c r="V27" s="2">
        <f t="shared" si="0"/>
        <v>51739</v>
      </c>
    </row>
    <row r="28" spans="1:22" customFormat="1" x14ac:dyDescent="0.35">
      <c r="A28" s="3" t="s">
        <v>75</v>
      </c>
      <c r="B28" s="3" t="s">
        <v>101</v>
      </c>
      <c r="C28" s="4" t="s">
        <v>102</v>
      </c>
      <c r="D28" s="4">
        <v>2019</v>
      </c>
      <c r="E28" s="4" t="s">
        <v>30</v>
      </c>
      <c r="F28" s="16">
        <v>0</v>
      </c>
      <c r="G28" s="16">
        <v>0</v>
      </c>
      <c r="H28" s="16">
        <v>34990</v>
      </c>
      <c r="I28" s="16">
        <v>0</v>
      </c>
      <c r="J28" s="16">
        <v>0</v>
      </c>
      <c r="K28" s="16">
        <v>1189</v>
      </c>
      <c r="L28" s="4" t="s">
        <v>31</v>
      </c>
      <c r="M28" s="17"/>
      <c r="N28" s="17"/>
      <c r="O28" s="17"/>
      <c r="P28" s="17"/>
      <c r="Q28" s="17"/>
      <c r="R28" s="17"/>
      <c r="S28" s="17"/>
      <c r="T28" s="17"/>
      <c r="U28" s="1"/>
      <c r="V28" s="2">
        <f t="shared" si="0"/>
        <v>36179</v>
      </c>
    </row>
    <row r="29" spans="1:22" customFormat="1" x14ac:dyDescent="0.35">
      <c r="A29" s="3" t="s">
        <v>42</v>
      </c>
      <c r="B29" s="3" t="s">
        <v>103</v>
      </c>
      <c r="C29" s="4" t="s">
        <v>104</v>
      </c>
      <c r="D29" s="4">
        <v>2019</v>
      </c>
      <c r="E29" s="4" t="s">
        <v>30</v>
      </c>
      <c r="F29" s="16">
        <v>166859</v>
      </c>
      <c r="G29" s="16">
        <v>0</v>
      </c>
      <c r="H29" s="16">
        <v>46831</v>
      </c>
      <c r="I29" s="16">
        <v>6111</v>
      </c>
      <c r="J29" s="16">
        <v>0</v>
      </c>
      <c r="K29" s="16">
        <v>3750</v>
      </c>
      <c r="L29" s="4" t="s">
        <v>31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223551</v>
      </c>
    </row>
    <row r="30" spans="1:22" customFormat="1" x14ac:dyDescent="0.35">
      <c r="A30" s="3" t="s">
        <v>43</v>
      </c>
      <c r="B30" s="3" t="s">
        <v>105</v>
      </c>
      <c r="C30" s="4" t="s">
        <v>106</v>
      </c>
      <c r="D30" s="4">
        <v>2019</v>
      </c>
      <c r="E30" s="4" t="s">
        <v>30</v>
      </c>
      <c r="F30" s="16">
        <v>0</v>
      </c>
      <c r="G30" s="16">
        <v>44784</v>
      </c>
      <c r="H30" s="16">
        <v>11679</v>
      </c>
      <c r="I30" s="16">
        <v>0</v>
      </c>
      <c r="J30" s="16">
        <v>0</v>
      </c>
      <c r="K30" s="16">
        <v>4335</v>
      </c>
      <c r="L30" s="4" t="s">
        <v>36</v>
      </c>
      <c r="M30" s="17">
        <v>0</v>
      </c>
      <c r="N30" s="17">
        <v>6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">
        <v>6</v>
      </c>
      <c r="V30" s="2">
        <f t="shared" si="0"/>
        <v>60798</v>
      </c>
    </row>
    <row r="31" spans="1:22" customFormat="1" x14ac:dyDescent="0.35">
      <c r="A31" s="3" t="s">
        <v>80</v>
      </c>
      <c r="B31" s="3" t="s">
        <v>107</v>
      </c>
      <c r="C31" s="4" t="s">
        <v>108</v>
      </c>
      <c r="D31" s="4">
        <v>2019</v>
      </c>
      <c r="E31" s="4" t="s">
        <v>30</v>
      </c>
      <c r="F31" s="16">
        <v>104288</v>
      </c>
      <c r="G31" s="16">
        <v>0</v>
      </c>
      <c r="H31" s="16">
        <v>0</v>
      </c>
      <c r="I31" s="16">
        <v>18121</v>
      </c>
      <c r="J31" s="16">
        <v>1000</v>
      </c>
      <c r="K31" s="16">
        <v>7375</v>
      </c>
      <c r="L31" s="4" t="s">
        <v>36</v>
      </c>
      <c r="M31" s="17"/>
      <c r="N31" s="17"/>
      <c r="O31" s="17">
        <v>2</v>
      </c>
      <c r="P31" s="17">
        <v>7</v>
      </c>
      <c r="Q31" s="17"/>
      <c r="R31" s="17"/>
      <c r="S31" s="17"/>
      <c r="T31" s="17"/>
      <c r="U31" s="1">
        <v>9</v>
      </c>
      <c r="V31" s="2">
        <f t="shared" si="0"/>
        <v>130784</v>
      </c>
    </row>
    <row r="32" spans="1:22" customFormat="1" x14ac:dyDescent="0.35">
      <c r="A32" s="3" t="s">
        <v>44</v>
      </c>
      <c r="B32" s="3" t="s">
        <v>109</v>
      </c>
      <c r="C32" s="4" t="s">
        <v>110</v>
      </c>
      <c r="D32" s="4">
        <v>2019</v>
      </c>
      <c r="E32" s="4" t="s">
        <v>30</v>
      </c>
      <c r="F32" s="16">
        <v>0</v>
      </c>
      <c r="G32" s="16">
        <v>0</v>
      </c>
      <c r="H32" s="16">
        <v>83922</v>
      </c>
      <c r="I32" s="16">
        <v>0</v>
      </c>
      <c r="J32" s="16">
        <v>0</v>
      </c>
      <c r="K32" s="16">
        <v>2903</v>
      </c>
      <c r="L32" s="4" t="s">
        <v>31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86825</v>
      </c>
    </row>
    <row r="33" spans="1:22" customFormat="1" x14ac:dyDescent="0.35">
      <c r="A33" s="3" t="s">
        <v>111</v>
      </c>
      <c r="B33" s="3" t="s">
        <v>112</v>
      </c>
      <c r="C33" s="4" t="s">
        <v>128</v>
      </c>
      <c r="D33" s="4">
        <v>2019</v>
      </c>
      <c r="E33" s="4" t="s">
        <v>30</v>
      </c>
      <c r="F33" s="16">
        <v>0</v>
      </c>
      <c r="G33" s="16">
        <v>0</v>
      </c>
      <c r="H33" s="16">
        <v>354132</v>
      </c>
      <c r="I33" s="16">
        <v>179055</v>
      </c>
      <c r="J33" s="16">
        <v>0</v>
      </c>
      <c r="K33" s="16">
        <v>10284</v>
      </c>
      <c r="L33" s="4" t="s">
        <v>31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543471</v>
      </c>
    </row>
    <row r="34" spans="1:22" customFormat="1" x14ac:dyDescent="0.35">
      <c r="A34" s="3" t="s">
        <v>34</v>
      </c>
      <c r="B34" s="3" t="s">
        <v>113</v>
      </c>
      <c r="C34" s="4" t="s">
        <v>114</v>
      </c>
      <c r="D34" s="4">
        <v>2019</v>
      </c>
      <c r="E34" s="4" t="s">
        <v>6</v>
      </c>
      <c r="F34" s="16">
        <v>0</v>
      </c>
      <c r="G34" s="16">
        <v>0</v>
      </c>
      <c r="H34" s="16">
        <v>0</v>
      </c>
      <c r="I34" s="16">
        <v>0</v>
      </c>
      <c r="J34" s="16">
        <v>26603</v>
      </c>
      <c r="K34" s="16">
        <v>0</v>
      </c>
      <c r="L34" s="4" t="s">
        <v>31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26603</v>
      </c>
    </row>
    <row r="35" spans="1:22" customFormat="1" x14ac:dyDescent="0.35">
      <c r="A35" s="3" t="s">
        <v>95</v>
      </c>
      <c r="B35" s="3" t="s">
        <v>115</v>
      </c>
      <c r="C35" s="4" t="s">
        <v>116</v>
      </c>
      <c r="D35" s="4">
        <v>2019</v>
      </c>
      <c r="E35" s="4" t="s">
        <v>30</v>
      </c>
      <c r="F35" s="16">
        <v>0</v>
      </c>
      <c r="G35" s="16">
        <v>159696</v>
      </c>
      <c r="H35" s="16">
        <v>88348</v>
      </c>
      <c r="I35" s="16">
        <v>0</v>
      </c>
      <c r="J35" s="16">
        <v>0</v>
      </c>
      <c r="K35" s="16">
        <v>12094</v>
      </c>
      <c r="L35" s="4" t="s">
        <v>36</v>
      </c>
      <c r="M35" s="17">
        <v>0</v>
      </c>
      <c r="N35" s="17">
        <v>4</v>
      </c>
      <c r="O35" s="17">
        <v>14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">
        <v>18</v>
      </c>
      <c r="V35" s="2">
        <f t="shared" si="0"/>
        <v>260138</v>
      </c>
    </row>
    <row r="36" spans="1:22" customFormat="1" x14ac:dyDescent="0.35">
      <c r="A36" s="3" t="s">
        <v>117</v>
      </c>
      <c r="B36" s="3" t="s">
        <v>118</v>
      </c>
      <c r="C36" s="4" t="s">
        <v>129</v>
      </c>
      <c r="D36" s="4">
        <v>2019</v>
      </c>
      <c r="E36" s="4" t="s">
        <v>30</v>
      </c>
      <c r="F36" s="16">
        <v>0</v>
      </c>
      <c r="G36" s="16">
        <v>75492</v>
      </c>
      <c r="H36" s="16">
        <v>122492</v>
      </c>
      <c r="I36" s="16">
        <v>0</v>
      </c>
      <c r="J36" s="16">
        <v>0</v>
      </c>
      <c r="K36" s="16">
        <v>0</v>
      </c>
      <c r="L36" s="4" t="s">
        <v>32</v>
      </c>
      <c r="M36" s="17">
        <v>0</v>
      </c>
      <c r="N36" s="17">
        <v>9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">
        <v>9</v>
      </c>
      <c r="V36" s="2">
        <f t="shared" si="0"/>
        <v>197984</v>
      </c>
    </row>
    <row r="37" spans="1:22" customFormat="1" x14ac:dyDescent="0.35">
      <c r="A37" s="3" t="s">
        <v>119</v>
      </c>
      <c r="B37" s="3" t="s">
        <v>120</v>
      </c>
      <c r="C37" s="4" t="s">
        <v>127</v>
      </c>
      <c r="D37" s="4">
        <v>2019</v>
      </c>
      <c r="E37" s="4" t="s">
        <v>30</v>
      </c>
      <c r="F37" s="16">
        <v>0</v>
      </c>
      <c r="G37" s="16">
        <v>0</v>
      </c>
      <c r="H37" s="16">
        <v>30000</v>
      </c>
      <c r="I37" s="16">
        <v>91160</v>
      </c>
      <c r="J37" s="16">
        <v>0</v>
      </c>
      <c r="K37" s="16">
        <v>9000</v>
      </c>
      <c r="L37" s="4" t="s">
        <v>31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130160</v>
      </c>
    </row>
    <row r="38" spans="1:22" customFormat="1" x14ac:dyDescent="0.35">
      <c r="A38" s="3" t="s">
        <v>34</v>
      </c>
      <c r="B38" s="3" t="s">
        <v>121</v>
      </c>
      <c r="C38" s="4" t="s">
        <v>122</v>
      </c>
      <c r="D38" s="4">
        <v>2019</v>
      </c>
      <c r="E38" s="4" t="s">
        <v>6</v>
      </c>
      <c r="F38" s="16">
        <v>0</v>
      </c>
      <c r="G38" s="16">
        <v>0</v>
      </c>
      <c r="H38" s="16">
        <v>0</v>
      </c>
      <c r="I38" s="16">
        <v>0</v>
      </c>
      <c r="J38" s="16">
        <v>33547</v>
      </c>
      <c r="K38" s="16">
        <v>2525</v>
      </c>
      <c r="L38" s="4" t="s">
        <v>31</v>
      </c>
      <c r="M38" s="17"/>
      <c r="N38" s="17"/>
      <c r="O38" s="17"/>
      <c r="P38" s="17"/>
      <c r="Q38" s="17"/>
      <c r="R38" s="17"/>
      <c r="S38" s="17"/>
      <c r="T38" s="17"/>
      <c r="U38" s="1"/>
      <c r="V38" s="2">
        <f t="shared" si="0"/>
        <v>36072</v>
      </c>
    </row>
    <row r="39" spans="1:22" customFormat="1" x14ac:dyDescent="0.35">
      <c r="A39" s="3" t="s">
        <v>38</v>
      </c>
      <c r="B39" s="3" t="s">
        <v>123</v>
      </c>
      <c r="C39" s="4" t="s">
        <v>124</v>
      </c>
      <c r="D39" s="4">
        <v>2019</v>
      </c>
      <c r="E39" s="4" t="s">
        <v>35</v>
      </c>
      <c r="F39" s="16">
        <v>0</v>
      </c>
      <c r="G39" s="16">
        <v>0</v>
      </c>
      <c r="H39" s="16">
        <v>73871</v>
      </c>
      <c r="I39" s="16">
        <v>0</v>
      </c>
      <c r="J39" s="16">
        <v>0</v>
      </c>
      <c r="K39" s="16">
        <v>7320</v>
      </c>
      <c r="L39" s="4" t="s">
        <v>31</v>
      </c>
      <c r="M39" s="17"/>
      <c r="N39" s="17"/>
      <c r="O39" s="17"/>
      <c r="P39" s="17"/>
      <c r="Q39" s="17"/>
      <c r="R39" s="17"/>
      <c r="S39" s="17"/>
      <c r="T39" s="17"/>
      <c r="U39" s="1"/>
      <c r="V39" s="2">
        <f t="shared" si="0"/>
        <v>81191</v>
      </c>
    </row>
    <row r="40" spans="1:22" customFormat="1" x14ac:dyDescent="0.35">
      <c r="A40" s="3" t="s">
        <v>111</v>
      </c>
      <c r="B40" s="3" t="s">
        <v>125</v>
      </c>
      <c r="C40" s="4" t="s">
        <v>126</v>
      </c>
      <c r="D40" s="4">
        <v>2019</v>
      </c>
      <c r="E40" s="4" t="s">
        <v>35</v>
      </c>
      <c r="F40" s="16">
        <v>0</v>
      </c>
      <c r="G40" s="16">
        <v>0</v>
      </c>
      <c r="H40" s="16">
        <v>203000</v>
      </c>
      <c r="I40" s="16">
        <v>0</v>
      </c>
      <c r="J40" s="16">
        <v>0</v>
      </c>
      <c r="K40" s="16">
        <v>0</v>
      </c>
      <c r="L40" s="4" t="s">
        <v>31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0"/>
        <v>203000</v>
      </c>
    </row>
    <row r="41" spans="1:22" x14ac:dyDescent="0.3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>SUM(M41:T41)</f>
        <v>0</v>
      </c>
      <c r="V41" s="2">
        <f t="shared" ref="V41:V50" si="1">SUM(F41:K41)</f>
        <v>0</v>
      </c>
    </row>
    <row r="42" spans="1:22" x14ac:dyDescent="0.3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ref="U42:U50" si="2">SUM(M42:T42)</f>
        <v>0</v>
      </c>
      <c r="V42" s="2">
        <f t="shared" si="1"/>
        <v>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2"/>
        <v>0</v>
      </c>
      <c r="V43" s="2">
        <f t="shared" si="1"/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2"/>
        <v>0</v>
      </c>
      <c r="V44" s="2">
        <f t="shared" si="1"/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2"/>
        <v>0</v>
      </c>
      <c r="V48" s="2">
        <f t="shared" si="1"/>
        <v>0</v>
      </c>
    </row>
    <row r="49" spans="1:22" x14ac:dyDescent="0.3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ref="U49" si="3">SUM(M49:T49)</f>
        <v>0</v>
      </c>
      <c r="V49" s="2">
        <f t="shared" ref="V49" si="4">SUM(F49:K49)</f>
        <v>0</v>
      </c>
    </row>
    <row r="50" spans="1:22" x14ac:dyDescent="0.35">
      <c r="A50" s="3"/>
      <c r="B50" s="3"/>
      <c r="C50" s="4"/>
      <c r="D50" s="4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 t="shared" si="2"/>
        <v>0</v>
      </c>
      <c r="V50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41:V48">
    <cfRule type="cellIs" dxfId="12" priority="23" operator="lessThan">
      <formula>0</formula>
    </cfRule>
  </conditionalFormatting>
  <conditionalFormatting sqref="V41:V48">
    <cfRule type="expression" dxfId="11" priority="24">
      <formula>$V$41&lt;0</formula>
    </cfRule>
  </conditionalFormatting>
  <conditionalFormatting sqref="D41:D48">
    <cfRule type="expression" dxfId="10" priority="22">
      <formula>OR($D41&gt;2019,AND($D41&lt;2019,$D41&lt;&gt;""))</formula>
    </cfRule>
  </conditionalFormatting>
  <conditionalFormatting sqref="V50">
    <cfRule type="cellIs" dxfId="9" priority="19" operator="lessThan">
      <formula>0</formula>
    </cfRule>
  </conditionalFormatting>
  <conditionalFormatting sqref="V50">
    <cfRule type="expression" dxfId="8" priority="20">
      <formula>$V$41&lt;0</formula>
    </cfRule>
  </conditionalFormatting>
  <conditionalFormatting sqref="D50">
    <cfRule type="expression" dxfId="7" priority="18">
      <formula>OR($D50&gt;2019,AND($D50&lt;2019,$D50&lt;&gt;""))</formula>
    </cfRule>
  </conditionalFormatting>
  <conditionalFormatting sqref="V49">
    <cfRule type="cellIs" dxfId="6" priority="15" operator="lessThan">
      <formula>0</formula>
    </cfRule>
  </conditionalFormatting>
  <conditionalFormatting sqref="V49">
    <cfRule type="expression" dxfId="5" priority="16">
      <formula>$V$41&lt;0</formula>
    </cfRule>
  </conditionalFormatting>
  <conditionalFormatting sqref="D49">
    <cfRule type="expression" dxfId="4" priority="14">
      <formula>OR($D49&gt;2019,AND($D49&lt;2019,$D49&lt;&gt;""))</formula>
    </cfRule>
  </conditionalFormatting>
  <conditionalFormatting sqref="V7:V40">
    <cfRule type="cellIs" dxfId="3" priority="3" operator="lessThan">
      <formula>0</formula>
    </cfRule>
  </conditionalFormatting>
  <conditionalFormatting sqref="V7:V40">
    <cfRule type="expression" dxfId="2" priority="4">
      <formula>$V$7&lt;0</formula>
    </cfRule>
  </conditionalFormatting>
  <conditionalFormatting sqref="D7:D40">
    <cfRule type="expression" dxfId="1" priority="2">
      <formula>OR($D7&gt;2019,AND($D7&lt;2019,$D7&lt;&gt;""))</formula>
    </cfRule>
  </conditionalFormatting>
  <conditionalFormatting sqref="C7:C50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50">
      <formula1>"N/A, FMR, Actual Rent"</formula1>
    </dataValidation>
    <dataValidation type="list" allowBlank="1" showInputMessage="1" showErrorMessage="1" sqref="E7:E50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2018-06-12T20:05:05Z</dcterms:modified>
</cp:coreProperties>
</file>