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N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1" l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46" i="1" l="1"/>
  <c r="V46" i="1"/>
  <c r="V54" i="1" l="1"/>
  <c r="U54" i="1"/>
  <c r="U49" i="1" l="1"/>
  <c r="V49" i="1"/>
  <c r="V51" i="1" l="1"/>
  <c r="V48" i="1"/>
  <c r="V55" i="1" l="1"/>
  <c r="V53" i="1"/>
  <c r="V52" i="1"/>
  <c r="V50" i="1"/>
  <c r="V47" i="1"/>
  <c r="U55" i="1"/>
  <c r="U53" i="1"/>
  <c r="U52" i="1"/>
  <c r="U51" i="1"/>
  <c r="U50" i="1"/>
  <c r="U48" i="1"/>
  <c r="U47" i="1"/>
  <c r="H3" i="1" l="1"/>
</calcChain>
</file>

<file path=xl/sharedStrings.xml><?xml version="1.0" encoding="utf-8"?>
<sst xmlns="http://schemas.openxmlformats.org/spreadsheetml/2006/main" count="229" uniqueCount="141">
  <si>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</si>
  <si>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</si>
  <si>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</si>
  <si>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</si>
  <si>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</si>
  <si>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</si>
  <si>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</si>
  <si>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</si>
  <si>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</si>
  <si>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</si>
  <si>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</si>
  <si>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</si>
  <si>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</si>
  <si>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</si>
  <si>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</si>
  <si>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</si>
  <si>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</si>
  <si>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</si>
  <si>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</si>
  <si>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</si>
  <si>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</si>
  <si>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</si>
  <si>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</si>
  <si>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</si>
  <si>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</si>
  <si>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</si>
  <si>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</si>
  <si>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</si>
  <si>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</si>
  <si>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</si>
  <si>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</si>
  <si>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</si>
  <si>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</si>
  <si>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TH</t>
  </si>
  <si>
    <t>The Salvation Army</t>
  </si>
  <si>
    <t>Institute for Community Alliances</t>
  </si>
  <si>
    <t>SSO</t>
  </si>
  <si>
    <t>Actual Rent</t>
  </si>
  <si>
    <t>Minneapolis</t>
  </si>
  <si>
    <t>Lutheran Social Service of Minnesota</t>
  </si>
  <si>
    <t>RS EDEN</t>
  </si>
  <si>
    <t>Metropolitan Council, Minnesota</t>
  </si>
  <si>
    <t>Hearth Connection</t>
  </si>
  <si>
    <t>The Link</t>
  </si>
  <si>
    <t>Mental Health Resources, Inc.</t>
  </si>
  <si>
    <t>Project for Pride in Living, Inc.</t>
  </si>
  <si>
    <t>Catholic Charities of the Archdiocese of St. Paul and Minneapolis</t>
  </si>
  <si>
    <t>Beacon Interfaith Housing Collaborative</t>
  </si>
  <si>
    <t>Hennepin - Hearth Consolidated 2017</t>
  </si>
  <si>
    <t>MN0001L5K001705</t>
  </si>
  <si>
    <t>MN-500</t>
  </si>
  <si>
    <t>Minneapolis/Hennepin County CoC</t>
  </si>
  <si>
    <t>Hennepin County</t>
  </si>
  <si>
    <t>Aeon</t>
  </si>
  <si>
    <t>Alliance Apartments Renewal 2017</t>
  </si>
  <si>
    <t>MN0002L5K001710</t>
  </si>
  <si>
    <t>American Indian Community Development Corporation</t>
  </si>
  <si>
    <t>Anishinabe Wakiagun Renewal 2017</t>
  </si>
  <si>
    <t>MN0003L5K001710</t>
  </si>
  <si>
    <t>Cabrini Partnership FY 2017</t>
  </si>
  <si>
    <t>MN0004L5K001710</t>
  </si>
  <si>
    <t>Alliance Housing Inc.</t>
  </si>
  <si>
    <t>Central Apartments Renewal 2017</t>
  </si>
  <si>
    <t>MN0005L5K001710</t>
  </si>
  <si>
    <t>Hennepin County Project Connect 2017</t>
  </si>
  <si>
    <t>MN0009L5K001710</t>
  </si>
  <si>
    <t>Metro HRA Hennepin County COC 2017</t>
  </si>
  <si>
    <t>MN0010L5K001710</t>
  </si>
  <si>
    <t>MN HMIS Hennepin</t>
  </si>
  <si>
    <t>MN0012L5K001710</t>
  </si>
  <si>
    <t>HOPE Harbor</t>
  </si>
  <si>
    <t>MN0013L5K001710</t>
  </si>
  <si>
    <t>Journey Homes</t>
  </si>
  <si>
    <t>MN0014L5K001710</t>
  </si>
  <si>
    <t>Lydia Apartments Renewal 2017</t>
  </si>
  <si>
    <t>MN0016L5K001710</t>
  </si>
  <si>
    <t>Simpson Housing Services, Inc.</t>
  </si>
  <si>
    <t>Simpson Site-Based Supportive Housing Renewal FY2017</t>
  </si>
  <si>
    <t>MN0017L5K001710</t>
  </si>
  <si>
    <t>Perspectives, Inc.</t>
  </si>
  <si>
    <t>Perspectives Permanent Housing Program</t>
  </si>
  <si>
    <t>MN0018L5K001710</t>
  </si>
  <si>
    <t>Housing Authority of St. Louis Park</t>
  </si>
  <si>
    <t>Perspectives Housing Rental Assistance FY2017</t>
  </si>
  <si>
    <t>MN0019L5K001710</t>
  </si>
  <si>
    <t>Perspectives Transitional Housing Program</t>
  </si>
  <si>
    <t>MN0020L5K001710</t>
  </si>
  <si>
    <t>Portland Village Renewal 2017</t>
  </si>
  <si>
    <t>MN0021L5K001710</t>
  </si>
  <si>
    <t>Collaborative Village FY 2017</t>
  </si>
  <si>
    <t>MN0022L5K001710</t>
  </si>
  <si>
    <t>The Link Transitional Housing Program</t>
  </si>
  <si>
    <t>MN0023L5K001710</t>
  </si>
  <si>
    <t>Simpson Family Housing Renewal FY2017</t>
  </si>
  <si>
    <t>MN0025L5K001710</t>
  </si>
  <si>
    <t>RESOURCE,Inc</t>
  </si>
  <si>
    <t>RESOURCE, Inc 2017 Expansion</t>
  </si>
  <si>
    <t>MN0026L5K001710</t>
  </si>
  <si>
    <t>Stevens Supportive Housing Program</t>
  </si>
  <si>
    <t>MN0027L5K001710</t>
  </si>
  <si>
    <t>Tubman</t>
  </si>
  <si>
    <t>Tubman Transitional Housing</t>
  </si>
  <si>
    <t>MN0031L5K001710</t>
  </si>
  <si>
    <t>Youth Housing Project 2017</t>
  </si>
  <si>
    <t>MN0032L5K001710</t>
  </si>
  <si>
    <t>Metro/Hennepin ELTH Project IV (aka Hearth Connection CoC 2009)</t>
  </si>
  <si>
    <t>MN0167L5K001703</t>
  </si>
  <si>
    <t>Higher Ground Minneapolis PSH 2017</t>
  </si>
  <si>
    <t>MN0203L5K001702</t>
  </si>
  <si>
    <t>Camden Apartments Rental Assistance FY2017</t>
  </si>
  <si>
    <t>MN0227L5K001707</t>
  </si>
  <si>
    <t>Catholic Charities Hope Street 2017</t>
  </si>
  <si>
    <t>MN0238L5K001704</t>
  </si>
  <si>
    <t>Hennepin County HRA</t>
  </si>
  <si>
    <t>Emanuel Housing Renewal 2017</t>
  </si>
  <si>
    <t>MN0239L5K001701</t>
  </si>
  <si>
    <t>Minneapolis Public Housing Authority</t>
  </si>
  <si>
    <t>MPHA Project Connect Family Rental Assistance FY2017</t>
  </si>
  <si>
    <t>MN0268L5K001706</t>
  </si>
  <si>
    <t>Hennepin County Family Rapid Rehousing Program 2017</t>
  </si>
  <si>
    <t>MN0311L5K001704</t>
  </si>
  <si>
    <t>Simpson Young Parent Renewal FY2017</t>
  </si>
  <si>
    <t>MN0326L5K001703</t>
  </si>
  <si>
    <t>Prosperity Village FY 2017</t>
  </si>
  <si>
    <t>MN0327L5K001703</t>
  </si>
  <si>
    <t>The Link LGBTQ Rapid Rehousing Program 2017</t>
  </si>
  <si>
    <t>MN0345L5K001702</t>
  </si>
  <si>
    <t>Avenues for Homeless Youth</t>
  </si>
  <si>
    <t>Avenues Rapid Rehousing for Young Families</t>
  </si>
  <si>
    <t>MN0363L5K001702</t>
  </si>
  <si>
    <t>Employment Enriched Family Rapid Rehousing Project 2017</t>
  </si>
  <si>
    <t>MN0364L5K001702</t>
  </si>
  <si>
    <t>MN HMIS Hennepin 2</t>
  </si>
  <si>
    <t>MN0371L5K001701</t>
  </si>
  <si>
    <t>Matrix Housing Services</t>
  </si>
  <si>
    <t>Coordinated Entry Assessors</t>
  </si>
  <si>
    <t>Single Adult Rapid Rehousing</t>
  </si>
  <si>
    <t>Minnehaha Commons 2017</t>
  </si>
  <si>
    <t>MN0398L5K001700</t>
  </si>
  <si>
    <t>MN0372L5K001600</t>
  </si>
  <si>
    <t>MN0373L5K001600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</si>
</sst>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38</v>
      </c>
      <c r="C1" s="30"/>
      <c r="D1" s="30"/>
      <c r="E1" s="31" t="s">
        <v>13</v>
      </c>
      <c r="F1" s="32"/>
      <c r="G1" s="33"/>
      <c r="H1" s="27" t="s">
        <v>52</v>
      </c>
      <c r="I1" s="28"/>
      <c r="J1" s="29"/>
    </row>
    <row r="2" spans="1:22" ht="35.25" customHeight="1" x14ac:dyDescent="0.35">
      <c r="A2" s="18" t="s">
        <v>11</v>
      </c>
      <c r="B2" s="30" t="s">
        <v>50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51</v>
      </c>
      <c r="C3" s="30"/>
      <c r="D3" s="30"/>
      <c r="E3" s="34" t="s">
        <v>28</v>
      </c>
      <c r="F3" s="35"/>
      <c r="G3" s="36"/>
      <c r="H3" s="22">
        <f ca="1">SUM(OFFSET(V6,1,0,500,1))</f>
        <v>11960459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42</v>
      </c>
      <c r="B7" s="3" t="s">
        <v>48</v>
      </c>
      <c r="C7" s="4" t="s">
        <v>49</v>
      </c>
      <c r="D7" s="4">
        <v>2019</v>
      </c>
      <c r="E7" s="4" t="s">
        <v>30</v>
      </c>
      <c r="F7" s="16">
        <v>0</v>
      </c>
      <c r="G7" s="16">
        <v>1083288</v>
      </c>
      <c r="H7" s="16">
        <v>0</v>
      </c>
      <c r="I7" s="16">
        <v>0</v>
      </c>
      <c r="J7" s="16">
        <v>0</v>
      </c>
      <c r="K7" s="16">
        <v>76838</v>
      </c>
      <c r="L7" s="4" t="s">
        <v>37</v>
      </c>
      <c r="M7" s="17">
        <v>0</v>
      </c>
      <c r="N7" s="17">
        <v>2</v>
      </c>
      <c r="O7" s="17">
        <v>114</v>
      </c>
      <c r="P7" s="17">
        <v>0</v>
      </c>
      <c r="Q7" s="17">
        <v>1</v>
      </c>
      <c r="R7" s="17">
        <v>0</v>
      </c>
      <c r="S7" s="17">
        <v>0</v>
      </c>
      <c r="T7" s="17">
        <v>0</v>
      </c>
      <c r="U7" s="1">
        <v>117</v>
      </c>
      <c r="V7" s="2">
        <f t="shared" ref="V7:V45" si="0">SUM(F7:K7)</f>
        <v>1160126</v>
      </c>
    </row>
    <row r="8" spans="1:22" customFormat="1" x14ac:dyDescent="0.35">
      <c r="A8" s="3" t="s">
        <v>53</v>
      </c>
      <c r="B8" s="3" t="s">
        <v>54</v>
      </c>
      <c r="C8" s="4" t="s">
        <v>55</v>
      </c>
      <c r="D8" s="4">
        <v>2019</v>
      </c>
      <c r="E8" s="4" t="s">
        <v>30</v>
      </c>
      <c r="F8" s="16">
        <v>0</v>
      </c>
      <c r="G8" s="16">
        <v>0</v>
      </c>
      <c r="H8" s="16">
        <v>40240</v>
      </c>
      <c r="I8" s="16">
        <v>0</v>
      </c>
      <c r="J8" s="16">
        <v>0</v>
      </c>
      <c r="K8" s="16">
        <v>0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40240</v>
      </c>
    </row>
    <row r="9" spans="1:22" customFormat="1" x14ac:dyDescent="0.35">
      <c r="A9" s="3" t="s">
        <v>56</v>
      </c>
      <c r="B9" s="3" t="s">
        <v>57</v>
      </c>
      <c r="C9" s="4" t="s">
        <v>58</v>
      </c>
      <c r="D9" s="4">
        <v>2019</v>
      </c>
      <c r="E9" s="4" t="s">
        <v>30</v>
      </c>
      <c r="F9" s="16">
        <v>0</v>
      </c>
      <c r="G9" s="16">
        <v>0</v>
      </c>
      <c r="H9" s="16">
        <v>81111</v>
      </c>
      <c r="I9" s="16">
        <v>0</v>
      </c>
      <c r="J9" s="16">
        <v>0</v>
      </c>
      <c r="K9" s="16">
        <v>0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81111</v>
      </c>
    </row>
    <row r="10" spans="1:22" customFormat="1" x14ac:dyDescent="0.35">
      <c r="A10" s="3" t="s">
        <v>45</v>
      </c>
      <c r="B10" s="3" t="s">
        <v>59</v>
      </c>
      <c r="C10" s="4" t="s">
        <v>60</v>
      </c>
      <c r="D10" s="4">
        <v>2019</v>
      </c>
      <c r="E10" s="4" t="s">
        <v>30</v>
      </c>
      <c r="F10" s="16">
        <v>0</v>
      </c>
      <c r="G10" s="16">
        <v>227520</v>
      </c>
      <c r="H10" s="16">
        <v>50463</v>
      </c>
      <c r="I10" s="16">
        <v>0</v>
      </c>
      <c r="J10" s="16">
        <v>0</v>
      </c>
      <c r="K10" s="16">
        <v>0</v>
      </c>
      <c r="L10" s="4" t="s">
        <v>37</v>
      </c>
      <c r="M10" s="17">
        <v>0</v>
      </c>
      <c r="N10" s="17">
        <v>1</v>
      </c>
      <c r="O10" s="17">
        <v>23</v>
      </c>
      <c r="P10" s="17">
        <v>1</v>
      </c>
      <c r="Q10" s="17">
        <v>0</v>
      </c>
      <c r="R10" s="17">
        <v>0</v>
      </c>
      <c r="S10" s="17">
        <v>0</v>
      </c>
      <c r="T10" s="17">
        <v>0</v>
      </c>
      <c r="U10" s="1">
        <v>25</v>
      </c>
      <c r="V10" s="2">
        <f t="shared" si="0"/>
        <v>277983</v>
      </c>
    </row>
    <row r="11" spans="1:22" customFormat="1" x14ac:dyDescent="0.35">
      <c r="A11" s="3" t="s">
        <v>61</v>
      </c>
      <c r="B11" s="3" t="s">
        <v>62</v>
      </c>
      <c r="C11" s="4" t="s">
        <v>63</v>
      </c>
      <c r="D11" s="4">
        <v>2019</v>
      </c>
      <c r="E11" s="4" t="s">
        <v>30</v>
      </c>
      <c r="F11" s="16">
        <v>0</v>
      </c>
      <c r="G11" s="16">
        <v>0</v>
      </c>
      <c r="H11" s="16">
        <v>101227</v>
      </c>
      <c r="I11" s="16">
        <v>126860</v>
      </c>
      <c r="J11" s="16">
        <v>0</v>
      </c>
      <c r="K11" s="16">
        <v>0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228087</v>
      </c>
    </row>
    <row r="12" spans="1:22" customFormat="1" x14ac:dyDescent="0.35">
      <c r="A12" s="3" t="s">
        <v>52</v>
      </c>
      <c r="B12" s="3" t="s">
        <v>64</v>
      </c>
      <c r="C12" s="4" t="s">
        <v>65</v>
      </c>
      <c r="D12" s="4">
        <v>2019</v>
      </c>
      <c r="E12" s="4" t="s">
        <v>30</v>
      </c>
      <c r="F12" s="16">
        <v>0</v>
      </c>
      <c r="G12" s="16">
        <v>0</v>
      </c>
      <c r="H12" s="16">
        <v>300286</v>
      </c>
      <c r="I12" s="16">
        <v>37142</v>
      </c>
      <c r="J12" s="16">
        <v>0</v>
      </c>
      <c r="K12" s="16">
        <v>16549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353977</v>
      </c>
    </row>
    <row r="13" spans="1:22" customFormat="1" x14ac:dyDescent="0.35">
      <c r="A13" s="3" t="s">
        <v>41</v>
      </c>
      <c r="B13" s="3" t="s">
        <v>66</v>
      </c>
      <c r="C13" s="4" t="s">
        <v>67</v>
      </c>
      <c r="D13" s="4">
        <v>2019</v>
      </c>
      <c r="E13" s="4" t="s">
        <v>30</v>
      </c>
      <c r="F13" s="16">
        <v>0</v>
      </c>
      <c r="G13" s="16">
        <v>1924368</v>
      </c>
      <c r="H13" s="16">
        <v>0</v>
      </c>
      <c r="I13" s="16">
        <v>0</v>
      </c>
      <c r="J13" s="16">
        <v>0</v>
      </c>
      <c r="K13" s="16">
        <v>0</v>
      </c>
      <c r="L13" s="4" t="s">
        <v>37</v>
      </c>
      <c r="M13" s="17">
        <v>0</v>
      </c>
      <c r="N13" s="17">
        <v>1</v>
      </c>
      <c r="O13" s="17">
        <v>111</v>
      </c>
      <c r="P13" s="17">
        <v>40</v>
      </c>
      <c r="Q13" s="17">
        <v>22</v>
      </c>
      <c r="R13" s="17">
        <v>6</v>
      </c>
      <c r="S13" s="17">
        <v>1</v>
      </c>
      <c r="T13" s="17">
        <v>1</v>
      </c>
      <c r="U13" s="1">
        <v>182</v>
      </c>
      <c r="V13" s="2">
        <f t="shared" si="0"/>
        <v>1924368</v>
      </c>
    </row>
    <row r="14" spans="1:22" customFormat="1" x14ac:dyDescent="0.35">
      <c r="A14" s="3" t="s">
        <v>35</v>
      </c>
      <c r="B14" s="3" t="s">
        <v>68</v>
      </c>
      <c r="C14" s="4" t="s">
        <v>69</v>
      </c>
      <c r="D14" s="4">
        <v>2019</v>
      </c>
      <c r="E14" s="4" t="s">
        <v>6</v>
      </c>
      <c r="F14" s="16">
        <v>0</v>
      </c>
      <c r="G14" s="16">
        <v>0</v>
      </c>
      <c r="H14" s="16">
        <v>0</v>
      </c>
      <c r="I14" s="16">
        <v>0</v>
      </c>
      <c r="J14" s="16">
        <v>48994</v>
      </c>
      <c r="K14" s="16">
        <v>1000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49994</v>
      </c>
    </row>
    <row r="15" spans="1:22" customFormat="1" x14ac:dyDescent="0.35">
      <c r="A15" s="3" t="s">
        <v>34</v>
      </c>
      <c r="B15" s="3" t="s">
        <v>70</v>
      </c>
      <c r="C15" s="4" t="s">
        <v>71</v>
      </c>
      <c r="D15" s="4">
        <v>2019</v>
      </c>
      <c r="E15" s="4" t="s">
        <v>30</v>
      </c>
      <c r="F15" s="16">
        <v>0</v>
      </c>
      <c r="G15" s="16">
        <v>0</v>
      </c>
      <c r="H15" s="16">
        <v>143981</v>
      </c>
      <c r="I15" s="16">
        <v>86052</v>
      </c>
      <c r="J15" s="16">
        <v>0</v>
      </c>
      <c r="K15" s="16">
        <v>11751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241784</v>
      </c>
    </row>
    <row r="16" spans="1:22" customFormat="1" x14ac:dyDescent="0.35">
      <c r="A16" s="3" t="s">
        <v>39</v>
      </c>
      <c r="B16" s="3" t="s">
        <v>72</v>
      </c>
      <c r="C16" s="4" t="s">
        <v>73</v>
      </c>
      <c r="D16" s="4">
        <v>2019</v>
      </c>
      <c r="E16" s="4" t="s">
        <v>30</v>
      </c>
      <c r="F16" s="16">
        <v>0</v>
      </c>
      <c r="G16" s="16">
        <v>0</v>
      </c>
      <c r="H16" s="16">
        <v>153356</v>
      </c>
      <c r="I16" s="16">
        <v>0</v>
      </c>
      <c r="J16" s="16">
        <v>0</v>
      </c>
      <c r="K16" s="16">
        <v>7667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161023</v>
      </c>
    </row>
    <row r="17" spans="1:22" customFormat="1" x14ac:dyDescent="0.35">
      <c r="A17" s="3" t="s">
        <v>47</v>
      </c>
      <c r="B17" s="3" t="s">
        <v>74</v>
      </c>
      <c r="C17" s="4" t="s">
        <v>75</v>
      </c>
      <c r="D17" s="4">
        <v>2019</v>
      </c>
      <c r="E17" s="4" t="s">
        <v>30</v>
      </c>
      <c r="F17" s="16">
        <v>0</v>
      </c>
      <c r="G17" s="16">
        <v>0</v>
      </c>
      <c r="H17" s="16">
        <v>137864</v>
      </c>
      <c r="I17" s="16">
        <v>144627</v>
      </c>
      <c r="J17" s="16">
        <v>0</v>
      </c>
      <c r="K17" s="16">
        <v>10000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292491</v>
      </c>
    </row>
    <row r="18" spans="1:22" customFormat="1" x14ac:dyDescent="0.35">
      <c r="A18" s="3" t="s">
        <v>76</v>
      </c>
      <c r="B18" s="3" t="s">
        <v>77</v>
      </c>
      <c r="C18" s="4" t="s">
        <v>78</v>
      </c>
      <c r="D18" s="4">
        <v>2019</v>
      </c>
      <c r="E18" s="4" t="s">
        <v>30</v>
      </c>
      <c r="F18" s="16">
        <v>0</v>
      </c>
      <c r="G18" s="16">
        <v>0</v>
      </c>
      <c r="H18" s="16">
        <v>67650</v>
      </c>
      <c r="I18" s="16">
        <v>3854</v>
      </c>
      <c r="J18" s="16">
        <v>0</v>
      </c>
      <c r="K18" s="16">
        <v>3425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74929</v>
      </c>
    </row>
    <row r="19" spans="1:22" customFormat="1" x14ac:dyDescent="0.35">
      <c r="A19" s="3" t="s">
        <v>79</v>
      </c>
      <c r="B19" s="3" t="s">
        <v>80</v>
      </c>
      <c r="C19" s="4" t="s">
        <v>81</v>
      </c>
      <c r="D19" s="4">
        <v>2019</v>
      </c>
      <c r="E19" s="4" t="s">
        <v>30</v>
      </c>
      <c r="F19" s="16">
        <v>0</v>
      </c>
      <c r="G19" s="16">
        <v>0</v>
      </c>
      <c r="H19" s="16">
        <v>98333</v>
      </c>
      <c r="I19" s="16">
        <v>78285</v>
      </c>
      <c r="J19" s="16">
        <v>0</v>
      </c>
      <c r="K19" s="16">
        <v>8166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184784</v>
      </c>
    </row>
    <row r="20" spans="1:22" customFormat="1" x14ac:dyDescent="0.35">
      <c r="A20" s="3" t="s">
        <v>82</v>
      </c>
      <c r="B20" s="3" t="s">
        <v>83</v>
      </c>
      <c r="C20" s="4" t="s">
        <v>84</v>
      </c>
      <c r="D20" s="4">
        <v>2019</v>
      </c>
      <c r="E20" s="4" t="s">
        <v>30</v>
      </c>
      <c r="F20" s="16">
        <v>0</v>
      </c>
      <c r="G20" s="16">
        <v>140664</v>
      </c>
      <c r="H20" s="16">
        <v>0</v>
      </c>
      <c r="I20" s="16">
        <v>0</v>
      </c>
      <c r="J20" s="16">
        <v>0</v>
      </c>
      <c r="K20" s="16">
        <v>0</v>
      </c>
      <c r="L20" s="4" t="s">
        <v>32</v>
      </c>
      <c r="M20" s="17">
        <v>0</v>
      </c>
      <c r="N20" s="17">
        <v>0</v>
      </c>
      <c r="O20" s="17">
        <v>1</v>
      </c>
      <c r="P20" s="17">
        <v>10</v>
      </c>
      <c r="Q20" s="17">
        <v>0</v>
      </c>
      <c r="R20" s="17">
        <v>0</v>
      </c>
      <c r="S20" s="17">
        <v>0</v>
      </c>
      <c r="T20" s="17">
        <v>0</v>
      </c>
      <c r="U20" s="1">
        <v>11</v>
      </c>
      <c r="V20" s="2">
        <f t="shared" si="0"/>
        <v>140664</v>
      </c>
    </row>
    <row r="21" spans="1:22" customFormat="1" x14ac:dyDescent="0.35">
      <c r="A21" s="3" t="s">
        <v>79</v>
      </c>
      <c r="B21" s="3" t="s">
        <v>85</v>
      </c>
      <c r="C21" s="4" t="s">
        <v>86</v>
      </c>
      <c r="D21" s="4">
        <v>2019</v>
      </c>
      <c r="E21" s="4" t="s">
        <v>33</v>
      </c>
      <c r="F21" s="16">
        <v>0</v>
      </c>
      <c r="G21" s="16">
        <v>0</v>
      </c>
      <c r="H21" s="16">
        <v>98326</v>
      </c>
      <c r="I21" s="16">
        <v>64696</v>
      </c>
      <c r="J21" s="16">
        <v>0</v>
      </c>
      <c r="K21" s="16">
        <v>8151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171173</v>
      </c>
    </row>
    <row r="22" spans="1:22" customFormat="1" x14ac:dyDescent="0.35">
      <c r="A22" s="3" t="s">
        <v>40</v>
      </c>
      <c r="B22" s="3" t="s">
        <v>87</v>
      </c>
      <c r="C22" s="4" t="s">
        <v>88</v>
      </c>
      <c r="D22" s="4">
        <v>2019</v>
      </c>
      <c r="E22" s="4" t="s">
        <v>30</v>
      </c>
      <c r="F22" s="16">
        <v>0</v>
      </c>
      <c r="G22" s="16">
        <v>0</v>
      </c>
      <c r="H22" s="16">
        <v>81246</v>
      </c>
      <c r="I22" s="16">
        <v>80122</v>
      </c>
      <c r="J22" s="16">
        <v>0</v>
      </c>
      <c r="K22" s="16">
        <v>0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161368</v>
      </c>
    </row>
    <row r="23" spans="1:22" customFormat="1" x14ac:dyDescent="0.35">
      <c r="A23" s="3" t="s">
        <v>45</v>
      </c>
      <c r="B23" s="3" t="s">
        <v>89</v>
      </c>
      <c r="C23" s="4" t="s">
        <v>90</v>
      </c>
      <c r="D23" s="4">
        <v>2019</v>
      </c>
      <c r="E23" s="4" t="s">
        <v>30</v>
      </c>
      <c r="F23" s="16">
        <v>0</v>
      </c>
      <c r="G23" s="16">
        <v>0</v>
      </c>
      <c r="H23" s="16">
        <v>128625</v>
      </c>
      <c r="I23" s="16">
        <v>0</v>
      </c>
      <c r="J23" s="16">
        <v>0</v>
      </c>
      <c r="K23" s="16">
        <v>0</v>
      </c>
      <c r="L23" s="4" t="s">
        <v>31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128625</v>
      </c>
    </row>
    <row r="24" spans="1:22" customFormat="1" x14ac:dyDescent="0.35">
      <c r="A24" s="3" t="s">
        <v>43</v>
      </c>
      <c r="B24" s="3" t="s">
        <v>91</v>
      </c>
      <c r="C24" s="4" t="s">
        <v>92</v>
      </c>
      <c r="D24" s="4">
        <v>2019</v>
      </c>
      <c r="E24" s="4" t="s">
        <v>30</v>
      </c>
      <c r="F24" s="16">
        <v>0</v>
      </c>
      <c r="G24" s="16">
        <v>280296</v>
      </c>
      <c r="H24" s="16">
        <v>232924</v>
      </c>
      <c r="I24" s="16">
        <v>0</v>
      </c>
      <c r="J24" s="16">
        <v>0</v>
      </c>
      <c r="K24" s="16">
        <v>19720</v>
      </c>
      <c r="L24" s="4" t="s">
        <v>32</v>
      </c>
      <c r="M24" s="17">
        <v>1</v>
      </c>
      <c r="N24" s="17">
        <v>28</v>
      </c>
      <c r="O24" s="17">
        <v>2</v>
      </c>
      <c r="P24" s="17">
        <v>0</v>
      </c>
      <c r="Q24" s="17">
        <v>1</v>
      </c>
      <c r="R24" s="17">
        <v>0</v>
      </c>
      <c r="S24" s="17">
        <v>0</v>
      </c>
      <c r="T24" s="17">
        <v>0</v>
      </c>
      <c r="U24" s="1">
        <v>32</v>
      </c>
      <c r="V24" s="2">
        <f t="shared" si="0"/>
        <v>532940</v>
      </c>
    </row>
    <row r="25" spans="1:22" customFormat="1" x14ac:dyDescent="0.35">
      <c r="A25" s="3" t="s">
        <v>76</v>
      </c>
      <c r="B25" s="3" t="s">
        <v>93</v>
      </c>
      <c r="C25" s="4" t="s">
        <v>94</v>
      </c>
      <c r="D25" s="4">
        <v>2019</v>
      </c>
      <c r="E25" s="4" t="s">
        <v>30</v>
      </c>
      <c r="F25" s="16">
        <v>0</v>
      </c>
      <c r="G25" s="16">
        <v>176304</v>
      </c>
      <c r="H25" s="16">
        <v>41125</v>
      </c>
      <c r="I25" s="16">
        <v>0</v>
      </c>
      <c r="J25" s="16">
        <v>0</v>
      </c>
      <c r="K25" s="16">
        <v>3225</v>
      </c>
      <c r="L25" s="4" t="s">
        <v>37</v>
      </c>
      <c r="M25" s="17">
        <v>0</v>
      </c>
      <c r="N25" s="17">
        <v>0</v>
      </c>
      <c r="O25" s="17">
        <v>11</v>
      </c>
      <c r="P25" s="17">
        <v>3</v>
      </c>
      <c r="Q25" s="17">
        <v>2</v>
      </c>
      <c r="R25" s="17">
        <v>0</v>
      </c>
      <c r="S25" s="17">
        <v>0</v>
      </c>
      <c r="T25" s="17">
        <v>0</v>
      </c>
      <c r="U25" s="1">
        <v>16</v>
      </c>
      <c r="V25" s="2">
        <f t="shared" si="0"/>
        <v>220654</v>
      </c>
    </row>
    <row r="26" spans="1:22" customFormat="1" x14ac:dyDescent="0.35">
      <c r="A26" s="3" t="s">
        <v>95</v>
      </c>
      <c r="B26" s="3" t="s">
        <v>96</v>
      </c>
      <c r="C26" s="4" t="s">
        <v>97</v>
      </c>
      <c r="D26" s="4">
        <v>2019</v>
      </c>
      <c r="E26" s="4" t="s">
        <v>30</v>
      </c>
      <c r="F26" s="16">
        <v>0</v>
      </c>
      <c r="G26" s="16">
        <v>549456</v>
      </c>
      <c r="H26" s="16">
        <v>239308</v>
      </c>
      <c r="I26" s="16">
        <v>0</v>
      </c>
      <c r="J26" s="16">
        <v>0</v>
      </c>
      <c r="K26" s="16">
        <v>41385</v>
      </c>
      <c r="L26" s="4" t="s">
        <v>32</v>
      </c>
      <c r="M26" s="17">
        <v>3</v>
      </c>
      <c r="N26" s="17">
        <v>4</v>
      </c>
      <c r="O26" s="17">
        <v>53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">
        <v>60</v>
      </c>
      <c r="V26" s="2">
        <f t="shared" si="0"/>
        <v>830149</v>
      </c>
    </row>
    <row r="27" spans="1:22" customFormat="1" x14ac:dyDescent="0.35">
      <c r="A27" s="3" t="s">
        <v>44</v>
      </c>
      <c r="B27" s="3" t="s">
        <v>98</v>
      </c>
      <c r="C27" s="4" t="s">
        <v>99</v>
      </c>
      <c r="D27" s="4">
        <v>2019</v>
      </c>
      <c r="E27" s="4" t="s">
        <v>30</v>
      </c>
      <c r="F27" s="16">
        <v>263041</v>
      </c>
      <c r="G27" s="16">
        <v>0</v>
      </c>
      <c r="H27" s="16">
        <v>107360</v>
      </c>
      <c r="I27" s="16">
        <v>26394</v>
      </c>
      <c r="J27" s="16">
        <v>0</v>
      </c>
      <c r="K27" s="16">
        <v>11367</v>
      </c>
      <c r="L27" s="4" t="s">
        <v>31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408162</v>
      </c>
    </row>
    <row r="28" spans="1:22" customFormat="1" x14ac:dyDescent="0.35">
      <c r="A28" s="3" t="s">
        <v>100</v>
      </c>
      <c r="B28" s="3" t="s">
        <v>101</v>
      </c>
      <c r="C28" s="4" t="s">
        <v>102</v>
      </c>
      <c r="D28" s="4">
        <v>2019</v>
      </c>
      <c r="E28" s="4" t="s">
        <v>33</v>
      </c>
      <c r="F28" s="16">
        <v>0</v>
      </c>
      <c r="G28" s="16">
        <v>0</v>
      </c>
      <c r="H28" s="16">
        <v>92462</v>
      </c>
      <c r="I28" s="16">
        <v>0</v>
      </c>
      <c r="J28" s="16">
        <v>0</v>
      </c>
      <c r="K28" s="16">
        <v>4623</v>
      </c>
      <c r="L28" s="4" t="s">
        <v>31</v>
      </c>
      <c r="M28" s="17"/>
      <c r="N28" s="17"/>
      <c r="O28" s="17"/>
      <c r="P28" s="17"/>
      <c r="Q28" s="17"/>
      <c r="R28" s="17"/>
      <c r="S28" s="17"/>
      <c r="T28" s="17"/>
      <c r="U28" s="1"/>
      <c r="V28" s="2">
        <f t="shared" si="0"/>
        <v>97085</v>
      </c>
    </row>
    <row r="29" spans="1:22" customFormat="1" x14ac:dyDescent="0.35">
      <c r="A29" s="3" t="s">
        <v>53</v>
      </c>
      <c r="B29" s="3" t="s">
        <v>103</v>
      </c>
      <c r="C29" s="4" t="s">
        <v>104</v>
      </c>
      <c r="D29" s="4">
        <v>2019</v>
      </c>
      <c r="E29" s="4" t="s">
        <v>33</v>
      </c>
      <c r="F29" s="16">
        <v>0</v>
      </c>
      <c r="G29" s="16">
        <v>103440</v>
      </c>
      <c r="H29" s="16">
        <v>76030</v>
      </c>
      <c r="I29" s="16">
        <v>0</v>
      </c>
      <c r="J29" s="16">
        <v>0</v>
      </c>
      <c r="K29" s="16">
        <v>4127</v>
      </c>
      <c r="L29" s="4" t="s">
        <v>37</v>
      </c>
      <c r="M29" s="17"/>
      <c r="N29" s="17"/>
      <c r="O29" s="17">
        <v>10</v>
      </c>
      <c r="P29" s="17"/>
      <c r="Q29" s="17"/>
      <c r="R29" s="17"/>
      <c r="S29" s="17"/>
      <c r="T29" s="17"/>
      <c r="U29" s="1"/>
      <c r="V29" s="2">
        <f t="shared" si="0"/>
        <v>183597</v>
      </c>
    </row>
    <row r="30" spans="1:22" customFormat="1" x14ac:dyDescent="0.35">
      <c r="A30" s="3" t="s">
        <v>42</v>
      </c>
      <c r="B30" s="3" t="s">
        <v>105</v>
      </c>
      <c r="C30" s="4" t="s">
        <v>106</v>
      </c>
      <c r="D30" s="4">
        <v>2019</v>
      </c>
      <c r="E30" s="4" t="s">
        <v>30</v>
      </c>
      <c r="F30" s="16">
        <v>0</v>
      </c>
      <c r="G30" s="16">
        <v>196356</v>
      </c>
      <c r="H30" s="16">
        <v>0</v>
      </c>
      <c r="I30" s="16">
        <v>0</v>
      </c>
      <c r="J30" s="16">
        <v>0</v>
      </c>
      <c r="K30" s="16">
        <v>12928</v>
      </c>
      <c r="L30" s="4" t="s">
        <v>37</v>
      </c>
      <c r="M30" s="17">
        <v>0</v>
      </c>
      <c r="N30" s="17">
        <v>1</v>
      </c>
      <c r="O30" s="17">
        <v>19</v>
      </c>
      <c r="P30" s="17">
        <v>1</v>
      </c>
      <c r="Q30" s="17">
        <v>1</v>
      </c>
      <c r="R30" s="17">
        <v>1</v>
      </c>
      <c r="S30" s="17">
        <v>0</v>
      </c>
      <c r="T30" s="17">
        <v>0</v>
      </c>
      <c r="U30" s="1">
        <v>23</v>
      </c>
      <c r="V30" s="2">
        <f t="shared" si="0"/>
        <v>209284</v>
      </c>
    </row>
    <row r="31" spans="1:22" customFormat="1" x14ac:dyDescent="0.35">
      <c r="A31" s="3" t="s">
        <v>46</v>
      </c>
      <c r="B31" s="3" t="s">
        <v>107</v>
      </c>
      <c r="C31" s="4" t="s">
        <v>108</v>
      </c>
      <c r="D31" s="4">
        <v>2019</v>
      </c>
      <c r="E31" s="4" t="s">
        <v>30</v>
      </c>
      <c r="F31" s="16">
        <v>0</v>
      </c>
      <c r="G31" s="16">
        <v>129996</v>
      </c>
      <c r="H31" s="16">
        <v>0</v>
      </c>
      <c r="I31" s="16">
        <v>0</v>
      </c>
      <c r="J31" s="16">
        <v>0</v>
      </c>
      <c r="K31" s="16">
        <v>8541</v>
      </c>
      <c r="L31" s="4" t="s">
        <v>32</v>
      </c>
      <c r="M31" s="17">
        <v>6</v>
      </c>
      <c r="N31" s="17">
        <v>11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">
        <v>17</v>
      </c>
      <c r="V31" s="2">
        <f t="shared" si="0"/>
        <v>138537</v>
      </c>
    </row>
    <row r="32" spans="1:22" customFormat="1" x14ac:dyDescent="0.35">
      <c r="A32" s="3" t="s">
        <v>82</v>
      </c>
      <c r="B32" s="3" t="s">
        <v>109</v>
      </c>
      <c r="C32" s="4" t="s">
        <v>110</v>
      </c>
      <c r="D32" s="4">
        <v>2019</v>
      </c>
      <c r="E32" s="4" t="s">
        <v>30</v>
      </c>
      <c r="F32" s="16">
        <v>0</v>
      </c>
      <c r="G32" s="16">
        <v>121140</v>
      </c>
      <c r="H32" s="16">
        <v>0</v>
      </c>
      <c r="I32" s="16">
        <v>0</v>
      </c>
      <c r="J32" s="16">
        <v>0</v>
      </c>
      <c r="K32" s="16">
        <v>0</v>
      </c>
      <c r="L32" s="4" t="s">
        <v>37</v>
      </c>
      <c r="M32" s="17">
        <v>0</v>
      </c>
      <c r="N32" s="17">
        <v>0</v>
      </c>
      <c r="O32" s="17">
        <v>0</v>
      </c>
      <c r="P32" s="17">
        <v>3</v>
      </c>
      <c r="Q32" s="17">
        <v>4</v>
      </c>
      <c r="R32" s="17">
        <v>1</v>
      </c>
      <c r="S32" s="17">
        <v>0</v>
      </c>
      <c r="T32" s="17">
        <v>0</v>
      </c>
      <c r="U32" s="1">
        <v>8</v>
      </c>
      <c r="V32" s="2">
        <f t="shared" si="0"/>
        <v>121140</v>
      </c>
    </row>
    <row r="33" spans="1:22" customFormat="1" x14ac:dyDescent="0.35">
      <c r="A33" s="3" t="s">
        <v>46</v>
      </c>
      <c r="B33" s="3" t="s">
        <v>111</v>
      </c>
      <c r="C33" s="4" t="s">
        <v>112</v>
      </c>
      <c r="D33" s="4">
        <v>2019</v>
      </c>
      <c r="E33" s="4" t="s">
        <v>30</v>
      </c>
      <c r="F33" s="16">
        <v>0</v>
      </c>
      <c r="G33" s="16">
        <v>92268</v>
      </c>
      <c r="H33" s="16">
        <v>16013</v>
      </c>
      <c r="I33" s="16">
        <v>0</v>
      </c>
      <c r="J33" s="16">
        <v>0</v>
      </c>
      <c r="K33" s="16">
        <v>2500</v>
      </c>
      <c r="L33" s="4" t="s">
        <v>32</v>
      </c>
      <c r="M33" s="17">
        <v>0</v>
      </c>
      <c r="N33" s="17">
        <v>11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">
        <v>11</v>
      </c>
      <c r="V33" s="2">
        <f t="shared" si="0"/>
        <v>110781</v>
      </c>
    </row>
    <row r="34" spans="1:22" customFormat="1" x14ac:dyDescent="0.35">
      <c r="A34" s="3" t="s">
        <v>113</v>
      </c>
      <c r="B34" s="3" t="s">
        <v>114</v>
      </c>
      <c r="C34" s="4" t="s">
        <v>115</v>
      </c>
      <c r="D34" s="4">
        <v>2019</v>
      </c>
      <c r="E34" s="4" t="s">
        <v>30</v>
      </c>
      <c r="F34" s="16">
        <v>84800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4" t="s">
        <v>31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84800</v>
      </c>
    </row>
    <row r="35" spans="1:22" customFormat="1" x14ac:dyDescent="0.35">
      <c r="A35" s="3" t="s">
        <v>116</v>
      </c>
      <c r="B35" s="3" t="s">
        <v>117</v>
      </c>
      <c r="C35" s="4" t="s">
        <v>118</v>
      </c>
      <c r="D35" s="4">
        <v>2019</v>
      </c>
      <c r="E35" s="4" t="s">
        <v>30</v>
      </c>
      <c r="F35" s="16">
        <v>0</v>
      </c>
      <c r="G35" s="16">
        <v>94464</v>
      </c>
      <c r="H35" s="16">
        <v>0</v>
      </c>
      <c r="I35" s="16">
        <v>0</v>
      </c>
      <c r="J35" s="16">
        <v>0</v>
      </c>
      <c r="K35" s="16">
        <v>0</v>
      </c>
      <c r="L35" s="4" t="s">
        <v>32</v>
      </c>
      <c r="M35" s="17">
        <v>0</v>
      </c>
      <c r="N35" s="17">
        <v>0</v>
      </c>
      <c r="O35" s="17">
        <v>0</v>
      </c>
      <c r="P35" s="17">
        <v>3</v>
      </c>
      <c r="Q35" s="17">
        <v>3</v>
      </c>
      <c r="R35" s="17">
        <v>0</v>
      </c>
      <c r="S35" s="17">
        <v>0</v>
      </c>
      <c r="T35" s="17">
        <v>0</v>
      </c>
      <c r="U35" s="1">
        <v>6</v>
      </c>
      <c r="V35" s="2">
        <f t="shared" si="0"/>
        <v>94464</v>
      </c>
    </row>
    <row r="36" spans="1:22" customFormat="1" x14ac:dyDescent="0.35">
      <c r="A36" s="3" t="s">
        <v>52</v>
      </c>
      <c r="B36" s="3" t="s">
        <v>119</v>
      </c>
      <c r="C36" s="4" t="s">
        <v>120</v>
      </c>
      <c r="D36" s="4">
        <v>2019</v>
      </c>
      <c r="E36" s="4" t="s">
        <v>30</v>
      </c>
      <c r="F36" s="16">
        <v>0</v>
      </c>
      <c r="G36" s="16">
        <v>0</v>
      </c>
      <c r="H36" s="16">
        <v>473368</v>
      </c>
      <c r="I36" s="16">
        <v>0</v>
      </c>
      <c r="J36" s="16">
        <v>0</v>
      </c>
      <c r="K36" s="16">
        <v>30500</v>
      </c>
      <c r="L36" s="4" t="s">
        <v>31</v>
      </c>
      <c r="M36" s="17"/>
      <c r="N36" s="17"/>
      <c r="O36" s="17"/>
      <c r="P36" s="17"/>
      <c r="Q36" s="17"/>
      <c r="R36" s="17"/>
      <c r="S36" s="17"/>
      <c r="T36" s="17"/>
      <c r="U36" s="1"/>
      <c r="V36" s="2">
        <f t="shared" si="0"/>
        <v>503868</v>
      </c>
    </row>
    <row r="37" spans="1:22" customFormat="1" x14ac:dyDescent="0.35">
      <c r="A37" s="3" t="s">
        <v>76</v>
      </c>
      <c r="B37" s="3" t="s">
        <v>121</v>
      </c>
      <c r="C37" s="4" t="s">
        <v>122</v>
      </c>
      <c r="D37" s="4">
        <v>2019</v>
      </c>
      <c r="E37" s="4" t="s">
        <v>30</v>
      </c>
      <c r="F37" s="16">
        <v>0</v>
      </c>
      <c r="G37" s="16">
        <v>103440</v>
      </c>
      <c r="H37" s="16">
        <v>76030</v>
      </c>
      <c r="I37" s="16">
        <v>0</v>
      </c>
      <c r="J37" s="16">
        <v>0</v>
      </c>
      <c r="K37" s="16">
        <v>4127</v>
      </c>
      <c r="L37" s="4" t="s">
        <v>32</v>
      </c>
      <c r="M37" s="17">
        <v>0</v>
      </c>
      <c r="N37" s="17">
        <v>0</v>
      </c>
      <c r="O37" s="17">
        <v>10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">
        <v>10</v>
      </c>
      <c r="V37" s="2">
        <f t="shared" si="0"/>
        <v>183597</v>
      </c>
    </row>
    <row r="38" spans="1:22" customFormat="1" x14ac:dyDescent="0.35">
      <c r="A38" s="3" t="s">
        <v>45</v>
      </c>
      <c r="B38" s="3" t="s">
        <v>123</v>
      </c>
      <c r="C38" s="4" t="s">
        <v>124</v>
      </c>
      <c r="D38" s="4">
        <v>2019</v>
      </c>
      <c r="E38" s="4" t="s">
        <v>30</v>
      </c>
      <c r="F38" s="16">
        <v>0</v>
      </c>
      <c r="G38" s="16">
        <v>180120</v>
      </c>
      <c r="H38" s="16">
        <v>106800</v>
      </c>
      <c r="I38" s="16">
        <v>0</v>
      </c>
      <c r="J38" s="16">
        <v>0</v>
      </c>
      <c r="K38" s="16">
        <v>0</v>
      </c>
      <c r="L38" s="4" t="s">
        <v>37</v>
      </c>
      <c r="M38" s="17">
        <v>0</v>
      </c>
      <c r="N38" s="17">
        <v>0</v>
      </c>
      <c r="O38" s="17">
        <v>0</v>
      </c>
      <c r="P38" s="17">
        <v>5</v>
      </c>
      <c r="Q38" s="17">
        <v>6</v>
      </c>
      <c r="R38" s="17">
        <v>1</v>
      </c>
      <c r="S38" s="17">
        <v>0</v>
      </c>
      <c r="T38" s="17">
        <v>0</v>
      </c>
      <c r="U38" s="1">
        <v>12</v>
      </c>
      <c r="V38" s="2">
        <f t="shared" si="0"/>
        <v>286920</v>
      </c>
    </row>
    <row r="39" spans="1:22" customFormat="1" x14ac:dyDescent="0.35">
      <c r="A39" s="3" t="s">
        <v>43</v>
      </c>
      <c r="B39" s="3" t="s">
        <v>125</v>
      </c>
      <c r="C39" s="4" t="s">
        <v>126</v>
      </c>
      <c r="D39" s="4">
        <v>2019</v>
      </c>
      <c r="E39" s="4" t="s">
        <v>30</v>
      </c>
      <c r="F39" s="16">
        <v>0</v>
      </c>
      <c r="G39" s="16">
        <v>155160</v>
      </c>
      <c r="H39" s="16">
        <v>68050</v>
      </c>
      <c r="I39" s="16">
        <v>0</v>
      </c>
      <c r="J39" s="16">
        <v>0</v>
      </c>
      <c r="K39" s="16">
        <v>14793</v>
      </c>
      <c r="L39" s="4" t="s">
        <v>32</v>
      </c>
      <c r="M39" s="17">
        <v>0</v>
      </c>
      <c r="N39" s="17">
        <v>0</v>
      </c>
      <c r="O39" s="17">
        <v>15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">
        <v>15</v>
      </c>
      <c r="V39" s="2">
        <f t="shared" si="0"/>
        <v>238003</v>
      </c>
    </row>
    <row r="40" spans="1:22" customFormat="1" x14ac:dyDescent="0.35">
      <c r="A40" s="3" t="s">
        <v>127</v>
      </c>
      <c r="B40" s="3" t="s">
        <v>128</v>
      </c>
      <c r="C40" s="4" t="s">
        <v>129</v>
      </c>
      <c r="D40" s="4">
        <v>2019</v>
      </c>
      <c r="E40" s="4" t="s">
        <v>30</v>
      </c>
      <c r="F40" s="16">
        <v>0</v>
      </c>
      <c r="G40" s="16">
        <v>156384</v>
      </c>
      <c r="H40" s="16">
        <v>25840</v>
      </c>
      <c r="I40" s="16">
        <v>0</v>
      </c>
      <c r="J40" s="16">
        <v>0</v>
      </c>
      <c r="K40" s="16">
        <v>0</v>
      </c>
      <c r="L40" s="4" t="s">
        <v>32</v>
      </c>
      <c r="M40" s="17">
        <v>0</v>
      </c>
      <c r="N40" s="17">
        <v>0</v>
      </c>
      <c r="O40" s="17">
        <v>0</v>
      </c>
      <c r="P40" s="17">
        <v>12</v>
      </c>
      <c r="Q40" s="17">
        <v>0</v>
      </c>
      <c r="R40" s="17">
        <v>0</v>
      </c>
      <c r="S40" s="17">
        <v>0</v>
      </c>
      <c r="T40" s="17">
        <v>0</v>
      </c>
      <c r="U40" s="1">
        <v>12</v>
      </c>
      <c r="V40" s="2">
        <f t="shared" si="0"/>
        <v>182224</v>
      </c>
    </row>
    <row r="41" spans="1:22" customFormat="1" x14ac:dyDescent="0.35">
      <c r="A41" s="3" t="s">
        <v>52</v>
      </c>
      <c r="B41" s="3" t="s">
        <v>130</v>
      </c>
      <c r="C41" s="4" t="s">
        <v>131</v>
      </c>
      <c r="D41" s="4">
        <v>2019</v>
      </c>
      <c r="E41" s="4" t="s">
        <v>30</v>
      </c>
      <c r="F41" s="16">
        <v>0</v>
      </c>
      <c r="G41" s="16">
        <v>506280</v>
      </c>
      <c r="H41" s="16">
        <v>359817</v>
      </c>
      <c r="I41" s="16">
        <v>0</v>
      </c>
      <c r="J41" s="16">
        <v>2500</v>
      </c>
      <c r="K41" s="16">
        <v>43485</v>
      </c>
      <c r="L41" s="4" t="s">
        <v>37</v>
      </c>
      <c r="M41" s="17">
        <v>0</v>
      </c>
      <c r="N41" s="17">
        <v>0</v>
      </c>
      <c r="O41" s="17">
        <v>10</v>
      </c>
      <c r="P41" s="17">
        <v>50</v>
      </c>
      <c r="Q41" s="17">
        <v>30</v>
      </c>
      <c r="R41" s="17">
        <v>10</v>
      </c>
      <c r="S41" s="17">
        <v>0</v>
      </c>
      <c r="T41" s="17">
        <v>0</v>
      </c>
      <c r="U41" s="1">
        <v>100</v>
      </c>
      <c r="V41" s="2">
        <f t="shared" si="0"/>
        <v>912082</v>
      </c>
    </row>
    <row r="42" spans="1:22" customFormat="1" x14ac:dyDescent="0.35">
      <c r="A42" s="3" t="s">
        <v>35</v>
      </c>
      <c r="B42" s="3" t="s">
        <v>132</v>
      </c>
      <c r="C42" s="4" t="s">
        <v>133</v>
      </c>
      <c r="D42" s="4">
        <v>2019</v>
      </c>
      <c r="E42" s="4" t="s">
        <v>6</v>
      </c>
      <c r="F42" s="16">
        <v>0</v>
      </c>
      <c r="G42" s="16">
        <v>0</v>
      </c>
      <c r="H42" s="16">
        <v>0</v>
      </c>
      <c r="I42" s="16">
        <v>0</v>
      </c>
      <c r="J42" s="16">
        <v>231328</v>
      </c>
      <c r="K42" s="16">
        <v>17411</v>
      </c>
      <c r="L42" s="4" t="s">
        <v>31</v>
      </c>
      <c r="M42" s="17"/>
      <c r="N42" s="17"/>
      <c r="O42" s="17"/>
      <c r="P42" s="17"/>
      <c r="Q42" s="17"/>
      <c r="R42" s="17"/>
      <c r="S42" s="17"/>
      <c r="T42" s="17"/>
      <c r="U42" s="1"/>
      <c r="V42" s="2">
        <f t="shared" si="0"/>
        <v>248739</v>
      </c>
    </row>
    <row r="43" spans="1:22" customFormat="1" x14ac:dyDescent="0.35">
      <c r="A43" s="3" t="s">
        <v>134</v>
      </c>
      <c r="B43" s="3" t="s">
        <v>135</v>
      </c>
      <c r="C43" s="4" t="s">
        <v>139</v>
      </c>
      <c r="D43" s="4">
        <v>2019</v>
      </c>
      <c r="E43" s="4" t="s">
        <v>36</v>
      </c>
      <c r="F43" s="16">
        <v>0</v>
      </c>
      <c r="G43" s="16">
        <v>0</v>
      </c>
      <c r="H43" s="16">
        <v>149650</v>
      </c>
      <c r="I43" s="16">
        <v>0</v>
      </c>
      <c r="J43" s="16">
        <v>500</v>
      </c>
      <c r="K43" s="16">
        <v>14965</v>
      </c>
      <c r="L43" s="4" t="s">
        <v>31</v>
      </c>
      <c r="M43" s="17"/>
      <c r="N43" s="17"/>
      <c r="O43" s="17"/>
      <c r="P43" s="17"/>
      <c r="Q43" s="17"/>
      <c r="R43" s="17"/>
      <c r="S43" s="17"/>
      <c r="T43" s="17"/>
      <c r="U43" s="1"/>
      <c r="V43" s="2">
        <f t="shared" si="0"/>
        <v>165115</v>
      </c>
    </row>
    <row r="44" spans="1:22" customFormat="1" x14ac:dyDescent="0.35">
      <c r="A44" s="3" t="s">
        <v>134</v>
      </c>
      <c r="B44" s="3" t="s">
        <v>136</v>
      </c>
      <c r="C44" s="4" t="s">
        <v>140</v>
      </c>
      <c r="D44" s="4">
        <v>2019</v>
      </c>
      <c r="E44" s="4" t="s">
        <v>30</v>
      </c>
      <c r="F44" s="16">
        <v>0</v>
      </c>
      <c r="G44" s="16">
        <v>212760</v>
      </c>
      <c r="H44" s="16">
        <v>174286</v>
      </c>
      <c r="I44" s="16">
        <v>0</v>
      </c>
      <c r="J44" s="16">
        <v>450</v>
      </c>
      <c r="K44" s="16">
        <v>37443</v>
      </c>
      <c r="L44" s="4" t="s">
        <v>37</v>
      </c>
      <c r="M44" s="17">
        <v>5</v>
      </c>
      <c r="N44" s="17">
        <v>15</v>
      </c>
      <c r="O44" s="17">
        <v>20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">
        <v>40</v>
      </c>
      <c r="V44" s="2">
        <f t="shared" si="0"/>
        <v>424939</v>
      </c>
    </row>
    <row r="45" spans="1:22" customFormat="1" x14ac:dyDescent="0.35">
      <c r="A45" s="3" t="s">
        <v>61</v>
      </c>
      <c r="B45" s="3" t="s">
        <v>137</v>
      </c>
      <c r="C45" s="4" t="s">
        <v>138</v>
      </c>
      <c r="D45" s="4">
        <v>2019</v>
      </c>
      <c r="E45" s="4" t="s">
        <v>30</v>
      </c>
      <c r="F45" s="16">
        <v>0</v>
      </c>
      <c r="G45" s="16">
        <v>100656</v>
      </c>
      <c r="H45" s="16">
        <v>0</v>
      </c>
      <c r="I45" s="16">
        <v>0</v>
      </c>
      <c r="J45" s="16">
        <v>500</v>
      </c>
      <c r="K45" s="16">
        <v>9496</v>
      </c>
      <c r="L45" s="4" t="s">
        <v>32</v>
      </c>
      <c r="M45" s="17">
        <v>0</v>
      </c>
      <c r="N45" s="17">
        <v>12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">
        <v>12</v>
      </c>
      <c r="V45" s="2">
        <f t="shared" si="0"/>
        <v>110652</v>
      </c>
    </row>
    <row r="46" spans="1:22" x14ac:dyDescent="0.3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>SUM(M46:T46)</f>
        <v>0</v>
      </c>
      <c r="V46" s="2">
        <f t="shared" ref="V46:V55" si="1">SUM(F46:K46)</f>
        <v>0</v>
      </c>
    </row>
    <row r="47" spans="1:22" x14ac:dyDescent="0.3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ref="U47:U55" si="2">SUM(M47:T47)</f>
        <v>0</v>
      </c>
      <c r="V47" s="2">
        <f t="shared" si="1"/>
        <v>0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2"/>
        <v>0</v>
      </c>
      <c r="V48" s="2">
        <f t="shared" si="1"/>
        <v>0</v>
      </c>
    </row>
    <row r="49" spans="1:22" x14ac:dyDescent="0.3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2"/>
        <v>0</v>
      </c>
      <c r="V49" s="2">
        <f t="shared" si="1"/>
        <v>0</v>
      </c>
    </row>
    <row r="50" spans="1:22" x14ac:dyDescent="0.3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2"/>
        <v>0</v>
      </c>
      <c r="V50" s="2">
        <f t="shared" si="1"/>
        <v>0</v>
      </c>
    </row>
    <row r="51" spans="1:22" x14ac:dyDescent="0.35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si="2"/>
        <v>0</v>
      </c>
      <c r="V51" s="2">
        <f t="shared" si="1"/>
        <v>0</v>
      </c>
    </row>
    <row r="52" spans="1:22" x14ac:dyDescent="0.35">
      <c r="A52" s="3"/>
      <c r="B52" s="3"/>
      <c r="C52" s="4"/>
      <c r="D52" s="4"/>
      <c r="E52" s="4"/>
      <c r="F52" s="16"/>
      <c r="G52" s="16"/>
      <c r="H52" s="16"/>
      <c r="I52" s="16"/>
      <c r="J52" s="16"/>
      <c r="K52" s="16"/>
      <c r="L52" s="4"/>
      <c r="M52" s="17"/>
      <c r="N52" s="17"/>
      <c r="O52" s="17"/>
      <c r="P52" s="17"/>
      <c r="Q52" s="17"/>
      <c r="R52" s="17"/>
      <c r="S52" s="17"/>
      <c r="T52" s="17"/>
      <c r="U52" s="1">
        <f t="shared" si="2"/>
        <v>0</v>
      </c>
      <c r="V52" s="2">
        <f t="shared" si="1"/>
        <v>0</v>
      </c>
    </row>
    <row r="53" spans="1:22" x14ac:dyDescent="0.35">
      <c r="A53" s="3"/>
      <c r="B53" s="3"/>
      <c r="C53" s="4"/>
      <c r="D53" s="4"/>
      <c r="E53" s="4"/>
      <c r="F53" s="16"/>
      <c r="G53" s="16"/>
      <c r="H53" s="16"/>
      <c r="I53" s="16"/>
      <c r="J53" s="16"/>
      <c r="K53" s="16"/>
      <c r="L53" s="4"/>
      <c r="M53" s="17"/>
      <c r="N53" s="17"/>
      <c r="O53" s="17"/>
      <c r="P53" s="17"/>
      <c r="Q53" s="17"/>
      <c r="R53" s="17"/>
      <c r="S53" s="17"/>
      <c r="T53" s="17"/>
      <c r="U53" s="1">
        <f t="shared" si="2"/>
        <v>0</v>
      </c>
      <c r="V53" s="2">
        <f t="shared" si="1"/>
        <v>0</v>
      </c>
    </row>
    <row r="54" spans="1:22" x14ac:dyDescent="0.35">
      <c r="A54" s="3"/>
      <c r="B54" s="3"/>
      <c r="C54" s="4"/>
      <c r="D54" s="4"/>
      <c r="E54" s="4"/>
      <c r="F54" s="16"/>
      <c r="G54" s="16"/>
      <c r="H54" s="16"/>
      <c r="I54" s="16"/>
      <c r="J54" s="16"/>
      <c r="K54" s="16"/>
      <c r="L54" s="4"/>
      <c r="M54" s="17"/>
      <c r="N54" s="17"/>
      <c r="O54" s="17"/>
      <c r="P54" s="17"/>
      <c r="Q54" s="17"/>
      <c r="R54" s="17"/>
      <c r="S54" s="17"/>
      <c r="T54" s="17"/>
      <c r="U54" s="1">
        <f t="shared" ref="U54" si="3">SUM(M54:T54)</f>
        <v>0</v>
      </c>
      <c r="V54" s="2">
        <f t="shared" ref="V54" si="4">SUM(F54:K54)</f>
        <v>0</v>
      </c>
    </row>
    <row r="55" spans="1:22" x14ac:dyDescent="0.35">
      <c r="A55" s="3"/>
      <c r="B55" s="3"/>
      <c r="C55" s="4"/>
      <c r="D55" s="4"/>
      <c r="E55" s="4"/>
      <c r="F55" s="16"/>
      <c r="G55" s="16"/>
      <c r="H55" s="16"/>
      <c r="I55" s="16"/>
      <c r="J55" s="16"/>
      <c r="K55" s="16"/>
      <c r="L55" s="4"/>
      <c r="M55" s="17"/>
      <c r="N55" s="17"/>
      <c r="O55" s="17"/>
      <c r="P55" s="17"/>
      <c r="Q55" s="17"/>
      <c r="R55" s="17"/>
      <c r="S55" s="17"/>
      <c r="T55" s="17"/>
      <c r="U55" s="1">
        <f t="shared" si="2"/>
        <v>0</v>
      </c>
      <c r="V55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6:V53">
    <cfRule type="cellIs" dxfId="12" priority="23" operator="lessThan">
      <formula>0</formula>
    </cfRule>
  </conditionalFormatting>
  <conditionalFormatting sqref="V46:V53">
    <cfRule type="expression" dxfId="11" priority="24">
      <formula>$V$46&lt;0</formula>
    </cfRule>
  </conditionalFormatting>
  <conditionalFormatting sqref="D46:D53">
    <cfRule type="expression" dxfId="10" priority="22">
      <formula>OR($D46&gt;2019,AND($D46&lt;2019,$D46&lt;&gt;""))</formula>
    </cfRule>
  </conditionalFormatting>
  <conditionalFormatting sqref="V55">
    <cfRule type="cellIs" dxfId="9" priority="19" operator="lessThan">
      <formula>0</formula>
    </cfRule>
  </conditionalFormatting>
  <conditionalFormatting sqref="V55">
    <cfRule type="expression" dxfId="8" priority="20">
      <formula>$V$46&lt;0</formula>
    </cfRule>
  </conditionalFormatting>
  <conditionalFormatting sqref="D55">
    <cfRule type="expression" dxfId="7" priority="18">
      <formula>OR($D55&gt;2019,AND($D55&lt;2019,$D55&lt;&gt;""))</formula>
    </cfRule>
  </conditionalFormatting>
  <conditionalFormatting sqref="V54">
    <cfRule type="cellIs" dxfId="6" priority="15" operator="lessThan">
      <formula>0</formula>
    </cfRule>
  </conditionalFormatting>
  <conditionalFormatting sqref="V54">
    <cfRule type="expression" dxfId="5" priority="16">
      <formula>$V$46&lt;0</formula>
    </cfRule>
  </conditionalFormatting>
  <conditionalFormatting sqref="D54">
    <cfRule type="expression" dxfId="4" priority="14">
      <formula>OR($D54&gt;2019,AND($D54&lt;2019,$D54&lt;&gt;""))</formula>
    </cfRule>
  </conditionalFormatting>
  <conditionalFormatting sqref="V7:V45">
    <cfRule type="cellIs" dxfId="3" priority="3" operator="lessThan">
      <formula>0</formula>
    </cfRule>
  </conditionalFormatting>
  <conditionalFormatting sqref="V7:V45">
    <cfRule type="expression" dxfId="2" priority="4">
      <formula>$V$7&lt;0</formula>
    </cfRule>
  </conditionalFormatting>
  <conditionalFormatting sqref="D7:D45">
    <cfRule type="expression" dxfId="1" priority="2">
      <formula>OR($D7&gt;2019,AND($D7&lt;2019,$D7&lt;&gt;""))</formula>
    </cfRule>
  </conditionalFormatting>
  <conditionalFormatting sqref="C7:C55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55">
      <formula1>"N/A, FMR, Actual Rent"</formula1>
    </dataValidation>
    <dataValidation type="list" allowBlank="1" showInputMessage="1" showErrorMessage="1" sqref="E7:E55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2018-06-12T20:05:05Z</dcterms:modified>
</cp:coreProperties>
</file>