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I-500\"/>
    </mc:Choice>
  </mc:AlternateContent>
  <xr:revisionPtr revIDLastSave="0" documentId="13_ncr:1_{611964C6-7DE8-44CF-8FAC-E273B7FF3BC9}" xr6:coauthVersionLast="43" xr6:coauthVersionMax="43" xr10:uidLastSave="{00000000-0000-0000-0000-000000000000}"/>
  <bookViews>
    <workbookView xWindow="-120" yWindow="-120" windowWidth="29040" windowHeight="15840" xr2:uid="{A0989EA2-F737-440A-814B-D5879BDE551B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1" i="1" l="1"/>
  <c r="U21" i="1"/>
  <c r="V20" i="1"/>
  <c r="U20" i="1"/>
  <c r="V19" i="1"/>
  <c r="U19" i="1"/>
  <c r="V18" i="1"/>
  <c r="U18" i="1"/>
  <c r="V8" i="1" l="1"/>
  <c r="V9" i="1"/>
  <c r="V10" i="1"/>
  <c r="V11" i="1"/>
  <c r="V12" i="1"/>
  <c r="V13" i="1"/>
  <c r="V14" i="1"/>
  <c r="V15" i="1"/>
  <c r="V16" i="1"/>
  <c r="V17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22" i="1"/>
  <c r="U23" i="1"/>
  <c r="U24" i="1"/>
  <c r="U25" i="1"/>
  <c r="U26" i="1"/>
  <c r="U27" i="1"/>
  <c r="V7" i="1" l="1"/>
  <c r="U7" i="1"/>
  <c r="H3" i="1"/>
</calcChain>
</file>

<file path=xl/sharedStrings.xml><?xml version="1.0" encoding="utf-8"?>
<sst xmlns="http://schemas.openxmlformats.org/spreadsheetml/2006/main" count="107" uniqueCount="72">
  <si>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</si>
  <si>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</si>
  <si>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</si>
  <si>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</si>
  <si>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</si>
  <si>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</si>
  <si>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</si>
  <si>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</si>
  <si>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</si>
  <si>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</si>
  <si>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</si>
  <si>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</si>
  <si>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</si>
  <si>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</si>
  <si>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</si>
  <si>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</si>
  <si>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</si>
  <si>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</si>
  <si>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</si>
  <si>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</si>
  <si>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</si>
  <si>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</si>
  <si>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</si>
  <si>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</si>
  <si>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</si>
  <si>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</si>
  <si>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</si>
  <si>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</si>
  <si>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</si>
  <si>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</si>
  <si>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Northwest Michigan Supportive Housing (formerly, the Foundation for Mental Health Grand  Traverse-Leelanau) </t>
  </si>
  <si>
    <t>GTA Leasing</t>
  </si>
  <si>
    <t>MI0233L5F121811</t>
  </si>
  <si>
    <t>PH</t>
  </si>
  <si>
    <t/>
  </si>
  <si>
    <t>Detroit</t>
  </si>
  <si>
    <t>MI-512</t>
  </si>
  <si>
    <t>Grand Traverse, Antrim, Leelanau Counties CoC</t>
  </si>
  <si>
    <t>Northwest Michigan Community Action Agency, Inc.</t>
  </si>
  <si>
    <t>GTAx</t>
  </si>
  <si>
    <t>MI0234L5F121811</t>
  </si>
  <si>
    <t>Northwest Michigan Housing Renewal 18</t>
  </si>
  <si>
    <t>MI0236L5F121811</t>
  </si>
  <si>
    <t>FMR</t>
  </si>
  <si>
    <t>Good Sam</t>
  </si>
  <si>
    <t>MI0237L5F121811</t>
  </si>
  <si>
    <t>Goodwill Industries of Northern Michigan, Inc.</t>
  </si>
  <si>
    <t>Supplemental Assistance for Facilities to Assist the Homeless</t>
  </si>
  <si>
    <t>MI0239L5F121811</t>
  </si>
  <si>
    <t>SSO</t>
  </si>
  <si>
    <t>Woodmere</t>
  </si>
  <si>
    <t>MI0240L5F121811</t>
  </si>
  <si>
    <t>GTA Lofts</t>
  </si>
  <si>
    <t>MI0351L5F121808</t>
  </si>
  <si>
    <t>WRC/NMSH</t>
  </si>
  <si>
    <t>MI0510L5F121803</t>
  </si>
  <si>
    <t>Coordinated Entry-Street Outreach FY18 Renewal</t>
  </si>
  <si>
    <t>MI0539L5F121802</t>
  </si>
  <si>
    <t>HMIS System Admin--Renewal FY18</t>
  </si>
  <si>
    <t>MI0540L5F121802</t>
  </si>
  <si>
    <t xml:space="preserve">Northwest Michigan Community Action Agency, Inc. </t>
  </si>
  <si>
    <t>NMCAA Rapid Rehousing 2018-1</t>
  </si>
  <si>
    <t>MI0622L5F121800</t>
  </si>
  <si>
    <t>FY16 YHDP SSO-CE Youth Street Outreach</t>
  </si>
  <si>
    <t>MI0597Y5F121600</t>
  </si>
  <si>
    <t>PH-RRH Pregnant and Parenting</t>
  </si>
  <si>
    <t>MI0598Y5F121600</t>
  </si>
  <si>
    <t>SSO-Coordinated Entry: SSO-CE Youth</t>
  </si>
  <si>
    <t>MI0599Y5F121600</t>
  </si>
  <si>
    <t>PH-RRH Youth Housing</t>
  </si>
  <si>
    <t>MI0600Y5F121600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</si>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</sst>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FFD9FF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D66A4-FF99-4A13-A641-6F1868AA99A5}">
  <sheetPr codeName="Sheet187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1328607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58027</v>
      </c>
      <c r="G7" s="15">
        <v>0</v>
      </c>
      <c r="H7" s="15">
        <v>0</v>
      </c>
      <c r="I7" s="15">
        <v>6665</v>
      </c>
      <c r="J7" s="15">
        <v>0</v>
      </c>
      <c r="K7" s="15">
        <v>3315</v>
      </c>
      <c r="L7" s="14" t="s">
        <v>71</v>
      </c>
      <c r="M7" s="16">
        <v>0</v>
      </c>
      <c r="N7" s="16">
        <v>0</v>
      </c>
      <c r="O7" s="16">
        <v>8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7" si="0">SUM(M7:T7)</f>
        <v>8</v>
      </c>
      <c r="V7" s="18">
        <f t="shared" ref="V7:V27" si="1">SUM(F7:K7)</f>
        <v>68007</v>
      </c>
    </row>
    <row r="8" spans="1:22" x14ac:dyDescent="0.25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31906</v>
      </c>
      <c r="G8" s="15">
        <v>0</v>
      </c>
      <c r="H8" s="15">
        <v>10240</v>
      </c>
      <c r="I8" s="15">
        <v>2422</v>
      </c>
      <c r="J8" s="15">
        <v>0</v>
      </c>
      <c r="K8" s="15">
        <v>1950</v>
      </c>
      <c r="L8" s="14" t="s">
        <v>71</v>
      </c>
      <c r="M8" s="16">
        <v>0</v>
      </c>
      <c r="N8" s="16">
        <v>0</v>
      </c>
      <c r="O8" s="16">
        <v>2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7">
        <f t="shared" si="0"/>
        <v>3</v>
      </c>
      <c r="V8" s="18">
        <f t="shared" si="1"/>
        <v>46518</v>
      </c>
    </row>
    <row r="9" spans="1:22" x14ac:dyDescent="0.25">
      <c r="A9" s="13" t="s">
        <v>30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187368</v>
      </c>
      <c r="H9" s="15">
        <v>0</v>
      </c>
      <c r="I9" s="15">
        <v>0</v>
      </c>
      <c r="J9" s="15">
        <v>0</v>
      </c>
      <c r="K9" s="15">
        <v>10880</v>
      </c>
      <c r="L9" s="14" t="s">
        <v>43</v>
      </c>
      <c r="M9" s="16">
        <v>0</v>
      </c>
      <c r="N9" s="16">
        <v>4</v>
      </c>
      <c r="O9" s="16">
        <v>16</v>
      </c>
      <c r="P9" s="16">
        <v>0</v>
      </c>
      <c r="Q9" s="16">
        <v>1</v>
      </c>
      <c r="R9" s="16">
        <v>0</v>
      </c>
      <c r="S9" s="16">
        <v>0</v>
      </c>
      <c r="T9" s="16">
        <v>0</v>
      </c>
      <c r="U9" s="17">
        <f t="shared" si="0"/>
        <v>21</v>
      </c>
      <c r="V9" s="18">
        <f t="shared" si="1"/>
        <v>198248</v>
      </c>
    </row>
    <row r="10" spans="1:22" x14ac:dyDescent="0.25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11693</v>
      </c>
      <c r="G10" s="15">
        <v>0</v>
      </c>
      <c r="H10" s="15">
        <v>1600</v>
      </c>
      <c r="I10" s="15">
        <v>0</v>
      </c>
      <c r="J10" s="15">
        <v>0</v>
      </c>
      <c r="K10" s="15">
        <v>807</v>
      </c>
      <c r="L10" s="14" t="s">
        <v>71</v>
      </c>
      <c r="M10" s="16">
        <v>0</v>
      </c>
      <c r="N10" s="16">
        <v>0</v>
      </c>
      <c r="O10" s="16">
        <v>3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3</v>
      </c>
      <c r="V10" s="18">
        <f t="shared" si="1"/>
        <v>14100</v>
      </c>
    </row>
    <row r="11" spans="1:22" x14ac:dyDescent="0.25">
      <c r="A11" s="13" t="s">
        <v>46</v>
      </c>
      <c r="B11" s="13" t="s">
        <v>47</v>
      </c>
      <c r="C11" s="14" t="s">
        <v>48</v>
      </c>
      <c r="D11" s="14">
        <v>2020</v>
      </c>
      <c r="E11" s="14" t="s">
        <v>49</v>
      </c>
      <c r="F11" s="15">
        <v>0</v>
      </c>
      <c r="G11" s="15">
        <v>0</v>
      </c>
      <c r="H11" s="15">
        <v>49923</v>
      </c>
      <c r="I11" s="15">
        <v>0</v>
      </c>
      <c r="J11" s="15">
        <v>0</v>
      </c>
      <c r="K11" s="15">
        <v>2000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51923</v>
      </c>
    </row>
    <row r="12" spans="1:22" x14ac:dyDescent="0.25">
      <c r="A12" s="13" t="s">
        <v>30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0</v>
      </c>
      <c r="H12" s="15">
        <v>55913</v>
      </c>
      <c r="I12" s="15">
        <v>0</v>
      </c>
      <c r="J12" s="15">
        <v>0</v>
      </c>
      <c r="K12" s="15">
        <v>2096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58009</v>
      </c>
    </row>
    <row r="13" spans="1:22" x14ac:dyDescent="0.25">
      <c r="A13" s="13" t="s">
        <v>30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34427</v>
      </c>
      <c r="G13" s="15">
        <v>0</v>
      </c>
      <c r="H13" s="15">
        <v>0</v>
      </c>
      <c r="I13" s="15">
        <v>0</v>
      </c>
      <c r="J13" s="15">
        <v>0</v>
      </c>
      <c r="K13" s="15">
        <v>1500</v>
      </c>
      <c r="L13" s="14" t="s">
        <v>71</v>
      </c>
      <c r="M13" s="16">
        <v>0</v>
      </c>
      <c r="N13" s="16">
        <v>0</v>
      </c>
      <c r="O13" s="16">
        <v>4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4</v>
      </c>
      <c r="V13" s="18">
        <f t="shared" si="1"/>
        <v>35927</v>
      </c>
    </row>
    <row r="14" spans="1:22" x14ac:dyDescent="0.25">
      <c r="A14" s="13" t="s">
        <v>30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73865</v>
      </c>
      <c r="G14" s="15">
        <v>0</v>
      </c>
      <c r="H14" s="15">
        <v>12000</v>
      </c>
      <c r="I14" s="15">
        <v>4833</v>
      </c>
      <c r="J14" s="15">
        <v>0</v>
      </c>
      <c r="K14" s="15">
        <v>911</v>
      </c>
      <c r="L14" s="14" t="s">
        <v>71</v>
      </c>
      <c r="M14" s="16">
        <v>1</v>
      </c>
      <c r="N14" s="16">
        <v>0</v>
      </c>
      <c r="O14" s="16">
        <v>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8</v>
      </c>
      <c r="V14" s="18">
        <f t="shared" si="1"/>
        <v>91609</v>
      </c>
    </row>
    <row r="15" spans="1:22" x14ac:dyDescent="0.25">
      <c r="A15" s="13" t="s">
        <v>46</v>
      </c>
      <c r="B15" s="13" t="s">
        <v>56</v>
      </c>
      <c r="C15" s="14" t="s">
        <v>57</v>
      </c>
      <c r="D15" s="14">
        <v>2020</v>
      </c>
      <c r="E15" s="14" t="s">
        <v>49</v>
      </c>
      <c r="F15" s="15">
        <v>0</v>
      </c>
      <c r="G15" s="15">
        <v>0</v>
      </c>
      <c r="H15" s="15">
        <v>22000</v>
      </c>
      <c r="I15" s="15">
        <v>0</v>
      </c>
      <c r="J15" s="15">
        <v>0</v>
      </c>
      <c r="K15" s="15">
        <v>1000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23000</v>
      </c>
    </row>
    <row r="16" spans="1:22" x14ac:dyDescent="0.25">
      <c r="A16" s="13" t="s">
        <v>46</v>
      </c>
      <c r="B16" s="13" t="s">
        <v>58</v>
      </c>
      <c r="C16" s="14" t="s">
        <v>59</v>
      </c>
      <c r="D16" s="14">
        <v>2020</v>
      </c>
      <c r="E16" s="14" t="s">
        <v>17</v>
      </c>
      <c r="F16" s="15">
        <v>0</v>
      </c>
      <c r="G16" s="15">
        <v>0</v>
      </c>
      <c r="H16" s="15">
        <v>0</v>
      </c>
      <c r="I16" s="15">
        <v>0</v>
      </c>
      <c r="J16" s="15">
        <v>22909</v>
      </c>
      <c r="K16" s="15">
        <v>0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22909</v>
      </c>
    </row>
    <row r="17" spans="1:22" x14ac:dyDescent="0.25">
      <c r="A17" s="13" t="s">
        <v>60</v>
      </c>
      <c r="B17" s="13" t="s">
        <v>61</v>
      </c>
      <c r="C17" s="14" t="s">
        <v>62</v>
      </c>
      <c r="D17" s="14">
        <v>2020</v>
      </c>
      <c r="E17" s="14" t="s">
        <v>33</v>
      </c>
      <c r="F17" s="15">
        <v>0</v>
      </c>
      <c r="G17" s="15">
        <v>54828</v>
      </c>
      <c r="H17" s="15">
        <v>15544</v>
      </c>
      <c r="I17" s="15">
        <v>0</v>
      </c>
      <c r="J17" s="15">
        <v>0</v>
      </c>
      <c r="K17" s="15">
        <v>6827</v>
      </c>
      <c r="L17" s="14" t="s">
        <v>43</v>
      </c>
      <c r="M17" s="16">
        <v>0</v>
      </c>
      <c r="N17" s="16">
        <v>0</v>
      </c>
      <c r="O17" s="16">
        <v>1</v>
      </c>
      <c r="P17" s="16">
        <v>3</v>
      </c>
      <c r="Q17" s="16">
        <v>1</v>
      </c>
      <c r="R17" s="16">
        <v>0</v>
      </c>
      <c r="S17" s="16">
        <v>0</v>
      </c>
      <c r="T17" s="16">
        <v>0</v>
      </c>
      <c r="U17" s="17">
        <f t="shared" si="0"/>
        <v>5</v>
      </c>
      <c r="V17" s="18">
        <f t="shared" si="1"/>
        <v>77199</v>
      </c>
    </row>
    <row r="18" spans="1:22" x14ac:dyDescent="0.25">
      <c r="A18" s="13" t="s">
        <v>46</v>
      </c>
      <c r="B18" s="13" t="s">
        <v>63</v>
      </c>
      <c r="C18" s="14" t="s">
        <v>64</v>
      </c>
      <c r="D18" s="14">
        <v>2020</v>
      </c>
      <c r="E18" s="14" t="s">
        <v>49</v>
      </c>
      <c r="F18" s="15">
        <v>0</v>
      </c>
      <c r="G18" s="15">
        <v>0</v>
      </c>
      <c r="H18" s="15">
        <v>105809</v>
      </c>
      <c r="I18" s="15">
        <v>0</v>
      </c>
      <c r="J18" s="15">
        <v>0</v>
      </c>
      <c r="K18" s="15">
        <v>10500</v>
      </c>
      <c r="L18" s="14"/>
      <c r="M18" s="16"/>
      <c r="N18" s="16"/>
      <c r="O18" s="16"/>
      <c r="P18" s="16"/>
      <c r="Q18" s="16"/>
      <c r="R18" s="16"/>
      <c r="S18" s="16"/>
      <c r="T18" s="16"/>
      <c r="U18" s="17">
        <f>SUM(M18:T18)</f>
        <v>0</v>
      </c>
      <c r="V18" s="18">
        <f t="shared" si="1"/>
        <v>116309</v>
      </c>
    </row>
    <row r="19" spans="1:22" x14ac:dyDescent="0.25">
      <c r="A19" s="13" t="s">
        <v>38</v>
      </c>
      <c r="B19" s="13" t="s">
        <v>65</v>
      </c>
      <c r="C19" s="14" t="s">
        <v>66</v>
      </c>
      <c r="D19" s="14">
        <v>2020</v>
      </c>
      <c r="E19" s="14" t="s">
        <v>33</v>
      </c>
      <c r="F19" s="15">
        <v>0</v>
      </c>
      <c r="G19" s="15">
        <v>94176</v>
      </c>
      <c r="H19" s="15">
        <v>50970</v>
      </c>
      <c r="I19" s="15">
        <v>0</v>
      </c>
      <c r="J19" s="15">
        <v>7975</v>
      </c>
      <c r="K19" s="15">
        <v>15093</v>
      </c>
      <c r="L19" s="14" t="s">
        <v>43</v>
      </c>
      <c r="M19" s="16">
        <v>0</v>
      </c>
      <c r="N19" s="16">
        <v>0</v>
      </c>
      <c r="O19" s="16">
        <v>0</v>
      </c>
      <c r="P19" s="16">
        <v>6</v>
      </c>
      <c r="Q19" s="16">
        <v>2</v>
      </c>
      <c r="R19" s="16">
        <v>0</v>
      </c>
      <c r="S19" s="16">
        <v>0</v>
      </c>
      <c r="T19" s="16">
        <v>0</v>
      </c>
      <c r="U19" s="17">
        <f t="shared" ref="U19:U21" si="2">SUM(M19:T19)</f>
        <v>8</v>
      </c>
      <c r="V19" s="18">
        <f t="shared" si="1"/>
        <v>168214</v>
      </c>
    </row>
    <row r="20" spans="1:22" x14ac:dyDescent="0.25">
      <c r="A20" s="13" t="s">
        <v>38</v>
      </c>
      <c r="B20" s="13" t="s">
        <v>67</v>
      </c>
      <c r="C20" s="14" t="s">
        <v>68</v>
      </c>
      <c r="D20" s="14">
        <v>2020</v>
      </c>
      <c r="E20" s="14" t="s">
        <v>49</v>
      </c>
      <c r="F20" s="15">
        <v>0</v>
      </c>
      <c r="G20" s="15">
        <v>0</v>
      </c>
      <c r="H20" s="15">
        <v>89380</v>
      </c>
      <c r="I20" s="15">
        <v>0</v>
      </c>
      <c r="J20" s="15">
        <v>0</v>
      </c>
      <c r="K20" s="15">
        <v>8939</v>
      </c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2"/>
        <v>0</v>
      </c>
      <c r="V20" s="18">
        <f t="shared" si="1"/>
        <v>98319</v>
      </c>
    </row>
    <row r="21" spans="1:22" x14ac:dyDescent="0.25">
      <c r="A21" s="13" t="s">
        <v>38</v>
      </c>
      <c r="B21" s="13" t="s">
        <v>69</v>
      </c>
      <c r="C21" s="14" t="s">
        <v>70</v>
      </c>
      <c r="D21" s="14">
        <v>2020</v>
      </c>
      <c r="E21" s="14" t="s">
        <v>33</v>
      </c>
      <c r="F21" s="15">
        <v>0</v>
      </c>
      <c r="G21" s="15">
        <v>174552</v>
      </c>
      <c r="H21" s="15">
        <v>53634</v>
      </c>
      <c r="I21" s="15">
        <v>0</v>
      </c>
      <c r="J21" s="15">
        <v>7975</v>
      </c>
      <c r="K21" s="15">
        <v>22155</v>
      </c>
      <c r="L21" s="14" t="s">
        <v>43</v>
      </c>
      <c r="M21" s="16">
        <v>0</v>
      </c>
      <c r="N21" s="16">
        <v>0</v>
      </c>
      <c r="O21" s="16">
        <v>20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2"/>
        <v>20</v>
      </c>
      <c r="V21" s="18">
        <f t="shared" si="1"/>
        <v>258316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protectedRanges>
    <protectedRange sqref="D18:E21" name="projects_1_1_1"/>
    <protectedRange sqref="A18:A21" name="Projects_27"/>
    <protectedRange sqref="C18:C21" name="Projects_29_1"/>
  </protectedRanges>
  <autoFilter ref="A6:V6" xr:uid="{9E26E289-1B98-4E31-A730-214766510F87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7 V22:V27">
    <cfRule type="cellIs" dxfId="7" priority="7" operator="lessThan">
      <formula>0</formula>
    </cfRule>
  </conditionalFormatting>
  <conditionalFormatting sqref="V7:V17 V22:V27">
    <cfRule type="expression" dxfId="6" priority="8">
      <formula>$V$7&lt;0</formula>
    </cfRule>
  </conditionalFormatting>
  <conditionalFormatting sqref="D7:D17 D22:D27">
    <cfRule type="expression" dxfId="5" priority="6">
      <formula>OR($D7&gt;2020,AND($D7&lt;2020,$D7&lt;&gt;""))</formula>
    </cfRule>
  </conditionalFormatting>
  <conditionalFormatting sqref="V18:V21">
    <cfRule type="cellIs" dxfId="4" priority="3" operator="lessThan">
      <formula>0</formula>
    </cfRule>
  </conditionalFormatting>
  <conditionalFormatting sqref="V18:V21">
    <cfRule type="expression" dxfId="3" priority="4">
      <formula>$V$7&lt;0</formula>
    </cfRule>
  </conditionalFormatting>
  <conditionalFormatting sqref="D18:D21">
    <cfRule type="expression" dxfId="2" priority="2">
      <formula>OR($D18&gt;2020,AND($D18&lt;2020,$D18&lt;&gt;""))</formula>
    </cfRule>
  </conditionalFormatting>
  <conditionalFormatting sqref="C7:C17 C22:C27">
    <cfRule type="expression" dxfId="1" priority="9">
      <formula>(#REF!&gt;1)</formula>
    </cfRule>
  </conditionalFormatting>
  <conditionalFormatting sqref="C18:C21">
    <cfRule type="expression" dxfId="0" priority="11">
      <formula>(#REF!&gt;1)</formula>
    </cfRule>
  </conditionalFormatting>
  <dataValidations count="3">
    <dataValidation type="list" allowBlank="1" showInputMessage="1" showErrorMessage="1" sqref="E7:E27" xr:uid="{54EB5795-A9B8-4B13-B0BD-97D512CBAAF5}">
      <formula1>"PH, TH, Joint TH &amp; PH-RRH, HMIS, SSO, TRA, PRA, SRA, S+C/SRO"</formula1>
    </dataValidation>
    <dataValidation type="list" allowBlank="1" showInputMessage="1" showErrorMessage="1" sqref="L7:L27" xr:uid="{901E2483-C711-430F-A8CE-7F2F8320A721}">
      <formula1>"N/A, FMR, Actual Rent"</formula1>
    </dataValidation>
    <dataValidation allowBlank="1" showErrorMessage="1" sqref="A6:V6" xr:uid="{83CAF150-DF94-4148-B474-E8FF5945D921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cp:lastPrinted>2019-03-06T15:33:05Z</cp:lastPrinted>
  <dcterms:created xsi:type="dcterms:W3CDTF">2019-03-04T18:42:19Z</dcterms:created>
  <dcterms:modified xsi:type="dcterms:W3CDTF">2019-05-13T19:53:45Z</dcterms:modified>
</cp:coreProperties>
</file>