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I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GIW'!$A$1:$V$39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8" i="1" l="1"/>
  <c r="U38" i="1"/>
  <c r="U33" i="1" l="1"/>
  <c r="V33" i="1"/>
  <c r="V35" i="1" l="1"/>
  <c r="V32" i="1"/>
  <c r="V39" i="1" l="1"/>
  <c r="V37" i="1"/>
  <c r="V36" i="1"/>
  <c r="V34" i="1"/>
  <c r="V31" i="1"/>
  <c r="V30" i="1"/>
  <c r="U39" i="1"/>
  <c r="U37" i="1"/>
  <c r="U36" i="1"/>
  <c r="U35" i="1"/>
  <c r="U34" i="1"/>
  <c r="U32" i="1"/>
  <c r="U31" i="1"/>
  <c r="U30" i="1"/>
  <c r="H3" i="1" l="1"/>
</calcChain>
</file>

<file path=xl/sharedStrings.xml><?xml version="1.0" encoding="utf-8"?>
<sst xmlns="http://schemas.openxmlformats.org/spreadsheetml/2006/main" count="149" uniqueCount="91">
  <si>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</si>
  <si>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</si>
  <si>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</si>
  <si>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</si>
  <si>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</si>
  <si>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</si>
  <si>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</si>
  <si>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</si>
  <si>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</si>
  <si>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</si>
  <si>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</si>
  <si>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</si>
  <si>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</si>
  <si>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</si>
  <si>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</si>
  <si>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</si>
  <si>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</si>
  <si>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</si>
  <si>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</si>
  <si>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</si>
  <si>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</si>
  <si>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</si>
  <si>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</si>
  <si>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</si>
  <si>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</si>
  <si>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</si>
  <si>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</si>
  <si>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</si>
  <si>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</si>
  <si>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</si>
  <si>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</si>
  <si>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</si>
  <si>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</si>
  <si>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SSO</t>
  </si>
  <si>
    <t>FMR</t>
  </si>
  <si>
    <t>SH</t>
  </si>
  <si>
    <t>Homeless Management Information System (HMIS)</t>
  </si>
  <si>
    <t>Rapid Re-Housing</t>
  </si>
  <si>
    <t>Safe Haven</t>
  </si>
  <si>
    <t>Transitional Housing</t>
  </si>
  <si>
    <t>Detroit</t>
  </si>
  <si>
    <t>Underground Railroad, Inc.</t>
  </si>
  <si>
    <t>DVTSH#2</t>
  </si>
  <si>
    <t>MI0216L5F101709</t>
  </si>
  <si>
    <t>MI-510</t>
  </si>
  <si>
    <t>Saginaw City &amp; County CoC</t>
  </si>
  <si>
    <t>United Way of Saginaw County</t>
  </si>
  <si>
    <t>Saginaw County Community Mental Health Authority</t>
  </si>
  <si>
    <t>Project Dwelling Place Consolidated</t>
  </si>
  <si>
    <t>MI0222L5F101710</t>
  </si>
  <si>
    <t>Restoration Community Outreach</t>
  </si>
  <si>
    <t>Chronic Homeless Assistance</t>
  </si>
  <si>
    <t>MI0224L5F101710</t>
  </si>
  <si>
    <t>Saginaw County Youth Protection Council</t>
  </si>
  <si>
    <t>Teen Parent Services Transitional Housing/St. Rita's</t>
  </si>
  <si>
    <t>MI0227L5F101708</t>
  </si>
  <si>
    <t>MI0302L5F101708</t>
  </si>
  <si>
    <t>DVTSH#1</t>
  </si>
  <si>
    <t>MI0303L5F101709</t>
  </si>
  <si>
    <t>Mustard Seed Family Plus II- Pt. 1</t>
  </si>
  <si>
    <t>MI0318L5F101704</t>
  </si>
  <si>
    <t>Mustard Seed Plus IV</t>
  </si>
  <si>
    <t>MI0319L5F101704</t>
  </si>
  <si>
    <t>Mustard Seed Family Plus II- Samaritan Bonus</t>
  </si>
  <si>
    <t>MI0320L5F101704</t>
  </si>
  <si>
    <t>Shelter Plus Care for Victims of Domestic Violence</t>
  </si>
  <si>
    <t>MI0333L5F101708</t>
  </si>
  <si>
    <t>Mustard Seed Plus</t>
  </si>
  <si>
    <t>MI0334L5F101708</t>
  </si>
  <si>
    <t>MI0348L5F101705</t>
  </si>
  <si>
    <t>Mustard Seed Plus II</t>
  </si>
  <si>
    <t>MI0364L5F101707</t>
  </si>
  <si>
    <t>MI0378L5F101706</t>
  </si>
  <si>
    <t>Innerlink Transitional Housing and Supportive Services Expansion</t>
  </si>
  <si>
    <t>MI0379L5F101704</t>
  </si>
  <si>
    <t>DV RRH</t>
  </si>
  <si>
    <t>MI0380L5F101706</t>
  </si>
  <si>
    <t>Mustard Seed Plus III</t>
  </si>
  <si>
    <t>MI0388L5F101706</t>
  </si>
  <si>
    <t>Mustard Seed Family Plus</t>
  </si>
  <si>
    <t>MI0389L5F101706</t>
  </si>
  <si>
    <t>RCO Rapid Re-Housing</t>
  </si>
  <si>
    <t>MI0453L5F101703</t>
  </si>
  <si>
    <t>RCO Family First</t>
  </si>
  <si>
    <t>MI0454L5F101703</t>
  </si>
  <si>
    <t>Rapid Re-Housing for Homeless Youth Expansion</t>
  </si>
  <si>
    <t>MI0509L5F101702</t>
  </si>
  <si>
    <t>Mustard Seed Plus V</t>
  </si>
  <si>
    <t>MI0584L5F101700</t>
  </si>
  <si>
    <t>MI0225L5F101709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</si>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</sst>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9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40</v>
      </c>
      <c r="C1" s="30"/>
      <c r="D1" s="30"/>
      <c r="E1" s="31" t="s">
        <v>13</v>
      </c>
      <c r="F1" s="32"/>
      <c r="G1" s="33"/>
      <c r="H1" s="27" t="s">
        <v>46</v>
      </c>
      <c r="I1" s="28"/>
      <c r="J1" s="29"/>
    </row>
    <row r="2" spans="1:22" ht="35.25" customHeight="1" x14ac:dyDescent="0.35">
      <c r="A2" s="18" t="s">
        <v>11</v>
      </c>
      <c r="B2" s="30" t="s">
        <v>44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45</v>
      </c>
      <c r="C3" s="30"/>
      <c r="D3" s="30"/>
      <c r="E3" s="34" t="s">
        <v>28</v>
      </c>
      <c r="F3" s="35"/>
      <c r="G3" s="36"/>
      <c r="H3" s="22">
        <f ca="1">SUM(OFFSET(V6,1,0,500,1))</f>
        <v>1884846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41</v>
      </c>
      <c r="B7" s="3" t="s">
        <v>42</v>
      </c>
      <c r="C7" s="4" t="s">
        <v>43</v>
      </c>
      <c r="D7" s="4">
        <v>2019</v>
      </c>
      <c r="E7" s="4" t="s">
        <v>32</v>
      </c>
      <c r="F7" s="16">
        <v>63232</v>
      </c>
      <c r="G7" s="16">
        <v>0</v>
      </c>
      <c r="H7" s="16">
        <v>59927</v>
      </c>
      <c r="I7" s="16">
        <v>15738</v>
      </c>
      <c r="J7" s="16">
        <v>0</v>
      </c>
      <c r="K7" s="16">
        <v>13889</v>
      </c>
      <c r="L7" s="4" t="s">
        <v>90</v>
      </c>
      <c r="M7" s="17">
        <v>0</v>
      </c>
      <c r="N7" s="17">
        <v>0</v>
      </c>
      <c r="O7" s="17">
        <v>0</v>
      </c>
      <c r="P7" s="17">
        <v>0</v>
      </c>
      <c r="Q7" s="17">
        <v>9</v>
      </c>
      <c r="R7" s="17">
        <v>1</v>
      </c>
      <c r="S7" s="17">
        <v>0</v>
      </c>
      <c r="T7" s="17">
        <v>0</v>
      </c>
      <c r="U7" s="1">
        <v>10</v>
      </c>
      <c r="V7" s="2">
        <f t="shared" ref="V7:V29" si="0">SUM(F7:K7)</f>
        <v>152786</v>
      </c>
    </row>
    <row r="8" spans="1:22" customFormat="1" x14ac:dyDescent="0.35">
      <c r="A8" s="3" t="s">
        <v>47</v>
      </c>
      <c r="B8" s="3" t="s">
        <v>48</v>
      </c>
      <c r="C8" s="4" t="s">
        <v>49</v>
      </c>
      <c r="D8" s="4">
        <v>2019</v>
      </c>
      <c r="E8" s="4" t="s">
        <v>30</v>
      </c>
      <c r="F8" s="16">
        <v>0</v>
      </c>
      <c r="G8" s="16">
        <v>438367</v>
      </c>
      <c r="H8" s="16">
        <v>0</v>
      </c>
      <c r="I8" s="16">
        <v>0</v>
      </c>
      <c r="J8" s="16">
        <v>0</v>
      </c>
      <c r="K8" s="16">
        <v>31000</v>
      </c>
      <c r="L8" s="4" t="s">
        <v>34</v>
      </c>
      <c r="M8" s="17">
        <v>18</v>
      </c>
      <c r="N8" s="17">
        <v>0</v>
      </c>
      <c r="O8" s="17">
        <v>39</v>
      </c>
      <c r="P8" s="17">
        <v>7</v>
      </c>
      <c r="Q8" s="17">
        <v>2</v>
      </c>
      <c r="R8" s="17">
        <v>0</v>
      </c>
      <c r="S8" s="17">
        <v>0</v>
      </c>
      <c r="T8" s="17">
        <v>0</v>
      </c>
      <c r="U8" s="1">
        <v>66</v>
      </c>
      <c r="V8" s="2">
        <f t="shared" si="0"/>
        <v>469367</v>
      </c>
    </row>
    <row r="9" spans="1:22" customFormat="1" x14ac:dyDescent="0.35">
      <c r="A9" s="3" t="s">
        <v>50</v>
      </c>
      <c r="B9" s="3" t="s">
        <v>51</v>
      </c>
      <c r="C9" s="4" t="s">
        <v>52</v>
      </c>
      <c r="D9" s="4">
        <v>2019</v>
      </c>
      <c r="E9" s="4" t="s">
        <v>30</v>
      </c>
      <c r="F9" s="16">
        <v>0</v>
      </c>
      <c r="G9" s="16">
        <v>148896</v>
      </c>
      <c r="H9" s="16">
        <v>0</v>
      </c>
      <c r="I9" s="16">
        <v>0</v>
      </c>
      <c r="J9" s="16">
        <v>0</v>
      </c>
      <c r="K9" s="16">
        <v>4635</v>
      </c>
      <c r="L9" s="4" t="s">
        <v>34</v>
      </c>
      <c r="M9" s="17">
        <v>0</v>
      </c>
      <c r="N9" s="17">
        <v>8</v>
      </c>
      <c r="O9" s="17">
        <v>6</v>
      </c>
      <c r="P9" s="17">
        <v>4</v>
      </c>
      <c r="Q9" s="17">
        <v>2</v>
      </c>
      <c r="R9" s="17">
        <v>0</v>
      </c>
      <c r="S9" s="17">
        <v>0</v>
      </c>
      <c r="T9" s="17">
        <v>0</v>
      </c>
      <c r="U9" s="1">
        <v>20</v>
      </c>
      <c r="V9" s="2">
        <f t="shared" si="0"/>
        <v>153531</v>
      </c>
    </row>
    <row r="10" spans="1:22" customFormat="1" x14ac:dyDescent="0.35">
      <c r="A10" s="3" t="s">
        <v>50</v>
      </c>
      <c r="B10" s="3" t="s">
        <v>38</v>
      </c>
      <c r="C10" s="4" t="s">
        <v>89</v>
      </c>
      <c r="D10" s="4">
        <v>2019</v>
      </c>
      <c r="E10" s="4" t="s">
        <v>35</v>
      </c>
      <c r="F10" s="16">
        <v>0</v>
      </c>
      <c r="G10" s="16">
        <v>0</v>
      </c>
      <c r="H10" s="16">
        <v>42949</v>
      </c>
      <c r="I10" s="16">
        <v>28750</v>
      </c>
      <c r="J10" s="16">
        <v>0</v>
      </c>
      <c r="K10" s="16">
        <v>2250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73949</v>
      </c>
    </row>
    <row r="11" spans="1:22" customFormat="1" x14ac:dyDescent="0.35">
      <c r="A11" s="3" t="s">
        <v>53</v>
      </c>
      <c r="B11" s="3" t="s">
        <v>54</v>
      </c>
      <c r="C11" s="4" t="s">
        <v>55</v>
      </c>
      <c r="D11" s="4">
        <v>2019</v>
      </c>
      <c r="E11" s="4" t="s">
        <v>32</v>
      </c>
      <c r="F11" s="16">
        <v>0</v>
      </c>
      <c r="G11" s="16">
        <v>0</v>
      </c>
      <c r="H11" s="16">
        <v>0</v>
      </c>
      <c r="I11" s="16">
        <v>55489</v>
      </c>
      <c r="J11" s="16">
        <v>0</v>
      </c>
      <c r="K11" s="16">
        <v>3884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59373</v>
      </c>
    </row>
    <row r="12" spans="1:22" customFormat="1" x14ac:dyDescent="0.35">
      <c r="A12" s="3" t="s">
        <v>50</v>
      </c>
      <c r="B12" s="3" t="s">
        <v>39</v>
      </c>
      <c r="C12" s="4" t="s">
        <v>56</v>
      </c>
      <c r="D12" s="4">
        <v>2019</v>
      </c>
      <c r="E12" s="4" t="s">
        <v>32</v>
      </c>
      <c r="F12" s="16">
        <v>0</v>
      </c>
      <c r="G12" s="16">
        <v>0</v>
      </c>
      <c r="H12" s="16">
        <v>35286</v>
      </c>
      <c r="I12" s="16">
        <v>16637</v>
      </c>
      <c r="J12" s="16">
        <v>0</v>
      </c>
      <c r="K12" s="16">
        <v>2589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54512</v>
      </c>
    </row>
    <row r="13" spans="1:22" customFormat="1" x14ac:dyDescent="0.35">
      <c r="A13" s="3" t="s">
        <v>41</v>
      </c>
      <c r="B13" s="3" t="s">
        <v>57</v>
      </c>
      <c r="C13" s="4" t="s">
        <v>58</v>
      </c>
      <c r="D13" s="4">
        <v>2019</v>
      </c>
      <c r="E13" s="4" t="s">
        <v>32</v>
      </c>
      <c r="F13" s="16">
        <v>0</v>
      </c>
      <c r="G13" s="16">
        <v>0</v>
      </c>
      <c r="H13" s="16">
        <v>105224</v>
      </c>
      <c r="I13" s="16">
        <v>0</v>
      </c>
      <c r="J13" s="16">
        <v>0</v>
      </c>
      <c r="K13" s="16">
        <v>10522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115746</v>
      </c>
    </row>
    <row r="14" spans="1:22" customFormat="1" x14ac:dyDescent="0.35">
      <c r="A14" s="3" t="s">
        <v>46</v>
      </c>
      <c r="B14" s="3" t="s">
        <v>59</v>
      </c>
      <c r="C14" s="4" t="s">
        <v>60</v>
      </c>
      <c r="D14" s="4">
        <v>2019</v>
      </c>
      <c r="E14" s="4" t="s">
        <v>30</v>
      </c>
      <c r="F14" s="16">
        <v>0</v>
      </c>
      <c r="G14" s="16">
        <v>21012</v>
      </c>
      <c r="H14" s="16">
        <v>0</v>
      </c>
      <c r="I14" s="16">
        <v>0</v>
      </c>
      <c r="J14" s="16">
        <v>0</v>
      </c>
      <c r="K14" s="16">
        <v>1241</v>
      </c>
      <c r="L14" s="4" t="s">
        <v>34</v>
      </c>
      <c r="M14" s="17">
        <v>0</v>
      </c>
      <c r="N14" s="17">
        <v>0</v>
      </c>
      <c r="O14" s="17">
        <v>0</v>
      </c>
      <c r="P14" s="17">
        <v>1</v>
      </c>
      <c r="Q14" s="17">
        <v>1</v>
      </c>
      <c r="R14" s="17">
        <v>0</v>
      </c>
      <c r="S14" s="17">
        <v>0</v>
      </c>
      <c r="T14" s="17">
        <v>0</v>
      </c>
      <c r="U14" s="1">
        <v>2</v>
      </c>
      <c r="V14" s="2">
        <f t="shared" si="0"/>
        <v>22253</v>
      </c>
    </row>
    <row r="15" spans="1:22" customFormat="1" x14ac:dyDescent="0.35">
      <c r="A15" s="3" t="s">
        <v>46</v>
      </c>
      <c r="B15" s="3" t="s">
        <v>61</v>
      </c>
      <c r="C15" s="4" t="s">
        <v>62</v>
      </c>
      <c r="D15" s="4">
        <v>2019</v>
      </c>
      <c r="E15" s="4" t="s">
        <v>30</v>
      </c>
      <c r="F15" s="16">
        <v>0</v>
      </c>
      <c r="G15" s="16">
        <v>35640</v>
      </c>
      <c r="H15" s="16">
        <v>0</v>
      </c>
      <c r="I15" s="16">
        <v>0</v>
      </c>
      <c r="J15" s="16">
        <v>0</v>
      </c>
      <c r="K15" s="16">
        <v>2234</v>
      </c>
      <c r="L15" s="4" t="s">
        <v>34</v>
      </c>
      <c r="M15" s="17">
        <v>0</v>
      </c>
      <c r="N15" s="17">
        <v>0</v>
      </c>
      <c r="O15" s="17">
        <v>5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">
        <v>5</v>
      </c>
      <c r="V15" s="2">
        <f t="shared" si="0"/>
        <v>37874</v>
      </c>
    </row>
    <row r="16" spans="1:22" customFormat="1" x14ac:dyDescent="0.35">
      <c r="A16" s="3" t="s">
        <v>46</v>
      </c>
      <c r="B16" s="3" t="s">
        <v>63</v>
      </c>
      <c r="C16" s="4" t="s">
        <v>64</v>
      </c>
      <c r="D16" s="4">
        <v>2019</v>
      </c>
      <c r="E16" s="4" t="s">
        <v>30</v>
      </c>
      <c r="F16" s="16">
        <v>0</v>
      </c>
      <c r="G16" s="16">
        <v>37476</v>
      </c>
      <c r="H16" s="16">
        <v>0</v>
      </c>
      <c r="I16" s="16">
        <v>0</v>
      </c>
      <c r="J16" s="16">
        <v>0</v>
      </c>
      <c r="K16" s="16">
        <v>2084</v>
      </c>
      <c r="L16" s="4" t="s">
        <v>34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3</v>
      </c>
      <c r="S16" s="17">
        <v>0</v>
      </c>
      <c r="T16" s="17">
        <v>0</v>
      </c>
      <c r="U16" s="1">
        <v>3</v>
      </c>
      <c r="V16" s="2">
        <f t="shared" si="0"/>
        <v>39560</v>
      </c>
    </row>
    <row r="17" spans="1:22" customFormat="1" x14ac:dyDescent="0.35">
      <c r="A17" s="3" t="s">
        <v>46</v>
      </c>
      <c r="B17" s="3" t="s">
        <v>65</v>
      </c>
      <c r="C17" s="4" t="s">
        <v>66</v>
      </c>
      <c r="D17" s="4">
        <v>2019</v>
      </c>
      <c r="E17" s="4" t="s">
        <v>30</v>
      </c>
      <c r="F17" s="16">
        <v>0</v>
      </c>
      <c r="G17" s="16">
        <v>56280</v>
      </c>
      <c r="H17" s="16">
        <v>0</v>
      </c>
      <c r="I17" s="16">
        <v>0</v>
      </c>
      <c r="J17" s="16">
        <v>0</v>
      </c>
      <c r="K17" s="16">
        <v>3266</v>
      </c>
      <c r="L17" s="4" t="s">
        <v>34</v>
      </c>
      <c r="M17" s="17">
        <v>0</v>
      </c>
      <c r="N17" s="17">
        <v>0</v>
      </c>
      <c r="O17" s="17">
        <v>2</v>
      </c>
      <c r="P17" s="17">
        <v>2</v>
      </c>
      <c r="Q17" s="17">
        <v>2</v>
      </c>
      <c r="R17" s="17">
        <v>0</v>
      </c>
      <c r="S17" s="17">
        <v>0</v>
      </c>
      <c r="T17" s="17">
        <v>0</v>
      </c>
      <c r="U17" s="1">
        <v>6</v>
      </c>
      <c r="V17" s="2">
        <f t="shared" si="0"/>
        <v>59546</v>
      </c>
    </row>
    <row r="18" spans="1:22" customFormat="1" x14ac:dyDescent="0.35">
      <c r="A18" s="3" t="s">
        <v>46</v>
      </c>
      <c r="B18" s="3" t="s">
        <v>67</v>
      </c>
      <c r="C18" s="4" t="s">
        <v>68</v>
      </c>
      <c r="D18" s="4">
        <v>2019</v>
      </c>
      <c r="E18" s="4" t="s">
        <v>30</v>
      </c>
      <c r="F18" s="16">
        <v>0</v>
      </c>
      <c r="G18" s="16">
        <v>35640</v>
      </c>
      <c r="H18" s="16">
        <v>0</v>
      </c>
      <c r="I18" s="16">
        <v>0</v>
      </c>
      <c r="J18" s="16">
        <v>0</v>
      </c>
      <c r="K18" s="16">
        <v>2163</v>
      </c>
      <c r="L18" s="4" t="s">
        <v>34</v>
      </c>
      <c r="M18" s="17">
        <v>0</v>
      </c>
      <c r="N18" s="17">
        <v>0</v>
      </c>
      <c r="O18" s="17">
        <v>5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">
        <v>5</v>
      </c>
      <c r="V18" s="2">
        <f t="shared" si="0"/>
        <v>37803</v>
      </c>
    </row>
    <row r="19" spans="1:22" customFormat="1" x14ac:dyDescent="0.35">
      <c r="A19" s="3" t="s">
        <v>53</v>
      </c>
      <c r="B19" s="3" t="s">
        <v>37</v>
      </c>
      <c r="C19" s="4" t="s">
        <v>69</v>
      </c>
      <c r="D19" s="4">
        <v>2019</v>
      </c>
      <c r="E19" s="4" t="s">
        <v>33</v>
      </c>
      <c r="F19" s="16">
        <v>0</v>
      </c>
      <c r="G19" s="16">
        <v>0</v>
      </c>
      <c r="H19" s="16">
        <v>42607</v>
      </c>
      <c r="I19" s="16">
        <v>0</v>
      </c>
      <c r="J19" s="16">
        <v>0</v>
      </c>
      <c r="K19" s="16">
        <v>2982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45589</v>
      </c>
    </row>
    <row r="20" spans="1:22" customFormat="1" x14ac:dyDescent="0.35">
      <c r="A20" s="3" t="s">
        <v>46</v>
      </c>
      <c r="B20" s="3" t="s">
        <v>70</v>
      </c>
      <c r="C20" s="4" t="s">
        <v>71</v>
      </c>
      <c r="D20" s="4">
        <v>2019</v>
      </c>
      <c r="E20" s="4" t="s">
        <v>30</v>
      </c>
      <c r="F20" s="16">
        <v>0</v>
      </c>
      <c r="G20" s="16">
        <v>35640</v>
      </c>
      <c r="H20" s="16">
        <v>0</v>
      </c>
      <c r="I20" s="16">
        <v>0</v>
      </c>
      <c r="J20" s="16">
        <v>0</v>
      </c>
      <c r="K20" s="16">
        <v>2163</v>
      </c>
      <c r="L20" s="4" t="s">
        <v>34</v>
      </c>
      <c r="M20" s="17">
        <v>0</v>
      </c>
      <c r="N20" s="17">
        <v>0</v>
      </c>
      <c r="O20" s="17">
        <v>5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">
        <v>5</v>
      </c>
      <c r="V20" s="2">
        <f t="shared" si="0"/>
        <v>37803</v>
      </c>
    </row>
    <row r="21" spans="1:22" customFormat="1" x14ac:dyDescent="0.35">
      <c r="A21" s="3" t="s">
        <v>46</v>
      </c>
      <c r="B21" s="3" t="s">
        <v>36</v>
      </c>
      <c r="C21" s="4" t="s">
        <v>72</v>
      </c>
      <c r="D21" s="4">
        <v>2019</v>
      </c>
      <c r="E21" s="4" t="s">
        <v>6</v>
      </c>
      <c r="F21" s="16">
        <v>0</v>
      </c>
      <c r="G21" s="16">
        <v>0</v>
      </c>
      <c r="H21" s="16">
        <v>0</v>
      </c>
      <c r="I21" s="16">
        <v>0</v>
      </c>
      <c r="J21" s="16">
        <v>67152</v>
      </c>
      <c r="K21" s="16">
        <v>4700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71852</v>
      </c>
    </row>
    <row r="22" spans="1:22" customFormat="1" x14ac:dyDescent="0.35">
      <c r="A22" s="3" t="s">
        <v>53</v>
      </c>
      <c r="B22" s="3" t="s">
        <v>73</v>
      </c>
      <c r="C22" s="4" t="s">
        <v>74</v>
      </c>
      <c r="D22" s="4">
        <v>2019</v>
      </c>
      <c r="E22" s="4" t="s">
        <v>32</v>
      </c>
      <c r="F22" s="16">
        <v>0</v>
      </c>
      <c r="G22" s="16">
        <v>0</v>
      </c>
      <c r="H22" s="16">
        <v>0</v>
      </c>
      <c r="I22" s="16">
        <v>8571</v>
      </c>
      <c r="J22" s="16">
        <v>0</v>
      </c>
      <c r="K22" s="16">
        <v>428</v>
      </c>
      <c r="L22" s="4" t="s">
        <v>31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8999</v>
      </c>
    </row>
    <row r="23" spans="1:22" customFormat="1" x14ac:dyDescent="0.35">
      <c r="A23" s="3" t="s">
        <v>41</v>
      </c>
      <c r="B23" s="3" t="s">
        <v>75</v>
      </c>
      <c r="C23" s="4" t="s">
        <v>76</v>
      </c>
      <c r="D23" s="4">
        <v>2019</v>
      </c>
      <c r="E23" s="4" t="s">
        <v>32</v>
      </c>
      <c r="F23" s="16">
        <v>55082</v>
      </c>
      <c r="G23" s="16">
        <v>0</v>
      </c>
      <c r="H23" s="16">
        <v>60426</v>
      </c>
      <c r="I23" s="16">
        <v>0</v>
      </c>
      <c r="J23" s="16">
        <v>0</v>
      </c>
      <c r="K23" s="16">
        <v>11550</v>
      </c>
      <c r="L23" s="4" t="s">
        <v>90</v>
      </c>
      <c r="M23" s="17">
        <v>0</v>
      </c>
      <c r="N23" s="17">
        <v>0</v>
      </c>
      <c r="O23" s="17">
        <v>0</v>
      </c>
      <c r="P23" s="17">
        <v>0</v>
      </c>
      <c r="Q23" s="17">
        <v>6</v>
      </c>
      <c r="R23" s="17">
        <v>0</v>
      </c>
      <c r="S23" s="17">
        <v>0</v>
      </c>
      <c r="T23" s="17">
        <v>0</v>
      </c>
      <c r="U23" s="1">
        <v>6</v>
      </c>
      <c r="V23" s="2">
        <f t="shared" si="0"/>
        <v>127058</v>
      </c>
    </row>
    <row r="24" spans="1:22" customFormat="1" x14ac:dyDescent="0.35">
      <c r="A24" s="3" t="s">
        <v>46</v>
      </c>
      <c r="B24" s="3" t="s">
        <v>77</v>
      </c>
      <c r="C24" s="4" t="s">
        <v>78</v>
      </c>
      <c r="D24" s="4">
        <v>2019</v>
      </c>
      <c r="E24" s="4" t="s">
        <v>30</v>
      </c>
      <c r="F24" s="16">
        <v>0</v>
      </c>
      <c r="G24" s="16">
        <v>35640</v>
      </c>
      <c r="H24" s="16">
        <v>0</v>
      </c>
      <c r="I24" s="16">
        <v>0</v>
      </c>
      <c r="J24" s="16">
        <v>0</v>
      </c>
      <c r="K24" s="16">
        <v>2163</v>
      </c>
      <c r="L24" s="4" t="s">
        <v>34</v>
      </c>
      <c r="M24" s="17">
        <v>0</v>
      </c>
      <c r="N24" s="17">
        <v>0</v>
      </c>
      <c r="O24" s="17">
        <v>5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">
        <v>5</v>
      </c>
      <c r="V24" s="2">
        <f t="shared" si="0"/>
        <v>37803</v>
      </c>
    </row>
    <row r="25" spans="1:22" customFormat="1" x14ac:dyDescent="0.35">
      <c r="A25" s="3" t="s">
        <v>46</v>
      </c>
      <c r="B25" s="3" t="s">
        <v>79</v>
      </c>
      <c r="C25" s="4" t="s">
        <v>80</v>
      </c>
      <c r="D25" s="4">
        <v>2019</v>
      </c>
      <c r="E25" s="4" t="s">
        <v>30</v>
      </c>
      <c r="F25" s="16">
        <v>0</v>
      </c>
      <c r="G25" s="16">
        <v>51624</v>
      </c>
      <c r="H25" s="16">
        <v>0</v>
      </c>
      <c r="I25" s="16">
        <v>0</v>
      </c>
      <c r="J25" s="16">
        <v>0</v>
      </c>
      <c r="K25" s="16">
        <v>2964</v>
      </c>
      <c r="L25" s="4" t="s">
        <v>34</v>
      </c>
      <c r="M25" s="17">
        <v>0</v>
      </c>
      <c r="N25" s="17">
        <v>0</v>
      </c>
      <c r="O25" s="17">
        <v>0</v>
      </c>
      <c r="P25" s="17">
        <v>3</v>
      </c>
      <c r="Q25" s="17">
        <v>1</v>
      </c>
      <c r="R25" s="17">
        <v>1</v>
      </c>
      <c r="S25" s="17">
        <v>0</v>
      </c>
      <c r="T25" s="17">
        <v>0</v>
      </c>
      <c r="U25" s="1">
        <v>5</v>
      </c>
      <c r="V25" s="2">
        <f t="shared" si="0"/>
        <v>54588</v>
      </c>
    </row>
    <row r="26" spans="1:22" customFormat="1" x14ac:dyDescent="0.35">
      <c r="A26" s="3" t="s">
        <v>50</v>
      </c>
      <c r="B26" s="3" t="s">
        <v>81</v>
      </c>
      <c r="C26" s="4" t="s">
        <v>82</v>
      </c>
      <c r="D26" s="4">
        <v>2019</v>
      </c>
      <c r="E26" s="4" t="s">
        <v>30</v>
      </c>
      <c r="F26" s="16">
        <v>0</v>
      </c>
      <c r="G26" s="16">
        <v>9060</v>
      </c>
      <c r="H26" s="16">
        <v>3100</v>
      </c>
      <c r="I26" s="16">
        <v>0</v>
      </c>
      <c r="J26" s="16">
        <v>0</v>
      </c>
      <c r="K26" s="16">
        <v>813</v>
      </c>
      <c r="L26" s="4" t="s">
        <v>34</v>
      </c>
      <c r="M26" s="17">
        <v>0</v>
      </c>
      <c r="N26" s="17">
        <v>0</v>
      </c>
      <c r="O26" s="17">
        <v>0</v>
      </c>
      <c r="P26" s="17">
        <v>1</v>
      </c>
      <c r="Q26" s="17">
        <v>0</v>
      </c>
      <c r="R26" s="17">
        <v>0</v>
      </c>
      <c r="S26" s="17">
        <v>0</v>
      </c>
      <c r="T26" s="17">
        <v>0</v>
      </c>
      <c r="U26" s="1">
        <v>1</v>
      </c>
      <c r="V26" s="2">
        <f t="shared" si="0"/>
        <v>12973</v>
      </c>
    </row>
    <row r="27" spans="1:22" customFormat="1" x14ac:dyDescent="0.35">
      <c r="A27" s="3" t="s">
        <v>50</v>
      </c>
      <c r="B27" s="3" t="s">
        <v>83</v>
      </c>
      <c r="C27" s="4" t="s">
        <v>84</v>
      </c>
      <c r="D27" s="4">
        <v>2019</v>
      </c>
      <c r="E27" s="4" t="s">
        <v>30</v>
      </c>
      <c r="F27" s="16">
        <v>0</v>
      </c>
      <c r="G27" s="16">
        <v>36240</v>
      </c>
      <c r="H27" s="16">
        <v>0</v>
      </c>
      <c r="I27" s="16">
        <v>0</v>
      </c>
      <c r="J27" s="16">
        <v>0</v>
      </c>
      <c r="K27" s="16">
        <v>2382</v>
      </c>
      <c r="L27" s="4" t="s">
        <v>34</v>
      </c>
      <c r="M27" s="17">
        <v>0</v>
      </c>
      <c r="N27" s="17">
        <v>0</v>
      </c>
      <c r="O27" s="17">
        <v>0</v>
      </c>
      <c r="P27" s="17">
        <v>4</v>
      </c>
      <c r="Q27" s="17">
        <v>0</v>
      </c>
      <c r="R27" s="17">
        <v>0</v>
      </c>
      <c r="S27" s="17">
        <v>0</v>
      </c>
      <c r="T27" s="17">
        <v>0</v>
      </c>
      <c r="U27" s="1">
        <v>4</v>
      </c>
      <c r="V27" s="2">
        <f t="shared" si="0"/>
        <v>38622</v>
      </c>
    </row>
    <row r="28" spans="1:22" customFormat="1" x14ac:dyDescent="0.35">
      <c r="A28" s="3" t="s">
        <v>53</v>
      </c>
      <c r="B28" s="3" t="s">
        <v>85</v>
      </c>
      <c r="C28" s="4" t="s">
        <v>86</v>
      </c>
      <c r="D28" s="4">
        <v>2019</v>
      </c>
      <c r="E28" s="4" t="s">
        <v>30</v>
      </c>
      <c r="F28" s="16">
        <v>0</v>
      </c>
      <c r="G28" s="16">
        <v>115248</v>
      </c>
      <c r="H28" s="16">
        <v>13880</v>
      </c>
      <c r="I28" s="16">
        <v>0</v>
      </c>
      <c r="J28" s="16">
        <v>0</v>
      </c>
      <c r="K28" s="16">
        <v>8491</v>
      </c>
      <c r="L28" s="4" t="s">
        <v>34</v>
      </c>
      <c r="M28" s="17">
        <v>0</v>
      </c>
      <c r="N28" s="17">
        <v>0</v>
      </c>
      <c r="O28" s="17">
        <v>6</v>
      </c>
      <c r="P28" s="17">
        <v>8</v>
      </c>
      <c r="Q28" s="17">
        <v>0</v>
      </c>
      <c r="R28" s="17">
        <v>0</v>
      </c>
      <c r="S28" s="17">
        <v>0</v>
      </c>
      <c r="T28" s="17">
        <v>0</v>
      </c>
      <c r="U28" s="1">
        <v>14</v>
      </c>
      <c r="V28" s="2">
        <f t="shared" si="0"/>
        <v>137619</v>
      </c>
    </row>
    <row r="29" spans="1:22" customFormat="1" x14ac:dyDescent="0.35">
      <c r="A29" s="3" t="s">
        <v>46</v>
      </c>
      <c r="B29" s="3" t="s">
        <v>87</v>
      </c>
      <c r="C29" s="4" t="s">
        <v>88</v>
      </c>
      <c r="D29" s="4">
        <v>2019</v>
      </c>
      <c r="E29" s="4" t="s">
        <v>30</v>
      </c>
      <c r="F29" s="16">
        <v>0</v>
      </c>
      <c r="G29" s="16">
        <v>33640</v>
      </c>
      <c r="H29" s="16">
        <v>0</v>
      </c>
      <c r="I29" s="16">
        <v>0</v>
      </c>
      <c r="J29" s="16">
        <v>0</v>
      </c>
      <c r="K29" s="16">
        <v>2000</v>
      </c>
      <c r="L29" s="4" t="s">
        <v>34</v>
      </c>
      <c r="M29" s="17">
        <v>0</v>
      </c>
      <c r="N29" s="17">
        <v>0</v>
      </c>
      <c r="O29" s="17">
        <v>5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">
        <v>5</v>
      </c>
      <c r="V29" s="2">
        <f t="shared" si="0"/>
        <v>35640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>SUM(M30:T30)</f>
        <v>0</v>
      </c>
      <c r="V30" s="2">
        <f t="shared" ref="V30:V39" si="1">SUM(F30:K30)</f>
        <v>0</v>
      </c>
    </row>
    <row r="31" spans="1:22" x14ac:dyDescent="0.3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ref="U31:U39" si="2">SUM(M31:T31)</f>
        <v>0</v>
      </c>
      <c r="V31" s="2">
        <f t="shared" si="1"/>
        <v>0</v>
      </c>
    </row>
    <row r="32" spans="1:22" x14ac:dyDescent="0.3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si="2"/>
        <v>0</v>
      </c>
      <c r="V32" s="2">
        <f t="shared" si="1"/>
        <v>0</v>
      </c>
    </row>
    <row r="33" spans="1:22" x14ac:dyDescent="0.35">
      <c r="A33" s="3"/>
      <c r="B33" s="3"/>
      <c r="C33" s="4"/>
      <c r="D33" s="4"/>
      <c r="E33" s="4"/>
      <c r="F33" s="16"/>
      <c r="G33" s="16"/>
      <c r="H33" s="16"/>
      <c r="I33" s="16"/>
      <c r="J33" s="16"/>
      <c r="K33" s="16"/>
      <c r="L33" s="4"/>
      <c r="M33" s="17"/>
      <c r="N33" s="17"/>
      <c r="O33" s="17"/>
      <c r="P33" s="17"/>
      <c r="Q33" s="17"/>
      <c r="R33" s="17"/>
      <c r="S33" s="17"/>
      <c r="T33" s="17"/>
      <c r="U33" s="1">
        <f t="shared" si="2"/>
        <v>0</v>
      </c>
      <c r="V33" s="2">
        <f t="shared" si="1"/>
        <v>0</v>
      </c>
    </row>
    <row r="34" spans="1:22" x14ac:dyDescent="0.35">
      <c r="A34" s="3"/>
      <c r="B34" s="3"/>
      <c r="C34" s="4"/>
      <c r="D34" s="4"/>
      <c r="E34" s="4"/>
      <c r="F34" s="16"/>
      <c r="G34" s="16"/>
      <c r="H34" s="16"/>
      <c r="I34" s="16"/>
      <c r="J34" s="16"/>
      <c r="K34" s="16"/>
      <c r="L34" s="4"/>
      <c r="M34" s="17"/>
      <c r="N34" s="17"/>
      <c r="O34" s="17"/>
      <c r="P34" s="17"/>
      <c r="Q34" s="17"/>
      <c r="R34" s="17"/>
      <c r="S34" s="17"/>
      <c r="T34" s="17"/>
      <c r="U34" s="1">
        <f t="shared" si="2"/>
        <v>0</v>
      </c>
      <c r="V34" s="2">
        <f t="shared" si="1"/>
        <v>0</v>
      </c>
    </row>
    <row r="35" spans="1:22" x14ac:dyDescent="0.35">
      <c r="A35" s="3"/>
      <c r="B35" s="3"/>
      <c r="C35" s="4"/>
      <c r="D35" s="4"/>
      <c r="E35" s="4"/>
      <c r="F35" s="16"/>
      <c r="G35" s="16"/>
      <c r="H35" s="16"/>
      <c r="I35" s="16"/>
      <c r="J35" s="16"/>
      <c r="K35" s="16"/>
      <c r="L35" s="4"/>
      <c r="M35" s="17"/>
      <c r="N35" s="17"/>
      <c r="O35" s="17"/>
      <c r="P35" s="17"/>
      <c r="Q35" s="17"/>
      <c r="R35" s="17"/>
      <c r="S35" s="17"/>
      <c r="T35" s="17"/>
      <c r="U35" s="1">
        <f t="shared" si="2"/>
        <v>0</v>
      </c>
      <c r="V35" s="2">
        <f t="shared" si="1"/>
        <v>0</v>
      </c>
    </row>
    <row r="36" spans="1:22" x14ac:dyDescent="0.35">
      <c r="A36" s="3"/>
      <c r="B36" s="3"/>
      <c r="C36" s="4"/>
      <c r="D36" s="4"/>
      <c r="E36" s="4"/>
      <c r="F36" s="16"/>
      <c r="G36" s="16"/>
      <c r="H36" s="16"/>
      <c r="I36" s="16"/>
      <c r="J36" s="16"/>
      <c r="K36" s="16"/>
      <c r="L36" s="4"/>
      <c r="M36" s="17"/>
      <c r="N36" s="17"/>
      <c r="O36" s="17"/>
      <c r="P36" s="17"/>
      <c r="Q36" s="17"/>
      <c r="R36" s="17"/>
      <c r="S36" s="17"/>
      <c r="T36" s="17"/>
      <c r="U36" s="1">
        <f t="shared" si="2"/>
        <v>0</v>
      </c>
      <c r="V36" s="2">
        <f t="shared" si="1"/>
        <v>0</v>
      </c>
    </row>
    <row r="37" spans="1:22" x14ac:dyDescent="0.35">
      <c r="A37" s="3"/>
      <c r="B37" s="3"/>
      <c r="C37" s="4"/>
      <c r="D37" s="4"/>
      <c r="E37" s="4"/>
      <c r="F37" s="16"/>
      <c r="G37" s="16"/>
      <c r="H37" s="16"/>
      <c r="I37" s="16"/>
      <c r="J37" s="16"/>
      <c r="K37" s="16"/>
      <c r="L37" s="4"/>
      <c r="M37" s="17"/>
      <c r="N37" s="17"/>
      <c r="O37" s="17"/>
      <c r="P37" s="17"/>
      <c r="Q37" s="17"/>
      <c r="R37" s="17"/>
      <c r="S37" s="17"/>
      <c r="T37" s="17"/>
      <c r="U37" s="1">
        <f t="shared" si="2"/>
        <v>0</v>
      </c>
      <c r="V37" s="2">
        <f t="shared" si="1"/>
        <v>0</v>
      </c>
    </row>
    <row r="38" spans="1:22" x14ac:dyDescent="0.35">
      <c r="A38" s="3"/>
      <c r="B38" s="3"/>
      <c r="C38" s="4"/>
      <c r="D38" s="4"/>
      <c r="E38" s="4"/>
      <c r="F38" s="16"/>
      <c r="G38" s="16"/>
      <c r="H38" s="16"/>
      <c r="I38" s="16"/>
      <c r="J38" s="16"/>
      <c r="K38" s="16"/>
      <c r="L38" s="4"/>
      <c r="M38" s="17"/>
      <c r="N38" s="17"/>
      <c r="O38" s="17"/>
      <c r="P38" s="17"/>
      <c r="Q38" s="17"/>
      <c r="R38" s="17"/>
      <c r="S38" s="17"/>
      <c r="T38" s="17"/>
      <c r="U38" s="1">
        <f t="shared" ref="U38" si="3">SUM(M38:T38)</f>
        <v>0</v>
      </c>
      <c r="V38" s="2">
        <f t="shared" ref="V38" si="4">SUM(F38:K38)</f>
        <v>0</v>
      </c>
    </row>
    <row r="39" spans="1:22" x14ac:dyDescent="0.35">
      <c r="A39" s="3"/>
      <c r="B39" s="3"/>
      <c r="C39" s="4"/>
      <c r="D39" s="4"/>
      <c r="E39" s="4"/>
      <c r="F39" s="16"/>
      <c r="G39" s="16"/>
      <c r="H39" s="16"/>
      <c r="I39" s="16"/>
      <c r="J39" s="16"/>
      <c r="K39" s="16"/>
      <c r="L39" s="4"/>
      <c r="M39" s="17"/>
      <c r="N39" s="17"/>
      <c r="O39" s="17"/>
      <c r="P39" s="17"/>
      <c r="Q39" s="17"/>
      <c r="R39" s="17"/>
      <c r="S39" s="17"/>
      <c r="T39" s="17"/>
      <c r="U39" s="1">
        <f t="shared" si="2"/>
        <v>0</v>
      </c>
      <c r="V39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30:V37">
    <cfRule type="cellIs" dxfId="12" priority="15" operator="lessThan">
      <formula>0</formula>
    </cfRule>
  </conditionalFormatting>
  <conditionalFormatting sqref="V30:V37">
    <cfRule type="expression" dxfId="11" priority="16">
      <formula>$V$30&lt;0</formula>
    </cfRule>
  </conditionalFormatting>
  <conditionalFormatting sqref="D30:D37">
    <cfRule type="expression" dxfId="10" priority="14">
      <formula>OR($D30&gt;2019,AND($D30&lt;2019,$D30&lt;&gt;""))</formula>
    </cfRule>
  </conditionalFormatting>
  <conditionalFormatting sqref="V39">
    <cfRule type="cellIs" dxfId="9" priority="11" operator="lessThan">
      <formula>0</formula>
    </cfRule>
  </conditionalFormatting>
  <conditionalFormatting sqref="V39">
    <cfRule type="expression" dxfId="8" priority="12">
      <formula>$V$30&lt;0</formula>
    </cfRule>
  </conditionalFormatting>
  <conditionalFormatting sqref="D39">
    <cfRule type="expression" dxfId="7" priority="10">
      <formula>OR($D39&gt;2019,AND($D39&lt;2019,$D39&lt;&gt;""))</formula>
    </cfRule>
  </conditionalFormatting>
  <conditionalFormatting sqref="V38">
    <cfRule type="cellIs" dxfId="6" priority="7" operator="lessThan">
      <formula>0</formula>
    </cfRule>
  </conditionalFormatting>
  <conditionalFormatting sqref="V38">
    <cfRule type="expression" dxfId="5" priority="8">
      <formula>$V$30&lt;0</formula>
    </cfRule>
  </conditionalFormatting>
  <conditionalFormatting sqref="D38">
    <cfRule type="expression" dxfId="4" priority="6">
      <formula>OR($D38&gt;2019,AND($D38&lt;2019,$D38&lt;&gt;""))</formula>
    </cfRule>
  </conditionalFormatting>
  <conditionalFormatting sqref="V7:V29">
    <cfRule type="cellIs" dxfId="3" priority="3" operator="lessThan">
      <formula>0</formula>
    </cfRule>
  </conditionalFormatting>
  <conditionalFormatting sqref="V7:V29">
    <cfRule type="expression" dxfId="2" priority="4">
      <formula>$V$7&lt;0</formula>
    </cfRule>
  </conditionalFormatting>
  <conditionalFormatting sqref="D7:D29">
    <cfRule type="expression" dxfId="1" priority="2">
      <formula>OR($D7&gt;2019,AND($D7&lt;2019,$D7&lt;&gt;""))</formula>
    </cfRule>
  </conditionalFormatting>
  <conditionalFormatting sqref="C7:C39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9">
      <formula1>"N/A, FMR, Actual Rent"</formula1>
    </dataValidation>
    <dataValidation type="list" allowBlank="1" showInputMessage="1" showErrorMessage="1" sqref="E7:E39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2018-06-12T20:05:01Z</dcterms:modified>
</cp:coreProperties>
</file>