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MI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GIW'!$A$1:$V$29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1" l="1"/>
  <c r="V18" i="1"/>
  <c r="V17" i="1"/>
  <c r="V16" i="1"/>
  <c r="V15" i="1"/>
  <c r="V14" i="1"/>
  <c r="V13" i="1"/>
  <c r="V12" i="1"/>
  <c r="V11" i="1"/>
  <c r="V10" i="1"/>
  <c r="V9" i="1"/>
  <c r="V8" i="1"/>
  <c r="V7" i="1"/>
  <c r="V28" i="1" l="1"/>
  <c r="U28" i="1"/>
  <c r="U23" i="1" l="1"/>
  <c r="V23" i="1"/>
  <c r="V25" i="1" l="1"/>
  <c r="V22" i="1"/>
  <c r="V29" i="1" l="1"/>
  <c r="V27" i="1"/>
  <c r="V26" i="1"/>
  <c r="V24" i="1"/>
  <c r="V21" i="1"/>
  <c r="V20" i="1"/>
  <c r="U29" i="1"/>
  <c r="U27" i="1"/>
  <c r="U26" i="1"/>
  <c r="U25" i="1"/>
  <c r="U24" i="1"/>
  <c r="U22" i="1"/>
  <c r="U21" i="1"/>
  <c r="U20" i="1"/>
  <c r="H3" i="1" l="1"/>
</calcChain>
</file>

<file path=xl/sharedStrings.xml><?xml version="1.0" encoding="utf-8"?>
<sst xmlns="http://schemas.openxmlformats.org/spreadsheetml/2006/main" count="99" uniqueCount="69">
  <si>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</si>
  <si>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</si>
  <si>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</si>
  <si>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</si>
  <si>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</si>
  <si>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</si>
  <si>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</si>
  <si>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</si>
  <si>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</si>
  <si>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</si>
  <si>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</si>
  <si>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</si>
  <si>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</si>
  <si>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</si>
  <si>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</si>
  <si>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</si>
  <si>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</si>
  <si>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</si>
  <si>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</si>
  <si>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</si>
  <si>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</si>
  <si>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</si>
  <si>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</si>
  <si>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</si>
  <si>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</si>
  <si>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</si>
  <si>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</si>
  <si>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</si>
  <si>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</si>
  <si>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</si>
  <si>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</si>
  <si>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</si>
  <si>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TH</t>
  </si>
  <si>
    <t>FMR</t>
  </si>
  <si>
    <t>Detroit</t>
  </si>
  <si>
    <t>Community Housing Network, Inc.</t>
  </si>
  <si>
    <t>Macomb Homeless Coalition</t>
  </si>
  <si>
    <t>MHC CoC HMIS 2 Project FY 2017</t>
  </si>
  <si>
    <t>MI0105L5F031709</t>
  </si>
  <si>
    <t>MI-503</t>
  </si>
  <si>
    <t>St. Clair Shores, Warren/Macomb County CoC</t>
  </si>
  <si>
    <t>Macomb County Community Mental Health</t>
  </si>
  <si>
    <t>Macomb RRH Renewal</t>
  </si>
  <si>
    <t>MI0108L5F031701</t>
  </si>
  <si>
    <t>MHC CoC HMIS 1 Project FY 2017</t>
  </si>
  <si>
    <t>MI0109L5F031710</t>
  </si>
  <si>
    <t>MChronically Homeless Leasing Assistance Program 1 Renewal</t>
  </si>
  <si>
    <t>MI0110L5F031710</t>
  </si>
  <si>
    <t>MLeasing Assistance Program 1 Renewal</t>
  </si>
  <si>
    <t>MI0112L5F031710</t>
  </si>
  <si>
    <t>MLeasing Assistance Program 2 Renewal</t>
  </si>
  <si>
    <t>MI0113L5F031710</t>
  </si>
  <si>
    <t>Comprehensive Youth Services</t>
  </si>
  <si>
    <t>FYITLP17</t>
  </si>
  <si>
    <t>MI0288L5F031709</t>
  </si>
  <si>
    <t>MLeasing Assistance Program 6 Renewal</t>
  </si>
  <si>
    <t>MI0341L5F031706</t>
  </si>
  <si>
    <t>MLeasing Assistance Program 7 Renewal</t>
  </si>
  <si>
    <t>MI0371L5F031705</t>
  </si>
  <si>
    <t>MChronically Homeless Leasing Assistance Program 5 Renewal</t>
  </si>
  <si>
    <t>MI0408L5F031704</t>
  </si>
  <si>
    <t>Perfecting Community Development Corporation</t>
  </si>
  <si>
    <t>Project Home RRH 3</t>
  </si>
  <si>
    <t>MI0475L5F031702</t>
  </si>
  <si>
    <t>M Chronically Homeless Leasing Assistance Program 6 Renewal</t>
  </si>
  <si>
    <t>MI0476L5F031702</t>
  </si>
  <si>
    <t>M Chronically Homeless Leasing Assistance Program 8 Renewal</t>
  </si>
  <si>
    <t>MI0526L5F031701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</si>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</sst>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9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34</v>
      </c>
      <c r="C1" s="30"/>
      <c r="D1" s="30"/>
      <c r="E1" s="31" t="s">
        <v>13</v>
      </c>
      <c r="F1" s="32"/>
      <c r="G1" s="33"/>
      <c r="H1" s="27" t="s">
        <v>36</v>
      </c>
      <c r="I1" s="28"/>
      <c r="J1" s="29"/>
    </row>
    <row r="2" spans="1:22" ht="35.25" customHeight="1" x14ac:dyDescent="0.35">
      <c r="A2" s="18" t="s">
        <v>11</v>
      </c>
      <c r="B2" s="30" t="s">
        <v>39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40</v>
      </c>
      <c r="C3" s="30"/>
      <c r="D3" s="30"/>
      <c r="E3" s="34" t="s">
        <v>28</v>
      </c>
      <c r="F3" s="35"/>
      <c r="G3" s="36"/>
      <c r="H3" s="22">
        <f ca="1">SUM(OFFSET(V6,1,0,500,1))</f>
        <v>1180474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36</v>
      </c>
      <c r="B7" s="3" t="s">
        <v>37</v>
      </c>
      <c r="C7" s="4" t="s">
        <v>38</v>
      </c>
      <c r="D7" s="4">
        <v>2019</v>
      </c>
      <c r="E7" s="4" t="s">
        <v>6</v>
      </c>
      <c r="F7" s="16">
        <v>0</v>
      </c>
      <c r="G7" s="16">
        <v>0</v>
      </c>
      <c r="H7" s="16">
        <v>0</v>
      </c>
      <c r="I7" s="16">
        <v>0</v>
      </c>
      <c r="J7" s="16">
        <v>25035</v>
      </c>
      <c r="K7" s="16">
        <v>1752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19" si="0">SUM(F7:K7)</f>
        <v>26787</v>
      </c>
    </row>
    <row r="8" spans="1:22" customFormat="1" x14ac:dyDescent="0.35">
      <c r="A8" s="3" t="s">
        <v>41</v>
      </c>
      <c r="B8" s="3" t="s">
        <v>42</v>
      </c>
      <c r="C8" s="4" t="s">
        <v>43</v>
      </c>
      <c r="D8" s="4">
        <v>2019</v>
      </c>
      <c r="E8" s="4" t="s">
        <v>30</v>
      </c>
      <c r="F8" s="16">
        <v>0</v>
      </c>
      <c r="G8" s="16">
        <v>16824</v>
      </c>
      <c r="H8" s="16">
        <v>4001</v>
      </c>
      <c r="I8" s="16">
        <v>0</v>
      </c>
      <c r="J8" s="16">
        <v>0</v>
      </c>
      <c r="K8" s="16">
        <v>1979</v>
      </c>
      <c r="L8" s="4" t="s">
        <v>33</v>
      </c>
      <c r="M8" s="17">
        <v>0</v>
      </c>
      <c r="N8" s="17">
        <v>0</v>
      </c>
      <c r="O8" s="17">
        <v>2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">
        <v>2</v>
      </c>
      <c r="V8" s="2">
        <f t="shared" si="0"/>
        <v>22804</v>
      </c>
    </row>
    <row r="9" spans="1:22" customFormat="1" x14ac:dyDescent="0.35">
      <c r="A9" s="3" t="s">
        <v>36</v>
      </c>
      <c r="B9" s="3" t="s">
        <v>44</v>
      </c>
      <c r="C9" s="4" t="s">
        <v>45</v>
      </c>
      <c r="D9" s="4">
        <v>2019</v>
      </c>
      <c r="E9" s="4" t="s">
        <v>6</v>
      </c>
      <c r="F9" s="16">
        <v>0</v>
      </c>
      <c r="G9" s="16">
        <v>0</v>
      </c>
      <c r="H9" s="16">
        <v>0</v>
      </c>
      <c r="I9" s="16">
        <v>0</v>
      </c>
      <c r="J9" s="16">
        <v>24217</v>
      </c>
      <c r="K9" s="16">
        <v>1465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25682</v>
      </c>
    </row>
    <row r="10" spans="1:22" customFormat="1" x14ac:dyDescent="0.35">
      <c r="A10" s="3" t="s">
        <v>35</v>
      </c>
      <c r="B10" s="3" t="s">
        <v>46</v>
      </c>
      <c r="C10" s="4" t="s">
        <v>47</v>
      </c>
      <c r="D10" s="4">
        <v>2019</v>
      </c>
      <c r="E10" s="4" t="s">
        <v>30</v>
      </c>
      <c r="F10" s="16">
        <v>140437</v>
      </c>
      <c r="G10" s="16">
        <v>0</v>
      </c>
      <c r="H10" s="16">
        <v>96749</v>
      </c>
      <c r="I10" s="16">
        <v>7044</v>
      </c>
      <c r="J10" s="16">
        <v>291</v>
      </c>
      <c r="K10" s="16">
        <v>15758</v>
      </c>
      <c r="L10" s="4" t="s">
        <v>68</v>
      </c>
      <c r="M10" s="17">
        <v>0</v>
      </c>
      <c r="N10" s="17">
        <v>0</v>
      </c>
      <c r="O10" s="17">
        <v>16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">
        <v>16</v>
      </c>
      <c r="V10" s="2">
        <f t="shared" si="0"/>
        <v>260279</v>
      </c>
    </row>
    <row r="11" spans="1:22" customFormat="1" x14ac:dyDescent="0.35">
      <c r="A11" s="3" t="s">
        <v>35</v>
      </c>
      <c r="B11" s="3" t="s">
        <v>48</v>
      </c>
      <c r="C11" s="4" t="s">
        <v>49</v>
      </c>
      <c r="D11" s="4">
        <v>2019</v>
      </c>
      <c r="E11" s="4" t="s">
        <v>30</v>
      </c>
      <c r="F11" s="16">
        <v>142418</v>
      </c>
      <c r="G11" s="16">
        <v>0</v>
      </c>
      <c r="H11" s="16">
        <v>44724</v>
      </c>
      <c r="I11" s="16">
        <v>10015</v>
      </c>
      <c r="J11" s="16">
        <v>0</v>
      </c>
      <c r="K11" s="16">
        <v>12348</v>
      </c>
      <c r="L11" s="4" t="s">
        <v>68</v>
      </c>
      <c r="M11" s="17">
        <v>0</v>
      </c>
      <c r="N11" s="17">
        <v>0</v>
      </c>
      <c r="O11" s="17">
        <v>12</v>
      </c>
      <c r="P11" s="17">
        <v>3</v>
      </c>
      <c r="Q11" s="17">
        <v>1</v>
      </c>
      <c r="R11" s="17">
        <v>0</v>
      </c>
      <c r="S11" s="17">
        <v>0</v>
      </c>
      <c r="T11" s="17">
        <v>0</v>
      </c>
      <c r="U11" s="1">
        <v>16</v>
      </c>
      <c r="V11" s="2">
        <f t="shared" si="0"/>
        <v>209505</v>
      </c>
    </row>
    <row r="12" spans="1:22" customFormat="1" x14ac:dyDescent="0.35">
      <c r="A12" s="3" t="s">
        <v>35</v>
      </c>
      <c r="B12" s="3" t="s">
        <v>50</v>
      </c>
      <c r="C12" s="4" t="s">
        <v>51</v>
      </c>
      <c r="D12" s="4">
        <v>2019</v>
      </c>
      <c r="E12" s="4" t="s">
        <v>30</v>
      </c>
      <c r="F12" s="16">
        <v>12900</v>
      </c>
      <c r="G12" s="16">
        <v>0</v>
      </c>
      <c r="H12" s="16">
        <v>3446</v>
      </c>
      <c r="I12" s="16">
        <v>1713</v>
      </c>
      <c r="J12" s="16">
        <v>0</v>
      </c>
      <c r="K12" s="16">
        <v>907</v>
      </c>
      <c r="L12" s="4" t="s">
        <v>68</v>
      </c>
      <c r="M12" s="17">
        <v>0</v>
      </c>
      <c r="N12" s="17">
        <v>0</v>
      </c>
      <c r="O12" s="17">
        <v>1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">
        <v>1</v>
      </c>
      <c r="V12" s="2">
        <f t="shared" si="0"/>
        <v>18966</v>
      </c>
    </row>
    <row r="13" spans="1:22" customFormat="1" x14ac:dyDescent="0.35">
      <c r="A13" s="3" t="s">
        <v>52</v>
      </c>
      <c r="B13" s="3" t="s">
        <v>53</v>
      </c>
      <c r="C13" s="4" t="s">
        <v>54</v>
      </c>
      <c r="D13" s="4">
        <v>2019</v>
      </c>
      <c r="E13" s="4" t="s">
        <v>32</v>
      </c>
      <c r="F13" s="16">
        <v>18980</v>
      </c>
      <c r="G13" s="16">
        <v>0</v>
      </c>
      <c r="H13" s="16">
        <v>4700</v>
      </c>
      <c r="I13" s="16">
        <v>3494</v>
      </c>
      <c r="J13" s="16">
        <v>0</v>
      </c>
      <c r="K13" s="16">
        <v>38</v>
      </c>
      <c r="L13" s="4" t="s">
        <v>68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">
        <v>0</v>
      </c>
      <c r="V13" s="2">
        <f t="shared" si="0"/>
        <v>27212</v>
      </c>
    </row>
    <row r="14" spans="1:22" customFormat="1" x14ac:dyDescent="0.35">
      <c r="A14" s="3" t="s">
        <v>35</v>
      </c>
      <c r="B14" s="3" t="s">
        <v>55</v>
      </c>
      <c r="C14" s="4" t="s">
        <v>56</v>
      </c>
      <c r="D14" s="4">
        <v>2019</v>
      </c>
      <c r="E14" s="4" t="s">
        <v>30</v>
      </c>
      <c r="F14" s="16">
        <v>35401</v>
      </c>
      <c r="G14" s="16">
        <v>0</v>
      </c>
      <c r="H14" s="16">
        <v>8782</v>
      </c>
      <c r="I14" s="16">
        <v>4895</v>
      </c>
      <c r="J14" s="16">
        <v>0</v>
      </c>
      <c r="K14" s="16">
        <v>3044</v>
      </c>
      <c r="L14" s="4" t="s">
        <v>68</v>
      </c>
      <c r="M14" s="17">
        <v>0</v>
      </c>
      <c r="N14" s="17">
        <v>0</v>
      </c>
      <c r="O14" s="17">
        <v>3</v>
      </c>
      <c r="P14" s="17">
        <v>1</v>
      </c>
      <c r="Q14" s="17">
        <v>0</v>
      </c>
      <c r="R14" s="17">
        <v>0</v>
      </c>
      <c r="S14" s="17">
        <v>0</v>
      </c>
      <c r="T14" s="17">
        <v>0</v>
      </c>
      <c r="U14" s="1">
        <v>4</v>
      </c>
      <c r="V14" s="2">
        <f t="shared" si="0"/>
        <v>52122</v>
      </c>
    </row>
    <row r="15" spans="1:22" customFormat="1" x14ac:dyDescent="0.35">
      <c r="A15" s="3" t="s">
        <v>35</v>
      </c>
      <c r="B15" s="3" t="s">
        <v>57</v>
      </c>
      <c r="C15" s="4" t="s">
        <v>58</v>
      </c>
      <c r="D15" s="4">
        <v>2019</v>
      </c>
      <c r="E15" s="4" t="s">
        <v>30</v>
      </c>
      <c r="F15" s="16">
        <v>78997</v>
      </c>
      <c r="G15" s="16">
        <v>0</v>
      </c>
      <c r="H15" s="16">
        <v>21470</v>
      </c>
      <c r="I15" s="16">
        <v>1212</v>
      </c>
      <c r="J15" s="16">
        <v>0</v>
      </c>
      <c r="K15" s="16">
        <v>3595</v>
      </c>
      <c r="L15" s="4" t="s">
        <v>68</v>
      </c>
      <c r="M15" s="17">
        <v>0</v>
      </c>
      <c r="N15" s="17">
        <v>0</v>
      </c>
      <c r="O15" s="17">
        <v>6</v>
      </c>
      <c r="P15" s="17">
        <v>2</v>
      </c>
      <c r="Q15" s="17">
        <v>0</v>
      </c>
      <c r="R15" s="17">
        <v>0</v>
      </c>
      <c r="S15" s="17">
        <v>0</v>
      </c>
      <c r="T15" s="17">
        <v>0</v>
      </c>
      <c r="U15" s="1">
        <v>8</v>
      </c>
      <c r="V15" s="2">
        <f t="shared" si="0"/>
        <v>105274</v>
      </c>
    </row>
    <row r="16" spans="1:22" customFormat="1" x14ac:dyDescent="0.35">
      <c r="A16" s="3" t="s">
        <v>35</v>
      </c>
      <c r="B16" s="3" t="s">
        <v>59</v>
      </c>
      <c r="C16" s="4" t="s">
        <v>60</v>
      </c>
      <c r="D16" s="4">
        <v>2019</v>
      </c>
      <c r="E16" s="4" t="s">
        <v>30</v>
      </c>
      <c r="F16" s="16">
        <v>42156</v>
      </c>
      <c r="G16" s="16">
        <v>0</v>
      </c>
      <c r="H16" s="16">
        <v>11980</v>
      </c>
      <c r="I16" s="16">
        <v>11207</v>
      </c>
      <c r="J16" s="16">
        <v>0</v>
      </c>
      <c r="K16" s="16">
        <v>3153</v>
      </c>
      <c r="L16" s="4" t="s">
        <v>68</v>
      </c>
      <c r="M16" s="17">
        <v>0</v>
      </c>
      <c r="N16" s="17">
        <v>0</v>
      </c>
      <c r="O16" s="17">
        <v>0</v>
      </c>
      <c r="P16" s="17">
        <v>2</v>
      </c>
      <c r="Q16" s="17">
        <v>1</v>
      </c>
      <c r="R16" s="17">
        <v>0</v>
      </c>
      <c r="S16" s="17">
        <v>0</v>
      </c>
      <c r="T16" s="17">
        <v>0</v>
      </c>
      <c r="U16" s="1">
        <v>3</v>
      </c>
      <c r="V16" s="2">
        <f t="shared" si="0"/>
        <v>68496</v>
      </c>
    </row>
    <row r="17" spans="1:22" customFormat="1" x14ac:dyDescent="0.35">
      <c r="A17" s="3" t="s">
        <v>61</v>
      </c>
      <c r="B17" s="3" t="s">
        <v>62</v>
      </c>
      <c r="C17" s="4" t="s">
        <v>63</v>
      </c>
      <c r="D17" s="4">
        <v>2019</v>
      </c>
      <c r="E17" s="4" t="s">
        <v>30</v>
      </c>
      <c r="F17" s="16">
        <v>0</v>
      </c>
      <c r="G17" s="16">
        <v>16824</v>
      </c>
      <c r="H17" s="16">
        <v>23961</v>
      </c>
      <c r="I17" s="16">
        <v>0</v>
      </c>
      <c r="J17" s="16">
        <v>3360</v>
      </c>
      <c r="K17" s="16">
        <v>2700</v>
      </c>
      <c r="L17" s="4" t="s">
        <v>33</v>
      </c>
      <c r="M17" s="17">
        <v>0</v>
      </c>
      <c r="N17" s="17">
        <v>0</v>
      </c>
      <c r="O17" s="17">
        <v>2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">
        <v>2</v>
      </c>
      <c r="V17" s="2">
        <f t="shared" si="0"/>
        <v>46845</v>
      </c>
    </row>
    <row r="18" spans="1:22" customFormat="1" x14ac:dyDescent="0.35">
      <c r="A18" s="3" t="s">
        <v>35</v>
      </c>
      <c r="B18" s="3" t="s">
        <v>64</v>
      </c>
      <c r="C18" s="4" t="s">
        <v>65</v>
      </c>
      <c r="D18" s="4">
        <v>2019</v>
      </c>
      <c r="E18" s="4" t="s">
        <v>30</v>
      </c>
      <c r="F18" s="16">
        <v>111256</v>
      </c>
      <c r="G18" s="16">
        <v>0</v>
      </c>
      <c r="H18" s="16">
        <v>29274</v>
      </c>
      <c r="I18" s="16">
        <v>5406</v>
      </c>
      <c r="J18" s="16">
        <v>9198</v>
      </c>
      <c r="K18" s="16">
        <v>7702</v>
      </c>
      <c r="L18" s="4" t="s">
        <v>68</v>
      </c>
      <c r="M18" s="17">
        <v>0</v>
      </c>
      <c r="N18" s="17">
        <v>0</v>
      </c>
      <c r="O18" s="17">
        <v>6</v>
      </c>
      <c r="P18" s="17">
        <v>2</v>
      </c>
      <c r="Q18" s="17">
        <v>1</v>
      </c>
      <c r="R18" s="17">
        <v>0</v>
      </c>
      <c r="S18" s="17">
        <v>0</v>
      </c>
      <c r="T18" s="17">
        <v>0</v>
      </c>
      <c r="U18" s="1">
        <v>9</v>
      </c>
      <c r="V18" s="2">
        <f t="shared" si="0"/>
        <v>162836</v>
      </c>
    </row>
    <row r="19" spans="1:22" customFormat="1" x14ac:dyDescent="0.35">
      <c r="A19" s="3" t="s">
        <v>35</v>
      </c>
      <c r="B19" s="3" t="s">
        <v>66</v>
      </c>
      <c r="C19" s="4" t="s">
        <v>67</v>
      </c>
      <c r="D19" s="4">
        <v>2019</v>
      </c>
      <c r="E19" s="4" t="s">
        <v>30</v>
      </c>
      <c r="F19" s="16">
        <v>108171</v>
      </c>
      <c r="G19" s="16">
        <v>0</v>
      </c>
      <c r="H19" s="16">
        <v>27959</v>
      </c>
      <c r="I19" s="16">
        <v>6890</v>
      </c>
      <c r="J19" s="16">
        <v>3288</v>
      </c>
      <c r="K19" s="16">
        <v>7358</v>
      </c>
      <c r="L19" s="4" t="s">
        <v>68</v>
      </c>
      <c r="M19" s="17">
        <v>0</v>
      </c>
      <c r="N19" s="17">
        <v>0</v>
      </c>
      <c r="O19" s="17">
        <v>6</v>
      </c>
      <c r="P19" s="17">
        <v>4</v>
      </c>
      <c r="Q19" s="17">
        <v>0</v>
      </c>
      <c r="R19" s="17">
        <v>0</v>
      </c>
      <c r="S19" s="17">
        <v>0</v>
      </c>
      <c r="T19" s="17">
        <v>0</v>
      </c>
      <c r="U19" s="1">
        <v>10</v>
      </c>
      <c r="V19" s="2">
        <f t="shared" si="0"/>
        <v>153666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>SUM(M20:T20)</f>
        <v>0</v>
      </c>
      <c r="V20" s="2">
        <f t="shared" ref="V20:V29" si="1">SUM(F20:K20)</f>
        <v>0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ref="U21:U29" si="2">SUM(M21:T21)</f>
        <v>0</v>
      </c>
      <c r="V21" s="2">
        <f t="shared" si="1"/>
        <v>0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2"/>
        <v>0</v>
      </c>
      <c r="V22" s="2">
        <f t="shared" si="1"/>
        <v>0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2"/>
        <v>0</v>
      </c>
      <c r="V23" s="2">
        <f t="shared" si="1"/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2"/>
        <v>0</v>
      </c>
      <c r="V24" s="2">
        <f t="shared" si="1"/>
        <v>0</v>
      </c>
    </row>
    <row r="25" spans="1:22" x14ac:dyDescent="0.3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2"/>
        <v>0</v>
      </c>
      <c r="V25" s="2">
        <f t="shared" si="1"/>
        <v>0</v>
      </c>
    </row>
    <row r="26" spans="1:22" x14ac:dyDescent="0.3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2"/>
        <v>0</v>
      </c>
      <c r="V26" s="2">
        <f t="shared" si="1"/>
        <v>0</v>
      </c>
    </row>
    <row r="27" spans="1:22" x14ac:dyDescent="0.3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2"/>
        <v>0</v>
      </c>
      <c r="V27" s="2">
        <f t="shared" si="1"/>
        <v>0</v>
      </c>
    </row>
    <row r="28" spans="1:22" x14ac:dyDescent="0.3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ref="U28" si="3">SUM(M28:T28)</f>
        <v>0</v>
      </c>
      <c r="V28" s="2">
        <f t="shared" ref="V28" si="4">SUM(F28:K28)</f>
        <v>0</v>
      </c>
    </row>
    <row r="29" spans="1:22" x14ac:dyDescent="0.3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si="2"/>
        <v>0</v>
      </c>
      <c r="V29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20:V27">
    <cfRule type="cellIs" dxfId="12" priority="15" operator="lessThan">
      <formula>0</formula>
    </cfRule>
  </conditionalFormatting>
  <conditionalFormatting sqref="V20:V27">
    <cfRule type="expression" dxfId="11" priority="16">
      <formula>$V$20&lt;0</formula>
    </cfRule>
  </conditionalFormatting>
  <conditionalFormatting sqref="D20:D27">
    <cfRule type="expression" dxfId="10" priority="14">
      <formula>OR($D20&gt;2019,AND($D20&lt;2019,$D20&lt;&gt;""))</formula>
    </cfRule>
  </conditionalFormatting>
  <conditionalFormatting sqref="V29">
    <cfRule type="cellIs" dxfId="9" priority="11" operator="lessThan">
      <formula>0</formula>
    </cfRule>
  </conditionalFormatting>
  <conditionalFormatting sqref="V29">
    <cfRule type="expression" dxfId="8" priority="12">
      <formula>$V$20&lt;0</formula>
    </cfRule>
  </conditionalFormatting>
  <conditionalFormatting sqref="D29">
    <cfRule type="expression" dxfId="7" priority="10">
      <formula>OR($D29&gt;2019,AND($D29&lt;2019,$D29&lt;&gt;""))</formula>
    </cfRule>
  </conditionalFormatting>
  <conditionalFormatting sqref="V28">
    <cfRule type="cellIs" dxfId="6" priority="7" operator="lessThan">
      <formula>0</formula>
    </cfRule>
  </conditionalFormatting>
  <conditionalFormatting sqref="V28">
    <cfRule type="expression" dxfId="5" priority="8">
      <formula>$V$20&lt;0</formula>
    </cfRule>
  </conditionalFormatting>
  <conditionalFormatting sqref="D28">
    <cfRule type="expression" dxfId="4" priority="6">
      <formula>OR($D28&gt;2019,AND($D28&lt;2019,$D28&lt;&gt;""))</formula>
    </cfRule>
  </conditionalFormatting>
  <conditionalFormatting sqref="V7:V19">
    <cfRule type="cellIs" dxfId="3" priority="3" operator="lessThan">
      <formula>0</formula>
    </cfRule>
  </conditionalFormatting>
  <conditionalFormatting sqref="V7:V19">
    <cfRule type="expression" dxfId="2" priority="4">
      <formula>$V$7&lt;0</formula>
    </cfRule>
  </conditionalFormatting>
  <conditionalFormatting sqref="D7:D19">
    <cfRule type="expression" dxfId="1" priority="2">
      <formula>OR($D7&gt;2019,AND($D7&lt;2019,$D7&lt;&gt;""))</formula>
    </cfRule>
  </conditionalFormatting>
  <conditionalFormatting sqref="C7:C29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9">
      <formula1>"N/A, FMR, Actual Rent"</formula1>
    </dataValidation>
    <dataValidation type="list" allowBlank="1" showInputMessage="1" showErrorMessage="1" sqref="E7:E29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2018-06-12T20:04:57Z</dcterms:modified>
</cp:coreProperties>
</file>