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MI-500\"/>
    </mc:Choice>
  </mc:AlternateContent>
  <bookViews>
    <workbookView xWindow="0" yWindow="0" windowWidth="5120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GIW'!$A$1:$V$33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3" i="1" l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32" i="1" l="1"/>
  <c r="U32" i="1"/>
  <c r="U27" i="1" l="1"/>
  <c r="V27" i="1"/>
  <c r="V29" i="1" l="1"/>
  <c r="V26" i="1"/>
  <c r="V33" i="1" l="1"/>
  <c r="V31" i="1"/>
  <c r="V30" i="1"/>
  <c r="V28" i="1"/>
  <c r="V25" i="1"/>
  <c r="V24" i="1"/>
  <c r="U33" i="1"/>
  <c r="U31" i="1"/>
  <c r="U30" i="1"/>
  <c r="U29" i="1"/>
  <c r="U28" i="1"/>
  <c r="U26" i="1"/>
  <c r="U25" i="1"/>
  <c r="U24" i="1"/>
  <c r="H3" i="1" l="1"/>
</calcChain>
</file>

<file path=xl/sharedStrings.xml><?xml version="1.0" encoding="utf-8"?>
<sst xmlns="http://schemas.openxmlformats.org/spreadsheetml/2006/main" count="119" uniqueCount="81">
  <si>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</si>
  <si>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</si>
  <si>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</si>
  <si>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</si>
  <si>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</si>
  <si>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</si>
  <si>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</si>
  <si>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</si>
  <si>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</si>
  <si>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</si>
  <si>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</si>
  <si>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</si>
  <si>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</si>
  <si>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</si>
  <si>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</si>
  <si>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</si>
  <si>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</si>
  <si>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</si>
  <si>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</si>
  <si>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</si>
  <si>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</si>
  <si>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</si>
  <si>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</si>
  <si>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</si>
  <si>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</si>
  <si>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</si>
  <si>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</si>
  <si>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</si>
  <si>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</si>
  <si>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</si>
  <si>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</si>
  <si>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/>
  </si>
  <si>
    <t>TH</t>
  </si>
  <si>
    <t>SSO</t>
  </si>
  <si>
    <t>FMR</t>
  </si>
  <si>
    <t>SH</t>
  </si>
  <si>
    <t>Detroit</t>
  </si>
  <si>
    <t>Detroit Wayne Mental Health Authority</t>
  </si>
  <si>
    <t>Neighborhood Legal Services Michigan</t>
  </si>
  <si>
    <t>Project Permanency Three</t>
  </si>
  <si>
    <t>MI0086L5F021707</t>
  </si>
  <si>
    <t>MI-502</t>
  </si>
  <si>
    <t>Dearborn, Dearborn Heights, Westland/Wayne County CoC</t>
  </si>
  <si>
    <t>Wayne Metropolitan Community Action Agency</t>
  </si>
  <si>
    <t>Lutheran Social Services of Michigan</t>
  </si>
  <si>
    <t>SUPPORTIVE SERVICES RENEWAL FY 2017 NOFA</t>
  </si>
  <si>
    <t>MI0087L5F021710</t>
  </si>
  <si>
    <t>First Step: Western Wayne County Project on Domestic Assault</t>
  </si>
  <si>
    <t>First Step Aftercare/Transportation Renewal FY2017</t>
  </si>
  <si>
    <t>MI0090L5F021709</t>
  </si>
  <si>
    <t>RENEWAL OF HMIS 2017 NOFA</t>
  </si>
  <si>
    <t>MI0092L5F021708</t>
  </si>
  <si>
    <t>Project Permanency Plus</t>
  </si>
  <si>
    <t>MI0095L5F021710</t>
  </si>
  <si>
    <t>RENEWAL OF SAFE HAVEN 2017 NOFA</t>
  </si>
  <si>
    <t>MI0096L5F021708</t>
  </si>
  <si>
    <t>Wayne Metro Shelter Plus Care</t>
  </si>
  <si>
    <t>MI0097L5F021710</t>
  </si>
  <si>
    <t>Wayne, Charter County of</t>
  </si>
  <si>
    <t>Samaritas Home and Community Campus</t>
  </si>
  <si>
    <t>MI0101L5F021709</t>
  </si>
  <si>
    <t>RENEWAL OF WHNP 1 2017 NOFA</t>
  </si>
  <si>
    <t>MI0102L5F021710</t>
  </si>
  <si>
    <t>RENEWAL OF VISGER RIVER ROUGE 2017 NOFA</t>
  </si>
  <si>
    <t>MI0287L5F021709</t>
  </si>
  <si>
    <t>Focus on Families</t>
  </si>
  <si>
    <t>MI0311L5F021706</t>
  </si>
  <si>
    <t>PSH COC 2017 NOFA RENEWAL</t>
  </si>
  <si>
    <t>MI0340L5F021704</t>
  </si>
  <si>
    <t>Aim High</t>
  </si>
  <si>
    <t>MI0370L5F021705</t>
  </si>
  <si>
    <t>RENEWAL OF RR REALLO FAMILIES 2017 NOFA</t>
  </si>
  <si>
    <t>MI0440L5F021703</t>
  </si>
  <si>
    <t>RENEWAL OF SSO FOR CENTRAL INTAKE 2017 NOFA</t>
  </si>
  <si>
    <t>MI0500L5F021702</t>
  </si>
  <si>
    <t>RENEWAL OF RAPID REALLOCATION FOR SINGLES 2017 NOFA</t>
  </si>
  <si>
    <t>MI0524L5F021701</t>
  </si>
  <si>
    <t>Community Housing Network, Inc.</t>
  </si>
  <si>
    <t>WChronically Homeless Leasing Assistance Program 1 Renewal</t>
  </si>
  <si>
    <t>MI0553L5F021701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</si>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</sst>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1" fontId="2" fillId="0" borderId="3" xfId="0" applyNumberFormat="1" applyFont="1" applyFill="1" applyBorder="1" applyAlignment="1" applyProtection="1">
      <alignment horizontal="center" vertical="center"/>
    </xf>
    <xf numFmtId="0" fontId="0" fillId="0" borderId="0" xfId="0" applyFill="1"/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3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5" t="s">
        <v>36</v>
      </c>
      <c r="C1" s="35"/>
      <c r="D1" s="35"/>
      <c r="E1" s="36" t="s">
        <v>13</v>
      </c>
      <c r="F1" s="37"/>
      <c r="G1" s="38"/>
      <c r="H1" s="32" t="s">
        <v>43</v>
      </c>
      <c r="I1" s="33"/>
      <c r="J1" s="34"/>
    </row>
    <row r="2" spans="1:22" ht="35.25" customHeight="1" x14ac:dyDescent="0.35">
      <c r="A2" s="18" t="s">
        <v>11</v>
      </c>
      <c r="B2" s="35" t="s">
        <v>41</v>
      </c>
      <c r="C2" s="35"/>
      <c r="D2" s="35"/>
      <c r="E2" s="42"/>
      <c r="F2" s="43"/>
      <c r="G2" s="43"/>
      <c r="H2" s="43"/>
      <c r="I2" s="43"/>
      <c r="J2" s="44"/>
    </row>
    <row r="3" spans="1:22" ht="35.25" customHeight="1" x14ac:dyDescent="0.35">
      <c r="A3" s="19" t="s">
        <v>12</v>
      </c>
      <c r="B3" s="35" t="s">
        <v>42</v>
      </c>
      <c r="C3" s="35"/>
      <c r="D3" s="35"/>
      <c r="E3" s="39" t="s">
        <v>28</v>
      </c>
      <c r="F3" s="40"/>
      <c r="G3" s="41"/>
      <c r="H3" s="27">
        <f ca="1">SUM(OFFSET(V6,1,0,500,1))</f>
        <v>3702413</v>
      </c>
      <c r="I3" s="28"/>
      <c r="J3" s="29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6" t="s">
        <v>26</v>
      </c>
      <c r="B5" s="30"/>
      <c r="C5" s="30"/>
      <c r="D5" s="30"/>
      <c r="E5" s="31"/>
      <c r="F5" s="25" t="s">
        <v>23</v>
      </c>
      <c r="G5" s="25"/>
      <c r="H5" s="25"/>
      <c r="I5" s="25"/>
      <c r="J5" s="25"/>
      <c r="K5" s="25"/>
      <c r="L5" s="25" t="s">
        <v>25</v>
      </c>
      <c r="M5" s="25"/>
      <c r="N5" s="25"/>
      <c r="O5" s="25"/>
      <c r="P5" s="25"/>
      <c r="Q5" s="25"/>
      <c r="R5" s="25"/>
      <c r="S5" s="25"/>
      <c r="T5" s="25"/>
      <c r="U5" s="26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38</v>
      </c>
      <c r="B7" s="3" t="s">
        <v>39</v>
      </c>
      <c r="C7" s="4" t="s">
        <v>40</v>
      </c>
      <c r="D7" s="4">
        <v>2019</v>
      </c>
      <c r="E7" s="4" t="s">
        <v>30</v>
      </c>
      <c r="F7" s="16">
        <v>0</v>
      </c>
      <c r="G7" s="16">
        <v>176652</v>
      </c>
      <c r="H7" s="16">
        <v>0</v>
      </c>
      <c r="I7" s="16">
        <v>0</v>
      </c>
      <c r="J7" s="16">
        <v>0</v>
      </c>
      <c r="K7" s="16">
        <v>7788</v>
      </c>
      <c r="L7" s="4" t="s">
        <v>34</v>
      </c>
      <c r="M7" s="17">
        <v>0</v>
      </c>
      <c r="N7" s="17">
        <v>0</v>
      </c>
      <c r="O7" s="17">
        <v>21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">
        <v>21</v>
      </c>
      <c r="V7" s="2">
        <f t="shared" ref="V7:V23" si="0">SUM(F7:K7)</f>
        <v>184440</v>
      </c>
    </row>
    <row r="8" spans="1:22" customFormat="1" x14ac:dyDescent="0.35">
      <c r="A8" s="3" t="s">
        <v>44</v>
      </c>
      <c r="B8" s="3" t="s">
        <v>45</v>
      </c>
      <c r="C8" s="4" t="s">
        <v>46</v>
      </c>
      <c r="D8" s="4">
        <v>2019</v>
      </c>
      <c r="E8" s="4" t="s">
        <v>33</v>
      </c>
      <c r="F8" s="16">
        <v>0</v>
      </c>
      <c r="G8" s="16">
        <v>0</v>
      </c>
      <c r="H8" s="16">
        <v>99815</v>
      </c>
      <c r="I8" s="16">
        <v>0</v>
      </c>
      <c r="J8" s="16">
        <v>0</v>
      </c>
      <c r="K8" s="16">
        <v>5767</v>
      </c>
      <c r="L8" s="4" t="s">
        <v>31</v>
      </c>
      <c r="M8" s="17"/>
      <c r="N8" s="17"/>
      <c r="O8" s="17"/>
      <c r="P8" s="17"/>
      <c r="Q8" s="17"/>
      <c r="R8" s="17"/>
      <c r="S8" s="17"/>
      <c r="T8" s="17"/>
      <c r="U8" s="1"/>
      <c r="V8" s="2">
        <f t="shared" si="0"/>
        <v>105582</v>
      </c>
    </row>
    <row r="9" spans="1:22" customFormat="1" x14ac:dyDescent="0.35">
      <c r="A9" s="3" t="s">
        <v>47</v>
      </c>
      <c r="B9" s="3" t="s">
        <v>48</v>
      </c>
      <c r="C9" s="4" t="s">
        <v>49</v>
      </c>
      <c r="D9" s="4">
        <v>2019</v>
      </c>
      <c r="E9" s="4" t="s">
        <v>33</v>
      </c>
      <c r="F9" s="16">
        <v>0</v>
      </c>
      <c r="G9" s="16">
        <v>0</v>
      </c>
      <c r="H9" s="16">
        <v>73515</v>
      </c>
      <c r="I9" s="16">
        <v>0</v>
      </c>
      <c r="J9" s="16">
        <v>0</v>
      </c>
      <c r="K9" s="16">
        <v>4248</v>
      </c>
      <c r="L9" s="4" t="s">
        <v>31</v>
      </c>
      <c r="M9" s="17"/>
      <c r="N9" s="17"/>
      <c r="O9" s="17"/>
      <c r="P9" s="17"/>
      <c r="Q9" s="17"/>
      <c r="R9" s="17"/>
      <c r="S9" s="17"/>
      <c r="T9" s="17"/>
      <c r="U9" s="1"/>
      <c r="V9" s="2">
        <f t="shared" si="0"/>
        <v>77763</v>
      </c>
    </row>
    <row r="10" spans="1:22" customFormat="1" x14ac:dyDescent="0.35">
      <c r="A10" s="3" t="s">
        <v>43</v>
      </c>
      <c r="B10" s="3" t="s">
        <v>50</v>
      </c>
      <c r="C10" s="4" t="s">
        <v>51</v>
      </c>
      <c r="D10" s="4">
        <v>2019</v>
      </c>
      <c r="E10" s="4" t="s">
        <v>6</v>
      </c>
      <c r="F10" s="16">
        <v>0</v>
      </c>
      <c r="G10" s="16">
        <v>0</v>
      </c>
      <c r="H10" s="16">
        <v>0</v>
      </c>
      <c r="I10" s="16">
        <v>0</v>
      </c>
      <c r="J10" s="16">
        <v>56947</v>
      </c>
      <c r="K10" s="16">
        <v>3292</v>
      </c>
      <c r="L10" s="4" t="s">
        <v>31</v>
      </c>
      <c r="M10" s="17"/>
      <c r="N10" s="17"/>
      <c r="O10" s="17"/>
      <c r="P10" s="17"/>
      <c r="Q10" s="17"/>
      <c r="R10" s="17"/>
      <c r="S10" s="17"/>
      <c r="T10" s="17"/>
      <c r="U10" s="1"/>
      <c r="V10" s="2">
        <f t="shared" si="0"/>
        <v>60239</v>
      </c>
    </row>
    <row r="11" spans="1:22" customFormat="1" x14ac:dyDescent="0.35">
      <c r="A11" s="3" t="s">
        <v>38</v>
      </c>
      <c r="B11" s="3" t="s">
        <v>52</v>
      </c>
      <c r="C11" s="4" t="s">
        <v>53</v>
      </c>
      <c r="D11" s="4">
        <v>2019</v>
      </c>
      <c r="E11" s="4" t="s">
        <v>30</v>
      </c>
      <c r="F11" s="16">
        <v>0</v>
      </c>
      <c r="G11" s="16">
        <v>169188</v>
      </c>
      <c r="H11" s="16">
        <v>149751</v>
      </c>
      <c r="I11" s="16">
        <v>0</v>
      </c>
      <c r="J11" s="16">
        <v>0</v>
      </c>
      <c r="K11" s="16">
        <v>14930</v>
      </c>
      <c r="L11" s="4" t="s">
        <v>34</v>
      </c>
      <c r="M11" s="17">
        <v>0</v>
      </c>
      <c r="N11" s="17">
        <v>0</v>
      </c>
      <c r="O11" s="17">
        <v>15</v>
      </c>
      <c r="P11" s="17">
        <v>4</v>
      </c>
      <c r="Q11" s="17">
        <v>0</v>
      </c>
      <c r="R11" s="17">
        <v>0</v>
      </c>
      <c r="S11" s="17">
        <v>0</v>
      </c>
      <c r="T11" s="17">
        <v>0</v>
      </c>
      <c r="U11" s="1">
        <v>19</v>
      </c>
      <c r="V11" s="2">
        <f t="shared" si="0"/>
        <v>333869</v>
      </c>
    </row>
    <row r="12" spans="1:22" customFormat="1" x14ac:dyDescent="0.35">
      <c r="A12" s="3" t="s">
        <v>43</v>
      </c>
      <c r="B12" s="3" t="s">
        <v>54</v>
      </c>
      <c r="C12" s="4" t="s">
        <v>55</v>
      </c>
      <c r="D12" s="4">
        <v>2019</v>
      </c>
      <c r="E12" s="4" t="s">
        <v>35</v>
      </c>
      <c r="F12" s="16">
        <v>55800</v>
      </c>
      <c r="G12" s="16">
        <v>0</v>
      </c>
      <c r="H12" s="20">
        <v>0</v>
      </c>
      <c r="I12" s="16">
        <v>21743</v>
      </c>
      <c r="J12" s="16">
        <v>0</v>
      </c>
      <c r="K12" s="16">
        <v>3811</v>
      </c>
      <c r="L12" s="4" t="s">
        <v>80</v>
      </c>
      <c r="M12" s="17">
        <v>0</v>
      </c>
      <c r="N12" s="17">
        <v>0</v>
      </c>
      <c r="O12" s="17">
        <v>0</v>
      </c>
      <c r="P12" s="17">
        <v>6</v>
      </c>
      <c r="Q12" s="17">
        <v>0</v>
      </c>
      <c r="R12" s="17">
        <v>0</v>
      </c>
      <c r="S12" s="17">
        <v>0</v>
      </c>
      <c r="T12" s="17">
        <v>0</v>
      </c>
      <c r="U12" s="1">
        <v>6</v>
      </c>
      <c r="V12" s="2">
        <f t="shared" si="0"/>
        <v>81354</v>
      </c>
    </row>
    <row r="13" spans="1:22" customFormat="1" x14ac:dyDescent="0.35">
      <c r="A13" s="3" t="s">
        <v>37</v>
      </c>
      <c r="B13" s="3" t="s">
        <v>56</v>
      </c>
      <c r="C13" s="4" t="s">
        <v>57</v>
      </c>
      <c r="D13" s="4">
        <v>2019</v>
      </c>
      <c r="E13" s="4" t="s">
        <v>30</v>
      </c>
      <c r="F13" s="16">
        <v>0</v>
      </c>
      <c r="G13" s="16">
        <v>301680</v>
      </c>
      <c r="H13" s="16">
        <v>0</v>
      </c>
      <c r="I13" s="16">
        <v>0</v>
      </c>
      <c r="J13" s="16">
        <v>0</v>
      </c>
      <c r="K13" s="16">
        <v>12052</v>
      </c>
      <c r="L13" s="4" t="s">
        <v>34</v>
      </c>
      <c r="M13" s="17">
        <v>0</v>
      </c>
      <c r="N13" s="17">
        <v>23</v>
      </c>
      <c r="O13" s="17">
        <v>13</v>
      </c>
      <c r="P13" s="17">
        <v>3</v>
      </c>
      <c r="Q13" s="17">
        <v>0</v>
      </c>
      <c r="R13" s="17">
        <v>0</v>
      </c>
      <c r="S13" s="17">
        <v>0</v>
      </c>
      <c r="T13" s="17">
        <v>0</v>
      </c>
      <c r="U13" s="1">
        <v>39</v>
      </c>
      <c r="V13" s="2">
        <f t="shared" si="0"/>
        <v>313732</v>
      </c>
    </row>
    <row r="14" spans="1:22" customFormat="1" x14ac:dyDescent="0.35">
      <c r="A14" s="3" t="s">
        <v>58</v>
      </c>
      <c r="B14" s="3" t="s">
        <v>59</v>
      </c>
      <c r="C14" s="4" t="s">
        <v>60</v>
      </c>
      <c r="D14" s="4">
        <v>2019</v>
      </c>
      <c r="E14" s="4" t="s">
        <v>33</v>
      </c>
      <c r="F14" s="16">
        <v>0</v>
      </c>
      <c r="G14" s="16">
        <v>0</v>
      </c>
      <c r="H14" s="16">
        <v>144285</v>
      </c>
      <c r="I14" s="16">
        <v>0</v>
      </c>
      <c r="J14" s="16">
        <v>0</v>
      </c>
      <c r="K14" s="16">
        <v>8340</v>
      </c>
      <c r="L14" s="4" t="s">
        <v>31</v>
      </c>
      <c r="M14" s="17"/>
      <c r="N14" s="17"/>
      <c r="O14" s="17"/>
      <c r="P14" s="17"/>
      <c r="Q14" s="17"/>
      <c r="R14" s="17"/>
      <c r="S14" s="17"/>
      <c r="T14" s="17"/>
      <c r="U14" s="1"/>
      <c r="V14" s="2">
        <f t="shared" si="0"/>
        <v>152625</v>
      </c>
    </row>
    <row r="15" spans="1:22" customFormat="1" x14ac:dyDescent="0.35">
      <c r="A15" s="3" t="s">
        <v>43</v>
      </c>
      <c r="B15" s="3" t="s">
        <v>61</v>
      </c>
      <c r="C15" s="4" t="s">
        <v>62</v>
      </c>
      <c r="D15" s="4">
        <v>2019</v>
      </c>
      <c r="E15" s="4" t="s">
        <v>32</v>
      </c>
      <c r="F15" s="16">
        <v>82848</v>
      </c>
      <c r="G15" s="16">
        <v>0</v>
      </c>
      <c r="H15" s="16">
        <v>77024</v>
      </c>
      <c r="I15" s="16">
        <v>0</v>
      </c>
      <c r="J15" s="16">
        <v>0</v>
      </c>
      <c r="K15" s="16">
        <v>7992</v>
      </c>
      <c r="L15" s="4" t="s">
        <v>80</v>
      </c>
      <c r="M15" s="17">
        <v>0</v>
      </c>
      <c r="N15" s="17">
        <v>0</v>
      </c>
      <c r="O15" s="17">
        <v>0</v>
      </c>
      <c r="P15" s="17">
        <v>16</v>
      </c>
      <c r="Q15" s="17">
        <v>0</v>
      </c>
      <c r="R15" s="17">
        <v>0</v>
      </c>
      <c r="S15" s="17">
        <v>0</v>
      </c>
      <c r="T15" s="17">
        <v>0</v>
      </c>
      <c r="U15" s="1">
        <v>16</v>
      </c>
      <c r="V15" s="2">
        <f t="shared" si="0"/>
        <v>167864</v>
      </c>
    </row>
    <row r="16" spans="1:22" customFormat="1" x14ac:dyDescent="0.35">
      <c r="A16" s="3" t="s">
        <v>43</v>
      </c>
      <c r="B16" s="3" t="s">
        <v>63</v>
      </c>
      <c r="C16" s="4" t="s">
        <v>64</v>
      </c>
      <c r="D16" s="4">
        <v>2019</v>
      </c>
      <c r="E16" s="4" t="s">
        <v>30</v>
      </c>
      <c r="F16" s="16">
        <v>0</v>
      </c>
      <c r="G16" s="16">
        <v>0</v>
      </c>
      <c r="H16" s="16">
        <v>11289</v>
      </c>
      <c r="I16" s="16">
        <v>41042</v>
      </c>
      <c r="J16" s="16">
        <v>0</v>
      </c>
      <c r="K16" s="16">
        <v>2462</v>
      </c>
      <c r="L16" s="4" t="s">
        <v>31</v>
      </c>
      <c r="M16" s="17"/>
      <c r="N16" s="17"/>
      <c r="O16" s="17"/>
      <c r="P16" s="17"/>
      <c r="Q16" s="17"/>
      <c r="R16" s="17"/>
      <c r="S16" s="17"/>
      <c r="T16" s="17"/>
      <c r="U16" s="1"/>
      <c r="V16" s="2">
        <f t="shared" si="0"/>
        <v>54793</v>
      </c>
    </row>
    <row r="17" spans="1:22" customFormat="1" x14ac:dyDescent="0.35">
      <c r="A17" s="3" t="s">
        <v>38</v>
      </c>
      <c r="B17" s="3" t="s">
        <v>65</v>
      </c>
      <c r="C17" s="4" t="s">
        <v>66</v>
      </c>
      <c r="D17" s="4">
        <v>2019</v>
      </c>
      <c r="E17" s="4" t="s">
        <v>30</v>
      </c>
      <c r="F17" s="16">
        <v>0</v>
      </c>
      <c r="G17" s="16">
        <v>200664</v>
      </c>
      <c r="H17" s="16">
        <v>26642</v>
      </c>
      <c r="I17" s="16">
        <v>0</v>
      </c>
      <c r="J17" s="16">
        <v>0</v>
      </c>
      <c r="K17" s="16">
        <v>6217</v>
      </c>
      <c r="L17" s="4" t="s">
        <v>34</v>
      </c>
      <c r="M17" s="17">
        <v>0</v>
      </c>
      <c r="N17" s="17">
        <v>0</v>
      </c>
      <c r="O17" s="17">
        <v>7</v>
      </c>
      <c r="P17" s="17">
        <v>13</v>
      </c>
      <c r="Q17" s="17">
        <v>0</v>
      </c>
      <c r="R17" s="17">
        <v>0</v>
      </c>
      <c r="S17" s="17">
        <v>0</v>
      </c>
      <c r="T17" s="17">
        <v>0</v>
      </c>
      <c r="U17" s="1">
        <v>20</v>
      </c>
      <c r="V17" s="2">
        <f t="shared" si="0"/>
        <v>233523</v>
      </c>
    </row>
    <row r="18" spans="1:22" s="24" customFormat="1" x14ac:dyDescent="0.35">
      <c r="A18" s="21" t="s">
        <v>43</v>
      </c>
      <c r="B18" s="21" t="s">
        <v>67</v>
      </c>
      <c r="C18" s="22" t="s">
        <v>68</v>
      </c>
      <c r="D18" s="22">
        <v>2019</v>
      </c>
      <c r="E18" s="22" t="s">
        <v>30</v>
      </c>
      <c r="F18" s="16">
        <v>0</v>
      </c>
      <c r="G18" s="16">
        <v>305196</v>
      </c>
      <c r="H18" s="16">
        <v>27072</v>
      </c>
      <c r="I18" s="16">
        <v>0</v>
      </c>
      <c r="J18" s="16">
        <v>0</v>
      </c>
      <c r="K18" s="16">
        <v>14054</v>
      </c>
      <c r="L18" s="22" t="s">
        <v>34</v>
      </c>
      <c r="M18" s="17">
        <v>0</v>
      </c>
      <c r="N18" s="17">
        <v>0</v>
      </c>
      <c r="O18" s="17">
        <v>19</v>
      </c>
      <c r="P18" s="17">
        <v>9</v>
      </c>
      <c r="Q18" s="17">
        <v>3</v>
      </c>
      <c r="R18" s="17">
        <v>1</v>
      </c>
      <c r="S18" s="17">
        <v>0</v>
      </c>
      <c r="T18" s="17">
        <v>0</v>
      </c>
      <c r="U18" s="23">
        <v>32</v>
      </c>
      <c r="V18" s="2">
        <f t="shared" si="0"/>
        <v>346322</v>
      </c>
    </row>
    <row r="19" spans="1:22" customFormat="1" x14ac:dyDescent="0.35">
      <c r="A19" s="3" t="s">
        <v>38</v>
      </c>
      <c r="B19" s="3" t="s">
        <v>69</v>
      </c>
      <c r="C19" s="4" t="s">
        <v>70</v>
      </c>
      <c r="D19" s="4">
        <v>2019</v>
      </c>
      <c r="E19" s="4" t="s">
        <v>30</v>
      </c>
      <c r="F19" s="16">
        <v>0</v>
      </c>
      <c r="G19" s="16">
        <v>214824</v>
      </c>
      <c r="H19" s="16">
        <v>26988</v>
      </c>
      <c r="I19" s="16">
        <v>0</v>
      </c>
      <c r="J19" s="16">
        <v>0</v>
      </c>
      <c r="K19" s="16">
        <v>13891</v>
      </c>
      <c r="L19" s="4" t="s">
        <v>34</v>
      </c>
      <c r="M19" s="17">
        <v>0</v>
      </c>
      <c r="N19" s="17">
        <v>0</v>
      </c>
      <c r="O19" s="17">
        <v>10</v>
      </c>
      <c r="P19" s="17">
        <v>12</v>
      </c>
      <c r="Q19" s="17">
        <v>0</v>
      </c>
      <c r="R19" s="17">
        <v>0</v>
      </c>
      <c r="S19" s="17">
        <v>0</v>
      </c>
      <c r="T19" s="17">
        <v>0</v>
      </c>
      <c r="U19" s="1">
        <v>22</v>
      </c>
      <c r="V19" s="2">
        <f t="shared" si="0"/>
        <v>255703</v>
      </c>
    </row>
    <row r="20" spans="1:22" customFormat="1" x14ac:dyDescent="0.35">
      <c r="A20" s="3" t="s">
        <v>43</v>
      </c>
      <c r="B20" s="3" t="s">
        <v>71</v>
      </c>
      <c r="C20" s="4" t="s">
        <v>72</v>
      </c>
      <c r="D20" s="4">
        <v>2019</v>
      </c>
      <c r="E20" s="4" t="s">
        <v>30</v>
      </c>
      <c r="F20" s="16">
        <v>0</v>
      </c>
      <c r="G20" s="16">
        <v>259944</v>
      </c>
      <c r="H20" s="16">
        <v>243846</v>
      </c>
      <c r="I20" s="16">
        <v>0</v>
      </c>
      <c r="J20" s="16">
        <v>0</v>
      </c>
      <c r="K20" s="16">
        <v>27200</v>
      </c>
      <c r="L20" s="4" t="s">
        <v>34</v>
      </c>
      <c r="M20" s="17">
        <v>0</v>
      </c>
      <c r="N20" s="17">
        <v>0</v>
      </c>
      <c r="O20" s="17">
        <v>0</v>
      </c>
      <c r="P20" s="17">
        <v>9</v>
      </c>
      <c r="Q20" s="17">
        <v>9</v>
      </c>
      <c r="R20" s="17">
        <v>2</v>
      </c>
      <c r="S20" s="17">
        <v>0</v>
      </c>
      <c r="T20" s="17">
        <v>0</v>
      </c>
      <c r="U20" s="1">
        <v>20</v>
      </c>
      <c r="V20" s="2">
        <f t="shared" si="0"/>
        <v>530990</v>
      </c>
    </row>
    <row r="21" spans="1:22" customFormat="1" x14ac:dyDescent="0.35">
      <c r="A21" s="3" t="s">
        <v>43</v>
      </c>
      <c r="B21" s="3" t="s">
        <v>73</v>
      </c>
      <c r="C21" s="4" t="s">
        <v>74</v>
      </c>
      <c r="D21" s="4">
        <v>2019</v>
      </c>
      <c r="E21" s="4" t="s">
        <v>33</v>
      </c>
      <c r="F21" s="16">
        <v>0</v>
      </c>
      <c r="G21" s="16">
        <v>0</v>
      </c>
      <c r="H21" s="16">
        <v>195757</v>
      </c>
      <c r="I21" s="16">
        <v>0</v>
      </c>
      <c r="J21" s="16">
        <v>0</v>
      </c>
      <c r="K21" s="16">
        <v>10004</v>
      </c>
      <c r="L21" s="4" t="s">
        <v>31</v>
      </c>
      <c r="M21" s="17"/>
      <c r="N21" s="17"/>
      <c r="O21" s="17"/>
      <c r="P21" s="17"/>
      <c r="Q21" s="17"/>
      <c r="R21" s="17"/>
      <c r="S21" s="17"/>
      <c r="T21" s="17"/>
      <c r="U21" s="1"/>
      <c r="V21" s="2">
        <f t="shared" si="0"/>
        <v>205761</v>
      </c>
    </row>
    <row r="22" spans="1:22" customFormat="1" x14ac:dyDescent="0.35">
      <c r="A22" s="3" t="s">
        <v>43</v>
      </c>
      <c r="B22" s="3" t="s">
        <v>75</v>
      </c>
      <c r="C22" s="4" t="s">
        <v>76</v>
      </c>
      <c r="D22" s="4">
        <v>2019</v>
      </c>
      <c r="E22" s="4" t="s">
        <v>30</v>
      </c>
      <c r="F22" s="16">
        <v>0</v>
      </c>
      <c r="G22" s="16">
        <v>176652</v>
      </c>
      <c r="H22" s="16">
        <v>94522</v>
      </c>
      <c r="I22" s="16">
        <v>0</v>
      </c>
      <c r="J22" s="16">
        <v>0</v>
      </c>
      <c r="K22" s="16">
        <v>13016</v>
      </c>
      <c r="L22" s="4" t="s">
        <v>34</v>
      </c>
      <c r="M22" s="17">
        <v>0</v>
      </c>
      <c r="N22" s="17">
        <v>0</v>
      </c>
      <c r="O22" s="17">
        <v>21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">
        <v>21</v>
      </c>
      <c r="V22" s="2">
        <f t="shared" si="0"/>
        <v>284190</v>
      </c>
    </row>
    <row r="23" spans="1:22" customFormat="1" x14ac:dyDescent="0.35">
      <c r="A23" s="3" t="s">
        <v>77</v>
      </c>
      <c r="B23" s="3" t="s">
        <v>78</v>
      </c>
      <c r="C23" s="4" t="s">
        <v>79</v>
      </c>
      <c r="D23" s="4">
        <v>2019</v>
      </c>
      <c r="E23" s="4" t="s">
        <v>30</v>
      </c>
      <c r="F23" s="16">
        <v>205360</v>
      </c>
      <c r="G23" s="16">
        <v>0</v>
      </c>
      <c r="H23" s="16">
        <v>73258</v>
      </c>
      <c r="I23" s="16">
        <v>20000</v>
      </c>
      <c r="J23" s="16">
        <v>0</v>
      </c>
      <c r="K23" s="16">
        <v>15045</v>
      </c>
      <c r="L23" s="4" t="s">
        <v>80</v>
      </c>
      <c r="M23" s="17">
        <v>0</v>
      </c>
      <c r="N23" s="17">
        <v>0</v>
      </c>
      <c r="O23" s="17">
        <v>16</v>
      </c>
      <c r="P23" s="17">
        <v>7</v>
      </c>
      <c r="Q23" s="17">
        <v>1</v>
      </c>
      <c r="R23" s="17">
        <v>0</v>
      </c>
      <c r="S23" s="17">
        <v>0</v>
      </c>
      <c r="T23" s="17">
        <v>0</v>
      </c>
      <c r="U23" s="1">
        <v>24</v>
      </c>
      <c r="V23" s="2">
        <f t="shared" si="0"/>
        <v>313663</v>
      </c>
    </row>
    <row r="24" spans="1:22" x14ac:dyDescent="0.35">
      <c r="A24" s="3"/>
      <c r="B24" s="3"/>
      <c r="C24" s="4"/>
      <c r="D24" s="4"/>
      <c r="E24" s="4"/>
      <c r="F24" s="16"/>
      <c r="G24" s="16"/>
      <c r="H24" s="16"/>
      <c r="I24" s="16"/>
      <c r="J24" s="16"/>
      <c r="K24" s="16"/>
      <c r="L24" s="4"/>
      <c r="M24" s="17"/>
      <c r="N24" s="17"/>
      <c r="O24" s="17"/>
      <c r="P24" s="17"/>
      <c r="Q24" s="17"/>
      <c r="R24" s="17"/>
      <c r="S24" s="17"/>
      <c r="T24" s="17"/>
      <c r="U24" s="1">
        <f>SUM(M24:T24)</f>
        <v>0</v>
      </c>
      <c r="V24" s="2">
        <f t="shared" ref="V24:V33" si="1">SUM(F24:K24)</f>
        <v>0</v>
      </c>
    </row>
    <row r="25" spans="1:22" x14ac:dyDescent="0.35">
      <c r="A25" s="3"/>
      <c r="B25" s="3"/>
      <c r="C25" s="4"/>
      <c r="D25" s="4"/>
      <c r="E25" s="4"/>
      <c r="F25" s="16"/>
      <c r="G25" s="16"/>
      <c r="H25" s="16"/>
      <c r="I25" s="16"/>
      <c r="J25" s="16"/>
      <c r="K25" s="16"/>
      <c r="L25" s="4"/>
      <c r="M25" s="17"/>
      <c r="N25" s="17"/>
      <c r="O25" s="17"/>
      <c r="P25" s="17"/>
      <c r="Q25" s="17"/>
      <c r="R25" s="17"/>
      <c r="S25" s="17"/>
      <c r="T25" s="17"/>
      <c r="U25" s="1">
        <f t="shared" ref="U25:U33" si="2">SUM(M25:T25)</f>
        <v>0</v>
      </c>
      <c r="V25" s="2">
        <f t="shared" si="1"/>
        <v>0</v>
      </c>
    </row>
    <row r="26" spans="1:22" x14ac:dyDescent="0.35">
      <c r="A26" s="3"/>
      <c r="B26" s="3"/>
      <c r="C26" s="4"/>
      <c r="D26" s="4"/>
      <c r="E26" s="4"/>
      <c r="F26" s="16"/>
      <c r="G26" s="16"/>
      <c r="H26" s="16"/>
      <c r="I26" s="16"/>
      <c r="J26" s="16"/>
      <c r="K26" s="16"/>
      <c r="L26" s="4"/>
      <c r="M26" s="17"/>
      <c r="N26" s="17"/>
      <c r="O26" s="17"/>
      <c r="P26" s="17"/>
      <c r="Q26" s="17"/>
      <c r="R26" s="17"/>
      <c r="S26" s="17"/>
      <c r="T26" s="17"/>
      <c r="U26" s="1">
        <f t="shared" si="2"/>
        <v>0</v>
      </c>
      <c r="V26" s="2">
        <f t="shared" si="1"/>
        <v>0</v>
      </c>
    </row>
    <row r="27" spans="1:22" x14ac:dyDescent="0.35">
      <c r="A27" s="3"/>
      <c r="B27" s="3"/>
      <c r="C27" s="4"/>
      <c r="D27" s="4"/>
      <c r="E27" s="4"/>
      <c r="F27" s="16"/>
      <c r="G27" s="16"/>
      <c r="H27" s="16"/>
      <c r="I27" s="16"/>
      <c r="J27" s="16"/>
      <c r="K27" s="16"/>
      <c r="L27" s="4"/>
      <c r="M27" s="17"/>
      <c r="N27" s="17"/>
      <c r="O27" s="17"/>
      <c r="P27" s="17"/>
      <c r="Q27" s="17"/>
      <c r="R27" s="17"/>
      <c r="S27" s="17"/>
      <c r="T27" s="17"/>
      <c r="U27" s="1">
        <f t="shared" si="2"/>
        <v>0</v>
      </c>
      <c r="V27" s="2">
        <f t="shared" si="1"/>
        <v>0</v>
      </c>
    </row>
    <row r="28" spans="1:22" x14ac:dyDescent="0.35">
      <c r="A28" s="3"/>
      <c r="B28" s="3"/>
      <c r="C28" s="4"/>
      <c r="D28" s="4"/>
      <c r="E28" s="4"/>
      <c r="F28" s="16"/>
      <c r="G28" s="16"/>
      <c r="H28" s="16"/>
      <c r="I28" s="16"/>
      <c r="J28" s="16"/>
      <c r="K28" s="16"/>
      <c r="L28" s="4"/>
      <c r="M28" s="17"/>
      <c r="N28" s="17"/>
      <c r="O28" s="17"/>
      <c r="P28" s="17"/>
      <c r="Q28" s="17"/>
      <c r="R28" s="17"/>
      <c r="S28" s="17"/>
      <c r="T28" s="17"/>
      <c r="U28" s="1">
        <f t="shared" si="2"/>
        <v>0</v>
      </c>
      <c r="V28" s="2">
        <f t="shared" si="1"/>
        <v>0</v>
      </c>
    </row>
    <row r="29" spans="1:22" x14ac:dyDescent="0.35">
      <c r="A29" s="3"/>
      <c r="B29" s="3"/>
      <c r="C29" s="4"/>
      <c r="D29" s="4"/>
      <c r="E29" s="4"/>
      <c r="F29" s="16"/>
      <c r="G29" s="16"/>
      <c r="H29" s="16"/>
      <c r="I29" s="16"/>
      <c r="J29" s="16"/>
      <c r="K29" s="16"/>
      <c r="L29" s="4"/>
      <c r="M29" s="17"/>
      <c r="N29" s="17"/>
      <c r="O29" s="17"/>
      <c r="P29" s="17"/>
      <c r="Q29" s="17"/>
      <c r="R29" s="17"/>
      <c r="S29" s="17"/>
      <c r="T29" s="17"/>
      <c r="U29" s="1">
        <f t="shared" si="2"/>
        <v>0</v>
      </c>
      <c r="V29" s="2">
        <f t="shared" si="1"/>
        <v>0</v>
      </c>
    </row>
    <row r="30" spans="1:22" x14ac:dyDescent="0.35">
      <c r="A30" s="3"/>
      <c r="B30" s="3"/>
      <c r="C30" s="4"/>
      <c r="D30" s="4"/>
      <c r="E30" s="4"/>
      <c r="F30" s="16"/>
      <c r="G30" s="16"/>
      <c r="H30" s="16"/>
      <c r="I30" s="16"/>
      <c r="J30" s="16"/>
      <c r="K30" s="16"/>
      <c r="L30" s="4"/>
      <c r="M30" s="17"/>
      <c r="N30" s="17"/>
      <c r="O30" s="17"/>
      <c r="P30" s="17"/>
      <c r="Q30" s="17"/>
      <c r="R30" s="17"/>
      <c r="S30" s="17"/>
      <c r="T30" s="17"/>
      <c r="U30" s="1">
        <f t="shared" si="2"/>
        <v>0</v>
      </c>
      <c r="V30" s="2">
        <f t="shared" si="1"/>
        <v>0</v>
      </c>
    </row>
    <row r="31" spans="1:22" x14ac:dyDescent="0.35">
      <c r="A31" s="3"/>
      <c r="B31" s="3"/>
      <c r="C31" s="4"/>
      <c r="D31" s="4"/>
      <c r="E31" s="4"/>
      <c r="F31" s="16"/>
      <c r="G31" s="16"/>
      <c r="H31" s="16"/>
      <c r="I31" s="16"/>
      <c r="J31" s="16"/>
      <c r="K31" s="16"/>
      <c r="L31" s="4"/>
      <c r="M31" s="17"/>
      <c r="N31" s="17"/>
      <c r="O31" s="17"/>
      <c r="P31" s="17"/>
      <c r="Q31" s="17"/>
      <c r="R31" s="17"/>
      <c r="S31" s="17"/>
      <c r="T31" s="17"/>
      <c r="U31" s="1">
        <f t="shared" si="2"/>
        <v>0</v>
      </c>
      <c r="V31" s="2">
        <f t="shared" si="1"/>
        <v>0</v>
      </c>
    </row>
    <row r="32" spans="1:22" x14ac:dyDescent="0.35">
      <c r="A32" s="3"/>
      <c r="B32" s="3"/>
      <c r="C32" s="4"/>
      <c r="D32" s="4"/>
      <c r="E32" s="4"/>
      <c r="F32" s="16"/>
      <c r="G32" s="16"/>
      <c r="H32" s="16"/>
      <c r="I32" s="16"/>
      <c r="J32" s="16"/>
      <c r="K32" s="16"/>
      <c r="L32" s="4"/>
      <c r="M32" s="17"/>
      <c r="N32" s="17"/>
      <c r="O32" s="17"/>
      <c r="P32" s="17"/>
      <c r="Q32" s="17"/>
      <c r="R32" s="17"/>
      <c r="S32" s="17"/>
      <c r="T32" s="17"/>
      <c r="U32" s="1">
        <f t="shared" ref="U32" si="3">SUM(M32:T32)</f>
        <v>0</v>
      </c>
      <c r="V32" s="2">
        <f t="shared" ref="V32" si="4">SUM(F32:K32)</f>
        <v>0</v>
      </c>
    </row>
    <row r="33" spans="1:22" x14ac:dyDescent="0.35">
      <c r="A33" s="3"/>
      <c r="B33" s="3"/>
      <c r="C33" s="4"/>
      <c r="D33" s="4"/>
      <c r="E33" s="4"/>
      <c r="F33" s="16"/>
      <c r="G33" s="16"/>
      <c r="H33" s="16"/>
      <c r="I33" s="16"/>
      <c r="J33" s="16"/>
      <c r="K33" s="16"/>
      <c r="L33" s="4"/>
      <c r="M33" s="17"/>
      <c r="N33" s="17"/>
      <c r="O33" s="17"/>
      <c r="P33" s="17"/>
      <c r="Q33" s="17"/>
      <c r="R33" s="17"/>
      <c r="S33" s="17"/>
      <c r="T33" s="17"/>
      <c r="U33" s="1">
        <f t="shared" si="2"/>
        <v>0</v>
      </c>
      <c r="V33" s="2">
        <f t="shared" si="1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24:V31">
    <cfRule type="cellIs" dxfId="12" priority="15" operator="lessThan">
      <formula>0</formula>
    </cfRule>
  </conditionalFormatting>
  <conditionalFormatting sqref="V24:V31">
    <cfRule type="expression" dxfId="11" priority="16">
      <formula>$V$24&lt;0</formula>
    </cfRule>
  </conditionalFormatting>
  <conditionalFormatting sqref="D24:D31">
    <cfRule type="expression" dxfId="10" priority="14">
      <formula>OR($D24&gt;2019,AND($D24&lt;2019,$D24&lt;&gt;""))</formula>
    </cfRule>
  </conditionalFormatting>
  <conditionalFormatting sqref="V33">
    <cfRule type="cellIs" dxfId="9" priority="11" operator="lessThan">
      <formula>0</formula>
    </cfRule>
  </conditionalFormatting>
  <conditionalFormatting sqref="V33">
    <cfRule type="expression" dxfId="8" priority="12">
      <formula>$V$24&lt;0</formula>
    </cfRule>
  </conditionalFormatting>
  <conditionalFormatting sqref="D33">
    <cfRule type="expression" dxfId="7" priority="10">
      <formula>OR($D33&gt;2019,AND($D33&lt;2019,$D33&lt;&gt;""))</formula>
    </cfRule>
  </conditionalFormatting>
  <conditionalFormatting sqref="V32">
    <cfRule type="cellIs" dxfId="6" priority="7" operator="lessThan">
      <formula>0</formula>
    </cfRule>
  </conditionalFormatting>
  <conditionalFormatting sqref="V32">
    <cfRule type="expression" dxfId="5" priority="8">
      <formula>$V$24&lt;0</formula>
    </cfRule>
  </conditionalFormatting>
  <conditionalFormatting sqref="D32">
    <cfRule type="expression" dxfId="4" priority="6">
      <formula>OR($D32&gt;2019,AND($D32&lt;2019,$D32&lt;&gt;""))</formula>
    </cfRule>
  </conditionalFormatting>
  <conditionalFormatting sqref="V7:V23">
    <cfRule type="cellIs" dxfId="3" priority="3" operator="lessThan">
      <formula>0</formula>
    </cfRule>
  </conditionalFormatting>
  <conditionalFormatting sqref="V7:V23">
    <cfRule type="expression" dxfId="2" priority="4">
      <formula>$V$7&lt;0</formula>
    </cfRule>
  </conditionalFormatting>
  <conditionalFormatting sqref="D7:D23">
    <cfRule type="expression" dxfId="1" priority="2">
      <formula>OR($D7&gt;2019,AND($D7&lt;2019,$D7&lt;&gt;""))</formula>
    </cfRule>
  </conditionalFormatting>
  <conditionalFormatting sqref="C7:C33">
    <cfRule type="expression" dxfId="0" priority="17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33">
      <formula1>"N/A, FMR, Actual Rent"</formula1>
    </dataValidation>
    <dataValidation type="list" allowBlank="1" showInputMessage="1" showErrorMessage="1" sqref="E7:E33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2018-06-12T20:04:56Z</dcterms:modified>
</cp:coreProperties>
</file>