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MI-500\"/>
    </mc:Choice>
  </mc:AlternateContent>
  <xr:revisionPtr revIDLastSave="0" documentId="13_ncr:1_{85FE8E05-7730-404C-A47B-CC519D0725B1}" xr6:coauthVersionLast="41" xr6:coauthVersionMax="41" xr10:uidLastSave="{00000000-0000-0000-0000-000000000000}"/>
  <bookViews>
    <workbookView xWindow="-103" yWindow="-103" windowWidth="25920" windowHeight="16749" xr2:uid="{1080A3C9-122C-4431-A0C1-A2B36AACA217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3" i="1" l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H3" i="1" s="1"/>
  <c r="U7" i="1"/>
</calcChain>
</file>

<file path=xl/sharedStrings.xml><?xml version="1.0" encoding="utf-8"?>
<sst xmlns="http://schemas.openxmlformats.org/spreadsheetml/2006/main" count="119" uniqueCount="84">
  <si>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</si>
  <si>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</si>
  <si>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</si>
  <si>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</si>
  <si>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</si>
  <si>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</si>
  <si>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</si>
  <si>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</si>
  <si>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</si>
  <si>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</si>
  <si>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</si>
  <si>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</si>
  <si>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</si>
  <si>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</si>
  <si>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</si>
  <si>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</si>
  <si>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</si>
  <si>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</si>
  <si>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</si>
  <si>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</si>
  <si>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</si>
  <si>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</si>
  <si>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</si>
  <si>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</si>
  <si>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</si>
  <si>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</si>
  <si>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</si>
  <si>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</si>
  <si>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</si>
  <si>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</si>
  <si>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Michigan State Housing Development Authority</t>
  </si>
  <si>
    <t>HMIS Ren 18</t>
  </si>
  <si>
    <t>MI0007L5F001811</t>
  </si>
  <si>
    <t/>
  </si>
  <si>
    <t>Detroit</t>
  </si>
  <si>
    <t>MI-500</t>
  </si>
  <si>
    <t>Michigan Balance of State CoC</t>
  </si>
  <si>
    <t>Michigan Statewide HMIS</t>
  </si>
  <si>
    <t>MI0009L5F001811</t>
  </si>
  <si>
    <t>Michigan Department of Health and Human Services</t>
  </si>
  <si>
    <t>PSH 2004 Statewide Leasing Renewal 18</t>
  </si>
  <si>
    <t>MI0017L5F001811</t>
  </si>
  <si>
    <t>PH</t>
  </si>
  <si>
    <t>Eastern Upper Peninsual Veterans Foundation</t>
  </si>
  <si>
    <t>West Bridge Permanent Supportive Housing</t>
  </si>
  <si>
    <t>MI0026L5F001811</t>
  </si>
  <si>
    <t>Capital Area Community Services, Inc.</t>
  </si>
  <si>
    <t>Ending Family Homelessness through Rapid Rehousing - Clinton and Shiawassee Counties</t>
  </si>
  <si>
    <t>MI0434L5F001804</t>
  </si>
  <si>
    <t>FMR</t>
  </si>
  <si>
    <t>EightCAP, Inc.</t>
  </si>
  <si>
    <t>Rapid Rehousing SH Ionia/Montcalm FY2018</t>
  </si>
  <si>
    <t>MI0435L5F001804</t>
  </si>
  <si>
    <t>Channel Housing Ministries, Inc.</t>
  </si>
  <si>
    <t>Stability and Beyond Program</t>
  </si>
  <si>
    <t>MI0462L5F001803</t>
  </si>
  <si>
    <t>Allegan County Community Mental Health Services</t>
  </si>
  <si>
    <t>ACCMHS - MI500 CoC FY 18 Renewal ES18</t>
  </si>
  <si>
    <t>MI0463L5F001803</t>
  </si>
  <si>
    <t>Human Development Commission</t>
  </si>
  <si>
    <t>Homeless Re-Housing Program Consolidated FY2018</t>
  </si>
  <si>
    <t>MI0516L5F001802</t>
  </si>
  <si>
    <t>MSHDA FY18 Coordinated Entry</t>
  </si>
  <si>
    <t>MI0559L5F001801</t>
  </si>
  <si>
    <t>SSO</t>
  </si>
  <si>
    <t>Alger Marquette Community Action Board</t>
  </si>
  <si>
    <t>Alger-Marquette CAA Central UP RRH Renewal</t>
  </si>
  <si>
    <t>MI0560L5F001801</t>
  </si>
  <si>
    <t>Joint TH &amp; PH-RRH</t>
  </si>
  <si>
    <t>Housing Services Mid Michigan</t>
  </si>
  <si>
    <t>Housing Services Mid Michigan-Clinton PSH</t>
  </si>
  <si>
    <t>MI0561L5F001801</t>
  </si>
  <si>
    <t>Community Action Agency</t>
  </si>
  <si>
    <t>Hillsdale County Permanent Supportive Housing (PSH) Scattered Site</t>
  </si>
  <si>
    <t>MI0562L5F001801</t>
  </si>
  <si>
    <t>ACCMHS - PSH/DedicatedPlus FY18 Renewal ES18</t>
  </si>
  <si>
    <t>MI0563L5F001801</t>
  </si>
  <si>
    <t>ACCMHS - RRH FY 18 Renewal ES18</t>
  </si>
  <si>
    <t>MI0564L5F001801</t>
  </si>
  <si>
    <t>PSH Dedicated Plus Expansion</t>
  </si>
  <si>
    <t>MI0565L5F001801</t>
  </si>
  <si>
    <t>2018 Consolidated Rapid Re-Housing</t>
  </si>
  <si>
    <t>MI0566L5F001801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</si>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</sst>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8E6CF-9CD8-4E63-9D51-A0DBD7F92AF3}">
  <sheetPr codeName="Sheet175">
    <pageSetUpPr fitToPage="1"/>
  </sheetPr>
  <dimension ref="A1:V33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34</v>
      </c>
      <c r="C1" s="23"/>
      <c r="D1" s="23"/>
      <c r="E1" s="24" t="s">
        <v>1</v>
      </c>
      <c r="F1" s="25"/>
      <c r="G1" s="26"/>
      <c r="H1" s="27" t="s">
        <v>30</v>
      </c>
      <c r="I1" s="28"/>
      <c r="J1" s="29"/>
    </row>
    <row r="2" spans="1:22" ht="35.25" customHeight="1" x14ac:dyDescent="0.4">
      <c r="A2" s="1" t="s">
        <v>2</v>
      </c>
      <c r="B2" s="23" t="s">
        <v>35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36</v>
      </c>
      <c r="C3" s="23"/>
      <c r="D3" s="23"/>
      <c r="E3" s="33" t="s">
        <v>4</v>
      </c>
      <c r="F3" s="34"/>
      <c r="G3" s="35"/>
      <c r="H3" s="36">
        <f ca="1">SUM(OFFSET(V6,1,0,500,1))</f>
        <v>9015642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127818</v>
      </c>
      <c r="K7" s="15">
        <v>8946</v>
      </c>
      <c r="L7" s="14" t="s">
        <v>33</v>
      </c>
      <c r="M7" s="16"/>
      <c r="N7" s="16"/>
      <c r="O7" s="16"/>
      <c r="P7" s="16"/>
      <c r="Q7" s="16"/>
      <c r="R7" s="16"/>
      <c r="S7" s="16"/>
      <c r="T7" s="16"/>
      <c r="U7" s="17">
        <f t="shared" ref="U7:U23" si="0">SUM(M7:T7)</f>
        <v>0</v>
      </c>
      <c r="V7" s="18">
        <f t="shared" ref="V7:V23" si="1">SUM(F7:K7)</f>
        <v>136764</v>
      </c>
    </row>
    <row r="8" spans="1:22" x14ac:dyDescent="0.4">
      <c r="A8" s="13" t="s">
        <v>30</v>
      </c>
      <c r="B8" s="13" t="s">
        <v>37</v>
      </c>
      <c r="C8" s="14" t="s">
        <v>38</v>
      </c>
      <c r="D8" s="14">
        <v>2020</v>
      </c>
      <c r="E8" s="14" t="s">
        <v>17</v>
      </c>
      <c r="F8" s="15">
        <v>0</v>
      </c>
      <c r="G8" s="15">
        <v>0</v>
      </c>
      <c r="H8" s="15">
        <v>0</v>
      </c>
      <c r="I8" s="15">
        <v>0</v>
      </c>
      <c r="J8" s="15">
        <v>610008</v>
      </c>
      <c r="K8" s="15">
        <v>42692</v>
      </c>
      <c r="L8" s="14" t="s">
        <v>33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652700</v>
      </c>
    </row>
    <row r="9" spans="1:22" x14ac:dyDescent="0.4">
      <c r="A9" s="13" t="s">
        <v>39</v>
      </c>
      <c r="B9" s="13" t="s">
        <v>40</v>
      </c>
      <c r="C9" s="14" t="s">
        <v>41</v>
      </c>
      <c r="D9" s="14">
        <v>2020</v>
      </c>
      <c r="E9" s="14" t="s">
        <v>42</v>
      </c>
      <c r="F9" s="15">
        <v>325841</v>
      </c>
      <c r="G9" s="15">
        <v>0</v>
      </c>
      <c r="H9" s="15">
        <v>62000</v>
      </c>
      <c r="I9" s="15">
        <v>0</v>
      </c>
      <c r="J9" s="15">
        <v>0</v>
      </c>
      <c r="K9" s="15">
        <v>23678</v>
      </c>
      <c r="L9" s="14" t="s">
        <v>83</v>
      </c>
      <c r="M9" s="16">
        <v>0</v>
      </c>
      <c r="N9" s="16">
        <v>0</v>
      </c>
      <c r="O9" s="16">
        <v>34</v>
      </c>
      <c r="P9" s="16">
        <v>19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53</v>
      </c>
      <c r="V9" s="18">
        <f t="shared" si="1"/>
        <v>411519</v>
      </c>
    </row>
    <row r="10" spans="1:22" x14ac:dyDescent="0.4">
      <c r="A10" s="13" t="s">
        <v>43</v>
      </c>
      <c r="B10" s="13" t="s">
        <v>44</v>
      </c>
      <c r="C10" s="14" t="s">
        <v>45</v>
      </c>
      <c r="D10" s="14">
        <v>2020</v>
      </c>
      <c r="E10" s="14" t="s">
        <v>42</v>
      </c>
      <c r="F10" s="15">
        <v>0</v>
      </c>
      <c r="G10" s="15">
        <v>0</v>
      </c>
      <c r="H10" s="15">
        <v>65000</v>
      </c>
      <c r="I10" s="15">
        <v>47339</v>
      </c>
      <c r="J10" s="15">
        <v>5000</v>
      </c>
      <c r="K10" s="15">
        <v>7678</v>
      </c>
      <c r="L10" s="14" t="s">
        <v>33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125017</v>
      </c>
    </row>
    <row r="11" spans="1:22" x14ac:dyDescent="0.4">
      <c r="A11" s="13" t="s">
        <v>46</v>
      </c>
      <c r="B11" s="13" t="s">
        <v>47</v>
      </c>
      <c r="C11" s="14" t="s">
        <v>48</v>
      </c>
      <c r="D11" s="14">
        <v>2020</v>
      </c>
      <c r="E11" s="14" t="s">
        <v>42</v>
      </c>
      <c r="F11" s="15">
        <v>0</v>
      </c>
      <c r="G11" s="15">
        <v>75348</v>
      </c>
      <c r="H11" s="15">
        <v>22742</v>
      </c>
      <c r="I11" s="15">
        <v>0</v>
      </c>
      <c r="J11" s="15">
        <v>0</v>
      </c>
      <c r="K11" s="15">
        <v>5834</v>
      </c>
      <c r="L11" s="14" t="s">
        <v>49</v>
      </c>
      <c r="M11" s="16">
        <v>0</v>
      </c>
      <c r="N11" s="16">
        <v>0</v>
      </c>
      <c r="O11" s="16">
        <v>0</v>
      </c>
      <c r="P11" s="16">
        <v>6</v>
      </c>
      <c r="Q11" s="16">
        <v>1</v>
      </c>
      <c r="R11" s="16">
        <v>0</v>
      </c>
      <c r="S11" s="16">
        <v>0</v>
      </c>
      <c r="T11" s="16">
        <v>0</v>
      </c>
      <c r="U11" s="17">
        <f t="shared" si="0"/>
        <v>7</v>
      </c>
      <c r="V11" s="18">
        <f t="shared" si="1"/>
        <v>103924</v>
      </c>
    </row>
    <row r="12" spans="1:22" x14ac:dyDescent="0.4">
      <c r="A12" s="13" t="s">
        <v>50</v>
      </c>
      <c r="B12" s="13" t="s">
        <v>51</v>
      </c>
      <c r="C12" s="14" t="s">
        <v>52</v>
      </c>
      <c r="D12" s="14">
        <v>2020</v>
      </c>
      <c r="E12" s="14" t="s">
        <v>42</v>
      </c>
      <c r="F12" s="15">
        <v>0</v>
      </c>
      <c r="G12" s="15">
        <v>45384</v>
      </c>
      <c r="H12" s="15">
        <v>14565</v>
      </c>
      <c r="I12" s="15">
        <v>0</v>
      </c>
      <c r="J12" s="15">
        <v>759</v>
      </c>
      <c r="K12" s="15">
        <v>2500</v>
      </c>
      <c r="L12" s="14" t="s">
        <v>49</v>
      </c>
      <c r="M12" s="16">
        <v>0</v>
      </c>
      <c r="N12" s="16">
        <v>0</v>
      </c>
      <c r="O12" s="16">
        <v>0</v>
      </c>
      <c r="P12" s="16">
        <v>1</v>
      </c>
      <c r="Q12" s="16">
        <v>3</v>
      </c>
      <c r="R12" s="16">
        <v>0</v>
      </c>
      <c r="S12" s="16">
        <v>0</v>
      </c>
      <c r="T12" s="16">
        <v>0</v>
      </c>
      <c r="U12" s="17">
        <f t="shared" si="0"/>
        <v>4</v>
      </c>
      <c r="V12" s="18">
        <f t="shared" si="1"/>
        <v>63208</v>
      </c>
    </row>
    <row r="13" spans="1:22" x14ac:dyDescent="0.4">
      <c r="A13" s="13" t="s">
        <v>53</v>
      </c>
      <c r="B13" s="13" t="s">
        <v>54</v>
      </c>
      <c r="C13" s="14" t="s">
        <v>55</v>
      </c>
      <c r="D13" s="14">
        <v>2020</v>
      </c>
      <c r="E13" s="14" t="s">
        <v>42</v>
      </c>
      <c r="F13" s="15">
        <v>0</v>
      </c>
      <c r="G13" s="15">
        <v>55368</v>
      </c>
      <c r="H13" s="15">
        <v>4899</v>
      </c>
      <c r="I13" s="15">
        <v>0</v>
      </c>
      <c r="J13" s="15">
        <v>1404</v>
      </c>
      <c r="K13" s="15">
        <v>5517</v>
      </c>
      <c r="L13" s="14" t="s">
        <v>49</v>
      </c>
      <c r="M13" s="16">
        <v>0</v>
      </c>
      <c r="N13" s="16">
        <v>0</v>
      </c>
      <c r="O13" s="16">
        <v>4</v>
      </c>
      <c r="P13" s="16">
        <v>2</v>
      </c>
      <c r="Q13" s="16">
        <v>1</v>
      </c>
      <c r="R13" s="16">
        <v>0</v>
      </c>
      <c r="S13" s="16">
        <v>0</v>
      </c>
      <c r="T13" s="16">
        <v>0</v>
      </c>
      <c r="U13" s="17">
        <f t="shared" si="0"/>
        <v>7</v>
      </c>
      <c r="V13" s="18">
        <f t="shared" si="1"/>
        <v>67188</v>
      </c>
    </row>
    <row r="14" spans="1:22" x14ac:dyDescent="0.4">
      <c r="A14" s="13" t="s">
        <v>56</v>
      </c>
      <c r="B14" s="13" t="s">
        <v>57</v>
      </c>
      <c r="C14" s="14" t="s">
        <v>58</v>
      </c>
      <c r="D14" s="14">
        <v>2020</v>
      </c>
      <c r="E14" s="14" t="s">
        <v>42</v>
      </c>
      <c r="F14" s="15">
        <v>0</v>
      </c>
      <c r="G14" s="15">
        <v>23004</v>
      </c>
      <c r="H14" s="15">
        <v>2010</v>
      </c>
      <c r="I14" s="15">
        <v>0</v>
      </c>
      <c r="J14" s="15">
        <v>0</v>
      </c>
      <c r="K14" s="15">
        <v>2110</v>
      </c>
      <c r="L14" s="14" t="s">
        <v>49</v>
      </c>
      <c r="M14" s="16">
        <v>0</v>
      </c>
      <c r="N14" s="16">
        <v>0</v>
      </c>
      <c r="O14" s="16">
        <v>3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3</v>
      </c>
      <c r="V14" s="18">
        <f t="shared" si="1"/>
        <v>27124</v>
      </c>
    </row>
    <row r="15" spans="1:22" x14ac:dyDescent="0.4">
      <c r="A15" s="13" t="s">
        <v>59</v>
      </c>
      <c r="B15" s="13" t="s">
        <v>60</v>
      </c>
      <c r="C15" s="14" t="s">
        <v>61</v>
      </c>
      <c r="D15" s="14">
        <v>2020</v>
      </c>
      <c r="E15" s="14" t="s">
        <v>42</v>
      </c>
      <c r="F15" s="15">
        <v>0</v>
      </c>
      <c r="G15" s="15">
        <v>221532</v>
      </c>
      <c r="H15" s="15">
        <v>88676</v>
      </c>
      <c r="I15" s="15">
        <v>0</v>
      </c>
      <c r="J15" s="15">
        <v>0</v>
      </c>
      <c r="K15" s="15">
        <v>13128</v>
      </c>
      <c r="L15" s="14" t="s">
        <v>49</v>
      </c>
      <c r="M15" s="16">
        <v>0</v>
      </c>
      <c r="N15" s="16">
        <v>0</v>
      </c>
      <c r="O15" s="16">
        <v>21</v>
      </c>
      <c r="P15" s="16">
        <v>8</v>
      </c>
      <c r="Q15" s="16">
        <v>0</v>
      </c>
      <c r="R15" s="16">
        <v>0</v>
      </c>
      <c r="S15" s="16">
        <v>0</v>
      </c>
      <c r="T15" s="16">
        <v>0</v>
      </c>
      <c r="U15" s="17">
        <f t="shared" si="0"/>
        <v>29</v>
      </c>
      <c r="V15" s="18">
        <f t="shared" si="1"/>
        <v>323336</v>
      </c>
    </row>
    <row r="16" spans="1:22" x14ac:dyDescent="0.4">
      <c r="A16" s="13" t="s">
        <v>30</v>
      </c>
      <c r="B16" s="13" t="s">
        <v>62</v>
      </c>
      <c r="C16" s="14" t="s">
        <v>63</v>
      </c>
      <c r="D16" s="14">
        <v>2020</v>
      </c>
      <c r="E16" s="14" t="s">
        <v>64</v>
      </c>
      <c r="F16" s="15">
        <v>0</v>
      </c>
      <c r="G16" s="15">
        <v>0</v>
      </c>
      <c r="H16" s="15">
        <v>341000</v>
      </c>
      <c r="I16" s="15">
        <v>0</v>
      </c>
      <c r="J16" s="15">
        <v>0</v>
      </c>
      <c r="K16" s="15">
        <v>0</v>
      </c>
      <c r="L16" s="14" t="s">
        <v>33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341000</v>
      </c>
    </row>
    <row r="17" spans="1:22" x14ac:dyDescent="0.4">
      <c r="A17" s="13" t="s">
        <v>65</v>
      </c>
      <c r="B17" s="13" t="s">
        <v>66</v>
      </c>
      <c r="C17" s="14" t="s">
        <v>67</v>
      </c>
      <c r="D17" s="14">
        <v>2020</v>
      </c>
      <c r="E17" s="14" t="s">
        <v>68</v>
      </c>
      <c r="F17" s="15">
        <v>0</v>
      </c>
      <c r="G17" s="15">
        <v>108612</v>
      </c>
      <c r="H17" s="15">
        <v>98179</v>
      </c>
      <c r="I17" s="15">
        <v>0</v>
      </c>
      <c r="J17" s="15">
        <v>0</v>
      </c>
      <c r="K17" s="15">
        <v>13264</v>
      </c>
      <c r="L17" s="14" t="s">
        <v>49</v>
      </c>
      <c r="M17" s="16">
        <v>0</v>
      </c>
      <c r="N17" s="16">
        <v>0</v>
      </c>
      <c r="O17" s="16">
        <v>6</v>
      </c>
      <c r="P17" s="16">
        <v>5</v>
      </c>
      <c r="Q17" s="16">
        <v>2</v>
      </c>
      <c r="R17" s="16">
        <v>0</v>
      </c>
      <c r="S17" s="16">
        <v>0</v>
      </c>
      <c r="T17" s="16">
        <v>0</v>
      </c>
      <c r="U17" s="17">
        <f t="shared" si="0"/>
        <v>13</v>
      </c>
      <c r="V17" s="18">
        <f t="shared" si="1"/>
        <v>220055</v>
      </c>
    </row>
    <row r="18" spans="1:22" x14ac:dyDescent="0.4">
      <c r="A18" s="13" t="s">
        <v>69</v>
      </c>
      <c r="B18" s="13" t="s">
        <v>70</v>
      </c>
      <c r="C18" s="14" t="s">
        <v>71</v>
      </c>
      <c r="D18" s="14">
        <v>2020</v>
      </c>
      <c r="E18" s="14" t="s">
        <v>42</v>
      </c>
      <c r="F18" s="15">
        <v>0</v>
      </c>
      <c r="G18" s="15">
        <v>75936</v>
      </c>
      <c r="H18" s="15">
        <v>19840</v>
      </c>
      <c r="I18" s="15">
        <v>0</v>
      </c>
      <c r="J18" s="15">
        <v>0</v>
      </c>
      <c r="K18" s="15">
        <v>7322</v>
      </c>
      <c r="L18" s="14" t="s">
        <v>49</v>
      </c>
      <c r="M18" s="16">
        <v>0</v>
      </c>
      <c r="N18" s="16">
        <v>2</v>
      </c>
      <c r="O18" s="16">
        <v>5</v>
      </c>
      <c r="P18" s="16">
        <v>2</v>
      </c>
      <c r="Q18" s="16">
        <v>0</v>
      </c>
      <c r="R18" s="16">
        <v>0</v>
      </c>
      <c r="S18" s="16">
        <v>0</v>
      </c>
      <c r="T18" s="16">
        <v>0</v>
      </c>
      <c r="U18" s="17">
        <f t="shared" si="0"/>
        <v>9</v>
      </c>
      <c r="V18" s="18">
        <f t="shared" si="1"/>
        <v>103098</v>
      </c>
    </row>
    <row r="19" spans="1:22" x14ac:dyDescent="0.4">
      <c r="A19" s="13" t="s">
        <v>72</v>
      </c>
      <c r="B19" s="13" t="s">
        <v>73</v>
      </c>
      <c r="C19" s="14" t="s">
        <v>74</v>
      </c>
      <c r="D19" s="14">
        <v>2020</v>
      </c>
      <c r="E19" s="14" t="s">
        <v>42</v>
      </c>
      <c r="F19" s="15">
        <v>64766</v>
      </c>
      <c r="G19" s="15">
        <v>0</v>
      </c>
      <c r="H19" s="15">
        <v>62342</v>
      </c>
      <c r="I19" s="15">
        <v>0</v>
      </c>
      <c r="J19" s="15">
        <v>0</v>
      </c>
      <c r="K19" s="15">
        <v>8555</v>
      </c>
      <c r="L19" s="14" t="s">
        <v>83</v>
      </c>
      <c r="M19" s="16">
        <v>0</v>
      </c>
      <c r="N19" s="16">
        <v>0</v>
      </c>
      <c r="O19" s="16">
        <v>2</v>
      </c>
      <c r="P19" s="16">
        <v>6</v>
      </c>
      <c r="Q19" s="16">
        <v>0</v>
      </c>
      <c r="R19" s="16">
        <v>0</v>
      </c>
      <c r="S19" s="16">
        <v>0</v>
      </c>
      <c r="T19" s="16">
        <v>0</v>
      </c>
      <c r="U19" s="17">
        <f t="shared" si="0"/>
        <v>8</v>
      </c>
      <c r="V19" s="18">
        <f t="shared" si="1"/>
        <v>135663</v>
      </c>
    </row>
    <row r="20" spans="1:22" x14ac:dyDescent="0.4">
      <c r="A20" s="13" t="s">
        <v>56</v>
      </c>
      <c r="B20" s="13" t="s">
        <v>75</v>
      </c>
      <c r="C20" s="14" t="s">
        <v>76</v>
      </c>
      <c r="D20" s="14">
        <v>2020</v>
      </c>
      <c r="E20" s="14" t="s">
        <v>42</v>
      </c>
      <c r="F20" s="15">
        <v>0</v>
      </c>
      <c r="G20" s="15">
        <v>113064</v>
      </c>
      <c r="H20" s="15">
        <v>20626</v>
      </c>
      <c r="I20" s="15">
        <v>0</v>
      </c>
      <c r="J20" s="15">
        <v>0</v>
      </c>
      <c r="K20" s="15">
        <v>8933</v>
      </c>
      <c r="L20" s="14" t="s">
        <v>49</v>
      </c>
      <c r="M20" s="16">
        <v>0</v>
      </c>
      <c r="N20" s="16">
        <v>0</v>
      </c>
      <c r="O20" s="16">
        <v>10</v>
      </c>
      <c r="P20" s="16">
        <v>4</v>
      </c>
      <c r="Q20" s="16">
        <v>0</v>
      </c>
      <c r="R20" s="16">
        <v>0</v>
      </c>
      <c r="S20" s="16">
        <v>0</v>
      </c>
      <c r="T20" s="16">
        <v>0</v>
      </c>
      <c r="U20" s="17">
        <f t="shared" si="0"/>
        <v>14</v>
      </c>
      <c r="V20" s="18">
        <f t="shared" si="1"/>
        <v>142623</v>
      </c>
    </row>
    <row r="21" spans="1:22" x14ac:dyDescent="0.4">
      <c r="A21" s="13" t="s">
        <v>56</v>
      </c>
      <c r="B21" s="13" t="s">
        <v>77</v>
      </c>
      <c r="C21" s="14" t="s">
        <v>78</v>
      </c>
      <c r="D21" s="14">
        <v>2020</v>
      </c>
      <c r="E21" s="14" t="s">
        <v>42</v>
      </c>
      <c r="F21" s="15">
        <v>0</v>
      </c>
      <c r="G21" s="15">
        <v>85728</v>
      </c>
      <c r="H21" s="15">
        <v>12166</v>
      </c>
      <c r="I21" s="15">
        <v>0</v>
      </c>
      <c r="J21" s="15">
        <v>0</v>
      </c>
      <c r="K21" s="15">
        <v>6576</v>
      </c>
      <c r="L21" s="14" t="s">
        <v>49</v>
      </c>
      <c r="M21" s="16">
        <v>0</v>
      </c>
      <c r="N21" s="16">
        <v>0</v>
      </c>
      <c r="O21" s="16">
        <v>2</v>
      </c>
      <c r="P21" s="16">
        <v>5</v>
      </c>
      <c r="Q21" s="16">
        <v>2</v>
      </c>
      <c r="R21" s="16">
        <v>0</v>
      </c>
      <c r="S21" s="16">
        <v>0</v>
      </c>
      <c r="T21" s="16">
        <v>0</v>
      </c>
      <c r="U21" s="17">
        <f t="shared" si="0"/>
        <v>9</v>
      </c>
      <c r="V21" s="18">
        <f t="shared" si="1"/>
        <v>104470</v>
      </c>
    </row>
    <row r="22" spans="1:22" x14ac:dyDescent="0.4">
      <c r="A22" s="13" t="s">
        <v>39</v>
      </c>
      <c r="B22" s="13" t="s">
        <v>79</v>
      </c>
      <c r="C22" s="14" t="s">
        <v>80</v>
      </c>
      <c r="D22" s="14">
        <v>2020</v>
      </c>
      <c r="E22" s="14" t="s">
        <v>42</v>
      </c>
      <c r="F22" s="15">
        <v>0</v>
      </c>
      <c r="G22" s="15">
        <v>1890720</v>
      </c>
      <c r="H22" s="15">
        <v>480933</v>
      </c>
      <c r="I22" s="15">
        <v>0</v>
      </c>
      <c r="J22" s="15">
        <v>0</v>
      </c>
      <c r="K22" s="15">
        <v>161936</v>
      </c>
      <c r="L22" s="14" t="s">
        <v>49</v>
      </c>
      <c r="M22" s="16">
        <v>1</v>
      </c>
      <c r="N22" s="16">
        <v>6</v>
      </c>
      <c r="O22" s="16">
        <v>163</v>
      </c>
      <c r="P22" s="16">
        <v>55</v>
      </c>
      <c r="Q22" s="16">
        <v>14</v>
      </c>
      <c r="R22" s="16">
        <v>0</v>
      </c>
      <c r="S22" s="16">
        <v>0</v>
      </c>
      <c r="T22" s="16">
        <v>0</v>
      </c>
      <c r="U22" s="17">
        <f t="shared" si="0"/>
        <v>239</v>
      </c>
      <c r="V22" s="18">
        <f t="shared" si="1"/>
        <v>2533589</v>
      </c>
    </row>
    <row r="23" spans="1:22" x14ac:dyDescent="0.4">
      <c r="A23" s="13" t="s">
        <v>39</v>
      </c>
      <c r="B23" s="13" t="s">
        <v>81</v>
      </c>
      <c r="C23" s="14" t="s">
        <v>82</v>
      </c>
      <c r="D23" s="14">
        <v>2020</v>
      </c>
      <c r="E23" s="14" t="s">
        <v>42</v>
      </c>
      <c r="F23" s="15">
        <v>0</v>
      </c>
      <c r="G23" s="15">
        <v>2595936</v>
      </c>
      <c r="H23" s="15">
        <v>702085</v>
      </c>
      <c r="I23" s="15">
        <v>0</v>
      </c>
      <c r="J23" s="15">
        <v>0</v>
      </c>
      <c r="K23" s="15">
        <v>226343</v>
      </c>
      <c r="L23" s="14" t="s">
        <v>49</v>
      </c>
      <c r="M23" s="16">
        <v>0</v>
      </c>
      <c r="N23" s="16">
        <v>0</v>
      </c>
      <c r="O23" s="16">
        <v>102</v>
      </c>
      <c r="P23" s="16">
        <v>139</v>
      </c>
      <c r="Q23" s="16">
        <v>56</v>
      </c>
      <c r="R23" s="16">
        <v>0</v>
      </c>
      <c r="S23" s="16">
        <v>0</v>
      </c>
      <c r="T23" s="16">
        <v>0</v>
      </c>
      <c r="U23" s="17">
        <f t="shared" si="0"/>
        <v>297</v>
      </c>
      <c r="V23" s="18">
        <f t="shared" si="1"/>
        <v>3524364</v>
      </c>
    </row>
    <row r="24" spans="1:22" x14ac:dyDescent="0.4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/>
      <c r="V24" s="18"/>
    </row>
    <row r="25" spans="1:22" x14ac:dyDescent="0.4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/>
      <c r="V25" s="18"/>
    </row>
    <row r="26" spans="1:22" x14ac:dyDescent="0.4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/>
      <c r="V26" s="18"/>
    </row>
    <row r="27" spans="1:22" x14ac:dyDescent="0.4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/>
      <c r="V27" s="18"/>
    </row>
    <row r="28" spans="1:22" x14ac:dyDescent="0.4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/>
      <c r="V28" s="18"/>
    </row>
    <row r="29" spans="1:22" x14ac:dyDescent="0.4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/>
      <c r="V29" s="18"/>
    </row>
    <row r="30" spans="1:22" x14ac:dyDescent="0.4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/>
      <c r="V30" s="18"/>
    </row>
    <row r="31" spans="1:22" x14ac:dyDescent="0.4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/>
      <c r="V31" s="18"/>
    </row>
    <row r="32" spans="1:22" x14ac:dyDescent="0.4">
      <c r="A32" s="13"/>
      <c r="B32" s="13"/>
      <c r="C32" s="14"/>
      <c r="D32" s="14"/>
      <c r="E32" s="14"/>
      <c r="F32" s="15"/>
      <c r="G32" s="15"/>
      <c r="H32" s="15"/>
      <c r="I32" s="15"/>
      <c r="J32" s="15"/>
      <c r="K32" s="15"/>
      <c r="L32" s="14"/>
      <c r="M32" s="16"/>
      <c r="N32" s="16"/>
      <c r="O32" s="16"/>
      <c r="P32" s="16"/>
      <c r="Q32" s="16"/>
      <c r="R32" s="16"/>
      <c r="S32" s="16"/>
      <c r="T32" s="16"/>
      <c r="U32" s="17"/>
      <c r="V32" s="18"/>
    </row>
    <row r="33" spans="1:22" x14ac:dyDescent="0.4">
      <c r="A33" s="13"/>
      <c r="B33" s="13"/>
      <c r="C33" s="14"/>
      <c r="D33" s="14"/>
      <c r="E33" s="14"/>
      <c r="F33" s="15"/>
      <c r="G33" s="15"/>
      <c r="H33" s="15"/>
      <c r="I33" s="15"/>
      <c r="J33" s="15"/>
      <c r="K33" s="15"/>
      <c r="L33" s="14"/>
      <c r="M33" s="16"/>
      <c r="N33" s="16"/>
      <c r="O33" s="16"/>
      <c r="P33" s="16"/>
      <c r="Q33" s="16"/>
      <c r="R33" s="16"/>
      <c r="S33" s="16"/>
      <c r="T33" s="16"/>
      <c r="U33" s="17"/>
      <c r="V33" s="18"/>
    </row>
  </sheetData>
  <autoFilter ref="A6:V6" xr:uid="{7513A445-E847-4E72-B4F0-889FA0F94882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33">
    <cfRule type="cellIs" dxfId="3" priority="3" operator="lessThan">
      <formula>0</formula>
    </cfRule>
  </conditionalFormatting>
  <conditionalFormatting sqref="V7:V33">
    <cfRule type="expression" dxfId="2" priority="4">
      <formula>$V$7&lt;0</formula>
    </cfRule>
  </conditionalFormatting>
  <conditionalFormatting sqref="D7:D33">
    <cfRule type="expression" dxfId="1" priority="2">
      <formula>OR($D7&gt;2020,AND($D7&lt;2020,$D7&lt;&gt;""))</formula>
    </cfRule>
  </conditionalFormatting>
  <conditionalFormatting sqref="C7:C33">
    <cfRule type="expression" dxfId="0" priority="5">
      <formula>(#REF!&gt;1)</formula>
    </cfRule>
  </conditionalFormatting>
  <dataValidations count="3">
    <dataValidation type="list" allowBlank="1" showInputMessage="1" showErrorMessage="1" sqref="E7:E33" xr:uid="{2968B2C2-DE15-4299-B950-EDFBC09BED36}">
      <formula1>"PH, TH, Joint TH &amp; PH-RRH, HMIS, SSO, TRA, PRA, SRA, S+C/SRO"</formula1>
    </dataValidation>
    <dataValidation type="list" allowBlank="1" showInputMessage="1" showErrorMessage="1" sqref="L7:L33" xr:uid="{0EB4205C-C66C-48B1-A5FC-7DEBE9C52961}">
      <formula1>"N/A, FMR, Actual Rent"</formula1>
    </dataValidation>
    <dataValidation allowBlank="1" showErrorMessage="1" sqref="A6:V6" xr:uid="{79E36D32-0AB2-4558-A599-A78DAC9B41E9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2019-03-04T18:42:24Z</dcterms:created>
  <dcterms:modified xsi:type="dcterms:W3CDTF">2019-04-02T19:33:08Z</dcterms:modified>
</cp:coreProperties>
</file>