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MD-600\"/>
    </mc:Choice>
  </mc:AlternateContent>
  <xr:revisionPtr revIDLastSave="0" documentId="13_ncr:1_{0BE24C02-AACD-49B6-BEBC-64687C3BEE64}" xr6:coauthVersionLast="43" xr6:coauthVersionMax="43" xr10:uidLastSave="{00000000-0000-0000-0000-000000000000}"/>
  <bookViews>
    <workbookView xWindow="-120" yWindow="-120" windowWidth="29040" windowHeight="15840" xr2:uid="{7B18B57B-D067-47F6-BD62-5111EAC418F4}"/>
  </bookViews>
  <sheets>
    <sheet name="FY 2019 GIW" sheetId="1" r:id="rId1"/>
  </sheets>
  <definedNames>
    <definedName name="_xlnm._FilterDatabase" localSheetId="0" hidden="1">'FY 2019 GIW'!$A$6:$V$6</definedName>
    <definedName name="_xlnm.Print_Area" localSheetId="0">'FY 2019 GIW'!$A$1:$V$28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V7" i="1" l="1"/>
  <c r="H3" i="1" s="1"/>
  <c r="U7" i="1"/>
</calcChain>
</file>

<file path=xl/sharedStrings.xml><?xml version="1.0" encoding="utf-8"?>
<sst xmlns="http://schemas.openxmlformats.org/spreadsheetml/2006/main" count="94" uniqueCount="68">
  <si>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</si>
  <si>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</si>
  <si>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</si>
  <si>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</si>
  <si>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</si>
  <si>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</si>
  <si>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</si>
  <si>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</si>
  <si>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</si>
  <si>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</si>
  <si>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</si>
  <si>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</si>
  <si>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</si>
  <si>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</si>
  <si>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</si>
  <si>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</si>
  <si>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</si>
  <si>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</si>
  <si>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</si>
  <si>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</si>
  <si>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</si>
  <si>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</si>
  <si>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</si>
  <si>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</si>
  <si>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</si>
  <si>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</si>
  <si>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</si>
  <si>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</si>
  <si>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</si>
  <si>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</si>
  <si>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Montgomery County Coalition for the Homeless, Inc</t>
  </si>
  <si>
    <t>Home First I</t>
  </si>
  <si>
    <t>MD0206L3G011811</t>
  </si>
  <si>
    <t>PH</t>
  </si>
  <si>
    <t/>
  </si>
  <si>
    <t>Washington</t>
  </si>
  <si>
    <t>MD-601</t>
  </si>
  <si>
    <t>Montgomery County CoC</t>
  </si>
  <si>
    <t>Montgomery County Maryland</t>
  </si>
  <si>
    <t>Hope Housing</t>
  </si>
  <si>
    <t>MD0207L3G011811</t>
  </si>
  <si>
    <t>HOUSING OPPORTUNITIES COMMISSION</t>
  </si>
  <si>
    <t>Permanent Supportive Housing 14</t>
  </si>
  <si>
    <t>MD0209L3G011811</t>
  </si>
  <si>
    <t>FMR</t>
  </si>
  <si>
    <t>Permanent Supportive Housing 10</t>
  </si>
  <si>
    <t>MD0210L3G011811</t>
  </si>
  <si>
    <t>Personal Living Quarters Seneca Heights Apartments</t>
  </si>
  <si>
    <t>MD0213L3G011811</t>
  </si>
  <si>
    <t>Home First II</t>
  </si>
  <si>
    <t>MD0233L3G011810</t>
  </si>
  <si>
    <t>Cordell</t>
  </si>
  <si>
    <t>MD0247L3G011808</t>
  </si>
  <si>
    <t>Interfaith Works Inc.</t>
  </si>
  <si>
    <t>Interfaith Homes</t>
  </si>
  <si>
    <t>MD0280L3G011807</t>
  </si>
  <si>
    <t>Keys First</t>
  </si>
  <si>
    <t>MD0354L3G011803</t>
  </si>
  <si>
    <t>Actual Rent</t>
  </si>
  <si>
    <t>The National Center for Children and Families</t>
  </si>
  <si>
    <t>NCCF's Combined RRH I &amp; II FY18</t>
  </si>
  <si>
    <t>MD0385L3G011802</t>
  </si>
  <si>
    <t>Catholic Charities of The Archdiocese of Washington, Inc</t>
  </si>
  <si>
    <t>Montgomery County Rapid Re-Housing</t>
  </si>
  <si>
    <t>MD0408L3G011801</t>
  </si>
  <si>
    <t>Pathways to Housing DC</t>
  </si>
  <si>
    <t>Project HOME</t>
  </si>
  <si>
    <t>MD0430L3G011800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</si>
</sst>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931D0-38CB-4299-9B46-41C551013ADB}">
  <sheetPr codeName="Sheet173">
    <pageSetUpPr fitToPage="1"/>
  </sheetPr>
  <dimension ref="A1:V28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4" t="s">
        <v>35</v>
      </c>
      <c r="C1" s="24"/>
      <c r="D1" s="24"/>
      <c r="E1" s="25" t="s">
        <v>1</v>
      </c>
      <c r="F1" s="26"/>
      <c r="G1" s="27"/>
      <c r="H1" s="28" t="s">
        <v>38</v>
      </c>
      <c r="I1" s="29"/>
      <c r="J1" s="30"/>
    </row>
    <row r="2" spans="1:22" ht="35.25" customHeight="1" x14ac:dyDescent="0.25">
      <c r="A2" s="1" t="s">
        <v>2</v>
      </c>
      <c r="B2" s="24" t="s">
        <v>36</v>
      </c>
      <c r="C2" s="24"/>
      <c r="D2" s="24"/>
      <c r="E2" s="31"/>
      <c r="F2" s="32"/>
      <c r="G2" s="32"/>
      <c r="H2" s="32"/>
      <c r="I2" s="32"/>
      <c r="J2" s="33"/>
    </row>
    <row r="3" spans="1:22" ht="35.25" customHeight="1" x14ac:dyDescent="0.25">
      <c r="A3" s="2" t="s">
        <v>3</v>
      </c>
      <c r="B3" s="24" t="s">
        <v>37</v>
      </c>
      <c r="C3" s="24"/>
      <c r="D3" s="24"/>
      <c r="E3" s="34" t="s">
        <v>4</v>
      </c>
      <c r="F3" s="35"/>
      <c r="G3" s="36"/>
      <c r="H3" s="37">
        <f ca="1">SUM(OFFSET(V6,1,0,500,1))</f>
        <v>8982609</v>
      </c>
      <c r="I3" s="38"/>
      <c r="J3" s="39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20" t="s">
        <v>5</v>
      </c>
      <c r="B5" s="21"/>
      <c r="C5" s="21"/>
      <c r="D5" s="21"/>
      <c r="E5" s="22"/>
      <c r="F5" s="23" t="s">
        <v>6</v>
      </c>
      <c r="G5" s="23"/>
      <c r="H5" s="23"/>
      <c r="I5" s="23"/>
      <c r="J5" s="23"/>
      <c r="K5" s="23"/>
      <c r="L5" s="23" t="s">
        <v>7</v>
      </c>
      <c r="M5" s="23"/>
      <c r="N5" s="23"/>
      <c r="O5" s="23"/>
      <c r="P5" s="23"/>
      <c r="Q5" s="23"/>
      <c r="R5" s="23"/>
      <c r="S5" s="23"/>
      <c r="T5" s="23"/>
      <c r="U5" s="20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9">
        <v>138516</v>
      </c>
      <c r="G7" s="15">
        <v>0</v>
      </c>
      <c r="H7" s="19">
        <v>15873</v>
      </c>
      <c r="I7" s="15">
        <v>5131</v>
      </c>
      <c r="J7" s="15">
        <v>0</v>
      </c>
      <c r="K7" s="15">
        <v>8765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28" si="0">SUM(M7:T7)</f>
        <v>0</v>
      </c>
      <c r="V7" s="18">
        <f t="shared" ref="V7:V28" si="1">SUM(F7:K7)</f>
        <v>168285</v>
      </c>
    </row>
    <row r="8" spans="1:22" x14ac:dyDescent="0.25">
      <c r="A8" s="13" t="s">
        <v>30</v>
      </c>
      <c r="B8" s="13" t="s">
        <v>39</v>
      </c>
      <c r="C8" s="14" t="s">
        <v>40</v>
      </c>
      <c r="D8" s="14">
        <v>2020</v>
      </c>
      <c r="E8" s="14" t="s">
        <v>33</v>
      </c>
      <c r="F8" s="19">
        <v>301056</v>
      </c>
      <c r="G8" s="15">
        <v>0</v>
      </c>
      <c r="H8" s="19">
        <v>230753</v>
      </c>
      <c r="I8" s="19">
        <v>29227</v>
      </c>
      <c r="J8" s="15">
        <v>0</v>
      </c>
      <c r="K8" s="19">
        <v>36296</v>
      </c>
      <c r="L8" s="14" t="s">
        <v>34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10</v>
      </c>
      <c r="T8" s="16">
        <v>0</v>
      </c>
      <c r="U8" s="17">
        <f t="shared" si="0"/>
        <v>10</v>
      </c>
      <c r="V8" s="18">
        <f t="shared" si="1"/>
        <v>597332</v>
      </c>
    </row>
    <row r="9" spans="1:22" x14ac:dyDescent="0.25">
      <c r="A9" s="13" t="s">
        <v>41</v>
      </c>
      <c r="B9" s="13" t="s">
        <v>42</v>
      </c>
      <c r="C9" s="14" t="s">
        <v>43</v>
      </c>
      <c r="D9" s="14">
        <v>2020</v>
      </c>
      <c r="E9" s="14" t="s">
        <v>33</v>
      </c>
      <c r="F9" s="15">
        <v>0</v>
      </c>
      <c r="G9" s="15">
        <v>655620</v>
      </c>
      <c r="H9" s="15">
        <v>75746</v>
      </c>
      <c r="I9" s="15">
        <v>0</v>
      </c>
      <c r="J9" s="15">
        <v>0</v>
      </c>
      <c r="K9" s="15">
        <v>40119</v>
      </c>
      <c r="L9" s="14" t="s">
        <v>44</v>
      </c>
      <c r="M9" s="16">
        <v>0</v>
      </c>
      <c r="N9" s="16">
        <v>0</v>
      </c>
      <c r="O9" s="16">
        <v>35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35</v>
      </c>
      <c r="V9" s="18">
        <f t="shared" si="1"/>
        <v>771485</v>
      </c>
    </row>
    <row r="10" spans="1:22" x14ac:dyDescent="0.25">
      <c r="A10" s="13" t="s">
        <v>41</v>
      </c>
      <c r="B10" s="13" t="s">
        <v>45</v>
      </c>
      <c r="C10" s="14" t="s">
        <v>46</v>
      </c>
      <c r="D10" s="14">
        <v>2020</v>
      </c>
      <c r="E10" s="14" t="s">
        <v>33</v>
      </c>
      <c r="F10" s="15">
        <v>0</v>
      </c>
      <c r="G10" s="15">
        <v>3395088</v>
      </c>
      <c r="H10" s="15">
        <v>6232</v>
      </c>
      <c r="I10" s="15">
        <v>0</v>
      </c>
      <c r="J10" s="15">
        <v>0</v>
      </c>
      <c r="K10" s="15">
        <v>185316</v>
      </c>
      <c r="L10" s="14" t="s">
        <v>44</v>
      </c>
      <c r="M10" s="16">
        <v>0</v>
      </c>
      <c r="N10" s="16">
        <v>0</v>
      </c>
      <c r="O10" s="16">
        <v>100</v>
      </c>
      <c r="P10" s="16">
        <v>36</v>
      </c>
      <c r="Q10" s="16">
        <v>24</v>
      </c>
      <c r="R10" s="16">
        <v>2</v>
      </c>
      <c r="S10" s="16">
        <v>0</v>
      </c>
      <c r="T10" s="16">
        <v>0</v>
      </c>
      <c r="U10" s="17">
        <f t="shared" si="0"/>
        <v>162</v>
      </c>
      <c r="V10" s="18">
        <f t="shared" si="1"/>
        <v>3586636</v>
      </c>
    </row>
    <row r="11" spans="1:22" x14ac:dyDescent="0.25">
      <c r="A11" s="13" t="s">
        <v>30</v>
      </c>
      <c r="B11" s="13" t="s">
        <v>47</v>
      </c>
      <c r="C11" s="14" t="s">
        <v>48</v>
      </c>
      <c r="D11" s="14">
        <v>2020</v>
      </c>
      <c r="E11" s="14" t="s">
        <v>33</v>
      </c>
      <c r="F11" s="15">
        <v>0</v>
      </c>
      <c r="G11" s="15">
        <v>0</v>
      </c>
      <c r="H11" s="15">
        <v>242060</v>
      </c>
      <c r="I11" s="15">
        <v>128502</v>
      </c>
      <c r="J11" s="15">
        <v>0</v>
      </c>
      <c r="K11" s="15">
        <v>23948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394510</v>
      </c>
    </row>
    <row r="12" spans="1:22" x14ac:dyDescent="0.25">
      <c r="A12" s="13" t="s">
        <v>30</v>
      </c>
      <c r="B12" s="13" t="s">
        <v>49</v>
      </c>
      <c r="C12" s="14" t="s">
        <v>50</v>
      </c>
      <c r="D12" s="14">
        <v>2020</v>
      </c>
      <c r="E12" s="14" t="s">
        <v>33</v>
      </c>
      <c r="F12" s="15">
        <v>268858</v>
      </c>
      <c r="G12" s="15">
        <v>0</v>
      </c>
      <c r="H12" s="15">
        <v>36942</v>
      </c>
      <c r="I12" s="15">
        <v>10877</v>
      </c>
      <c r="J12" s="15">
        <v>0</v>
      </c>
      <c r="K12" s="15">
        <v>17779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334456</v>
      </c>
    </row>
    <row r="13" spans="1:22" x14ac:dyDescent="0.25">
      <c r="A13" s="13" t="s">
        <v>30</v>
      </c>
      <c r="B13" s="13" t="s">
        <v>51</v>
      </c>
      <c r="C13" s="14" t="s">
        <v>52</v>
      </c>
      <c r="D13" s="14">
        <v>2020</v>
      </c>
      <c r="E13" s="14" t="s">
        <v>33</v>
      </c>
      <c r="F13" s="15">
        <v>0</v>
      </c>
      <c r="G13" s="15">
        <v>0</v>
      </c>
      <c r="H13" s="15">
        <v>106724</v>
      </c>
      <c r="I13" s="15">
        <v>29490</v>
      </c>
      <c r="J13" s="15">
        <v>0</v>
      </c>
      <c r="K13" s="15">
        <v>9028</v>
      </c>
      <c r="L13" s="14" t="s">
        <v>34</v>
      </c>
      <c r="M13" s="16">
        <v>0</v>
      </c>
      <c r="N13" s="16">
        <v>0</v>
      </c>
      <c r="O13" s="16">
        <v>6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6</v>
      </c>
      <c r="V13" s="18">
        <f t="shared" si="1"/>
        <v>145242</v>
      </c>
    </row>
    <row r="14" spans="1:22" x14ac:dyDescent="0.25">
      <c r="A14" s="13" t="s">
        <v>53</v>
      </c>
      <c r="B14" s="13" t="s">
        <v>54</v>
      </c>
      <c r="C14" s="14" t="s">
        <v>55</v>
      </c>
      <c r="D14" s="14">
        <v>2020</v>
      </c>
      <c r="E14" s="14" t="s">
        <v>33</v>
      </c>
      <c r="F14" s="15">
        <v>242604</v>
      </c>
      <c r="G14" s="15">
        <v>0</v>
      </c>
      <c r="H14" s="15">
        <v>56074</v>
      </c>
      <c r="I14" s="15">
        <v>0</v>
      </c>
      <c r="J14" s="15">
        <v>17556</v>
      </c>
      <c r="K14" s="15">
        <v>29207</v>
      </c>
      <c r="L14" s="14" t="s">
        <v>58</v>
      </c>
      <c r="M14" s="16">
        <v>0</v>
      </c>
      <c r="N14" s="16">
        <v>0</v>
      </c>
      <c r="O14" s="16">
        <v>14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14</v>
      </c>
      <c r="V14" s="18">
        <f t="shared" si="1"/>
        <v>345441</v>
      </c>
    </row>
    <row r="15" spans="1:22" x14ac:dyDescent="0.25">
      <c r="A15" s="13" t="s">
        <v>30</v>
      </c>
      <c r="B15" s="13" t="s">
        <v>56</v>
      </c>
      <c r="C15" s="14" t="s">
        <v>57</v>
      </c>
      <c r="D15" s="14">
        <v>2020</v>
      </c>
      <c r="E15" s="14" t="s">
        <v>33</v>
      </c>
      <c r="F15" s="15">
        <v>0</v>
      </c>
      <c r="G15" s="15">
        <v>518148</v>
      </c>
      <c r="H15" s="19">
        <v>328070</v>
      </c>
      <c r="I15" s="15">
        <v>7725</v>
      </c>
      <c r="J15" s="19">
        <v>15000</v>
      </c>
      <c r="K15" s="19">
        <v>80053</v>
      </c>
      <c r="L15" s="14" t="s">
        <v>58</v>
      </c>
      <c r="M15" s="16">
        <v>0</v>
      </c>
      <c r="N15" s="16">
        <v>0</v>
      </c>
      <c r="O15" s="16">
        <v>27</v>
      </c>
      <c r="P15" s="16">
        <v>5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32</v>
      </c>
      <c r="V15" s="18">
        <f t="shared" si="1"/>
        <v>948996</v>
      </c>
    </row>
    <row r="16" spans="1:22" x14ac:dyDescent="0.25">
      <c r="A16" s="13" t="s">
        <v>59</v>
      </c>
      <c r="B16" s="13" t="s">
        <v>60</v>
      </c>
      <c r="C16" s="14" t="s">
        <v>61</v>
      </c>
      <c r="D16" s="14">
        <v>2020</v>
      </c>
      <c r="E16" s="14" t="s">
        <v>33</v>
      </c>
      <c r="F16" s="15">
        <v>0</v>
      </c>
      <c r="G16" s="15">
        <v>350040</v>
      </c>
      <c r="H16" s="15">
        <v>195882</v>
      </c>
      <c r="I16" s="15">
        <v>0</v>
      </c>
      <c r="J16" s="15">
        <v>0</v>
      </c>
      <c r="K16" s="15">
        <v>60658</v>
      </c>
      <c r="L16" s="14" t="s">
        <v>44</v>
      </c>
      <c r="M16" s="16">
        <v>0</v>
      </c>
      <c r="N16" s="16">
        <v>0</v>
      </c>
      <c r="O16" s="16">
        <v>13</v>
      </c>
      <c r="P16" s="16">
        <v>7</v>
      </c>
      <c r="Q16" s="16">
        <v>1</v>
      </c>
      <c r="R16" s="16">
        <v>0</v>
      </c>
      <c r="S16" s="16">
        <v>0</v>
      </c>
      <c r="T16" s="16">
        <v>0</v>
      </c>
      <c r="U16" s="17">
        <f t="shared" si="0"/>
        <v>21</v>
      </c>
      <c r="V16" s="18">
        <f t="shared" si="1"/>
        <v>606580</v>
      </c>
    </row>
    <row r="17" spans="1:22" x14ac:dyDescent="0.25">
      <c r="A17" s="13" t="s">
        <v>62</v>
      </c>
      <c r="B17" s="13" t="s">
        <v>63</v>
      </c>
      <c r="C17" s="14" t="s">
        <v>64</v>
      </c>
      <c r="D17" s="14">
        <v>2020</v>
      </c>
      <c r="E17" s="14" t="s">
        <v>33</v>
      </c>
      <c r="F17" s="15">
        <v>0</v>
      </c>
      <c r="G17" s="15">
        <v>326964</v>
      </c>
      <c r="H17" s="15">
        <v>168851</v>
      </c>
      <c r="I17" s="15">
        <v>0</v>
      </c>
      <c r="J17" s="15">
        <v>0</v>
      </c>
      <c r="K17" s="15">
        <v>49581</v>
      </c>
      <c r="L17" s="14" t="s">
        <v>58</v>
      </c>
      <c r="M17" s="16">
        <v>0</v>
      </c>
      <c r="N17" s="16">
        <v>0</v>
      </c>
      <c r="O17" s="16">
        <v>7</v>
      </c>
      <c r="P17" s="16">
        <v>6</v>
      </c>
      <c r="Q17" s="16">
        <v>5</v>
      </c>
      <c r="R17" s="16">
        <v>0</v>
      </c>
      <c r="S17" s="16">
        <v>0</v>
      </c>
      <c r="T17" s="16">
        <v>0</v>
      </c>
      <c r="U17" s="17">
        <f t="shared" si="0"/>
        <v>18</v>
      </c>
      <c r="V17" s="18">
        <f t="shared" si="1"/>
        <v>545396</v>
      </c>
    </row>
    <row r="18" spans="1:22" x14ac:dyDescent="0.25">
      <c r="A18" s="13" t="s">
        <v>65</v>
      </c>
      <c r="B18" s="13" t="s">
        <v>66</v>
      </c>
      <c r="C18" s="14" t="s">
        <v>67</v>
      </c>
      <c r="D18" s="14">
        <v>2020</v>
      </c>
      <c r="E18" s="14" t="s">
        <v>33</v>
      </c>
      <c r="F18" s="15">
        <v>0</v>
      </c>
      <c r="G18" s="15">
        <v>393372</v>
      </c>
      <c r="H18" s="15">
        <v>78514</v>
      </c>
      <c r="I18" s="15">
        <v>17304</v>
      </c>
      <c r="J18" s="15">
        <v>0</v>
      </c>
      <c r="K18" s="15">
        <v>49060</v>
      </c>
      <c r="L18" s="14" t="s">
        <v>44</v>
      </c>
      <c r="M18" s="16">
        <v>0</v>
      </c>
      <c r="N18" s="16">
        <v>0</v>
      </c>
      <c r="O18" s="16">
        <v>21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7">
        <f t="shared" si="0"/>
        <v>21</v>
      </c>
      <c r="V18" s="18">
        <f t="shared" si="1"/>
        <v>538250</v>
      </c>
    </row>
    <row r="19" spans="1:22" x14ac:dyDescent="0.25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25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25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2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25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25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</sheetData>
  <autoFilter ref="A6:V6" xr:uid="{390DFFA4-B532-41C6-9A4A-599351B692FD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8">
    <cfRule type="cellIs" dxfId="3" priority="3" operator="lessThan">
      <formula>0</formula>
    </cfRule>
  </conditionalFormatting>
  <conditionalFormatting sqref="V7:V28">
    <cfRule type="expression" dxfId="2" priority="4">
      <formula>$V$7&lt;0</formula>
    </cfRule>
  </conditionalFormatting>
  <conditionalFormatting sqref="D7:D28">
    <cfRule type="expression" dxfId="1" priority="2">
      <formula>OR($D7&gt;2020,AND($D7&lt;2020,$D7&lt;&gt;""))</formula>
    </cfRule>
  </conditionalFormatting>
  <conditionalFormatting sqref="C7:C28">
    <cfRule type="expression" dxfId="0" priority="5">
      <formula>(#REF!&gt;1)</formula>
    </cfRule>
  </conditionalFormatting>
  <dataValidations count="4">
    <dataValidation type="list" allowBlank="1" showInputMessage="1" showErrorMessage="1" sqref="E7:E28" xr:uid="{B9B36CC3-93A9-4B55-A13C-C7362CDAA0B8}">
      <formula1>"PH, TH, Joint TH &amp; PH-RRH, HMIS, SSO, TRA, PRA, SRA, S+C/SRO"</formula1>
    </dataValidation>
    <dataValidation type="list" allowBlank="1" showInputMessage="1" showErrorMessage="1" sqref="L7:L28" xr:uid="{08D3F7EC-6CEC-4AD0-9D84-5C2449B5025C}">
      <formula1>"N/A, FMR, Actual Rent"</formula1>
    </dataValidation>
    <dataValidation allowBlank="1" showErrorMessage="1" sqref="A6:V6 F14 H14 J14:K14" xr:uid="{84E8956B-D31C-409A-A25A-2DCFF5EB9F38}"/>
    <dataValidation type="whole" operator="lessThanOrEqual" allowBlank="1" showInputMessage="1" showErrorMessage="1" error="Administrative Costs cannot exceed 10% of the sum of the Budget Line Items for a project. Please reduce the Administrative Cost amount and re-enter." sqref="K17 K8 K15" xr:uid="{907C6ABC-6B8D-4064-8C48-56CB309E65B4}">
      <formula1>(SUM($F8:$J8))*0.1</formula1>
    </dataValidation>
  </dataValidations>
  <pageMargins left="0.5" right="0.5" top="0.25" bottom="0.4" header="0.2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2019 GIW</vt:lpstr>
      <vt:lpstr>'FY 2019 GIW'!Print_Area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cp:lastPrinted>2019-03-12T18:36:08Z</cp:lastPrinted>
  <dcterms:created xsi:type="dcterms:W3CDTF">2019-03-04T18:42:25Z</dcterms:created>
  <dcterms:modified xsi:type="dcterms:W3CDTF">2019-05-13T19:53:38Z</dcterms:modified>
</cp:coreProperties>
</file>