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MD-500\"/>
    </mc:Choice>
  </mc:AlternateContent>
  <xr:revisionPtr revIDLastSave="0" documentId="13_ncr:1_{30257F74-FB80-45E2-84E2-D6AD8FA216EB}" xr6:coauthVersionLast="41" xr6:coauthVersionMax="41" xr10:uidLastSave="{00000000-0000-0000-0000-000000000000}"/>
  <bookViews>
    <workbookView xWindow="-103" yWindow="-103" windowWidth="25920" windowHeight="16749" xr2:uid="{C464D612-A703-4780-9546-CD01730FA18E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V7" i="1" l="1"/>
  <c r="H3" i="1" s="1"/>
  <c r="U7" i="1"/>
</calcChain>
</file>

<file path=xl/sharedStrings.xml><?xml version="1.0" encoding="utf-8"?>
<sst xmlns="http://schemas.openxmlformats.org/spreadsheetml/2006/main" count="54" uniqueCount="47">
  <si>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</si>
  <si>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</si>
  <si>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</si>
  <si>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</si>
  <si>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</si>
  <si>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</si>
  <si>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</si>
  <si>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</si>
  <si>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</si>
  <si>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</si>
  <si>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</si>
  <si>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</si>
  <si>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</si>
  <si>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</si>
  <si>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</si>
  <si>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</si>
  <si>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</si>
  <si>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</si>
  <si>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</si>
  <si>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</si>
  <si>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</si>
  <si>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</si>
  <si>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</si>
  <si>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</si>
  <si>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</si>
  <si>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</si>
  <si>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</si>
  <si>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</si>
  <si>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</si>
  <si>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</si>
  <si>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Maryland Department of Health</t>
  </si>
  <si>
    <t>BHA S+C Washington County 25 unit NOFA 2018</t>
  </si>
  <si>
    <t>MD0177L3B121811</t>
  </si>
  <si>
    <t>PH</t>
  </si>
  <si>
    <t>FMR</t>
  </si>
  <si>
    <t/>
  </si>
  <si>
    <t>Baltimore</t>
  </si>
  <si>
    <t>MD-512</t>
  </si>
  <si>
    <t>Hagerstown/Washington County CoC</t>
  </si>
  <si>
    <t>Washington County Community Action Council, Inc.</t>
  </si>
  <si>
    <t>Potomac Case Management Services, INC</t>
  </si>
  <si>
    <t>WC PSH  Program Individuals</t>
  </si>
  <si>
    <t>MD0178L3B121811</t>
  </si>
  <si>
    <t>WC PSH Families</t>
  </si>
  <si>
    <t>MD0353L3B121803</t>
  </si>
  <si>
    <t>MD 512 HMIS</t>
  </si>
  <si>
    <t>MD0400L3B121801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</si>
</sst>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B04C6-3897-4F96-8E07-6EF7178C1FE6}">
  <sheetPr codeName="Sheet170">
    <pageSetUpPr fitToPage="1"/>
  </sheetPr>
  <dimension ref="A1:V20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4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503511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258144</v>
      </c>
      <c r="H7" s="15">
        <v>0</v>
      </c>
      <c r="I7" s="15">
        <v>0</v>
      </c>
      <c r="J7" s="15">
        <v>0</v>
      </c>
      <c r="K7" s="15">
        <v>16314</v>
      </c>
      <c r="L7" s="14" t="s">
        <v>34</v>
      </c>
      <c r="M7" s="16">
        <v>0</v>
      </c>
      <c r="N7" s="16">
        <v>0</v>
      </c>
      <c r="O7" s="16">
        <v>14</v>
      </c>
      <c r="P7" s="16">
        <v>7</v>
      </c>
      <c r="Q7" s="16">
        <v>3</v>
      </c>
      <c r="R7" s="16">
        <v>1</v>
      </c>
      <c r="S7" s="16">
        <v>0</v>
      </c>
      <c r="T7" s="16">
        <v>0</v>
      </c>
      <c r="U7" s="17">
        <f>SUM(M7:T7)</f>
        <v>25</v>
      </c>
      <c r="V7" s="18">
        <f>SUM(F7:K7)</f>
        <v>274458</v>
      </c>
    </row>
    <row r="8" spans="1:22" x14ac:dyDescent="0.4">
      <c r="A8" s="13" t="s">
        <v>40</v>
      </c>
      <c r="B8" s="13" t="s">
        <v>41</v>
      </c>
      <c r="C8" s="14" t="s">
        <v>42</v>
      </c>
      <c r="D8" s="14">
        <v>2020</v>
      </c>
      <c r="E8" s="14" t="s">
        <v>33</v>
      </c>
      <c r="F8" s="15">
        <v>163350</v>
      </c>
      <c r="G8" s="15">
        <v>0</v>
      </c>
      <c r="H8" s="15">
        <v>0</v>
      </c>
      <c r="I8" s="15">
        <v>0</v>
      </c>
      <c r="J8" s="15">
        <v>0</v>
      </c>
      <c r="K8" s="15">
        <v>4237</v>
      </c>
      <c r="L8" s="14" t="s">
        <v>35</v>
      </c>
      <c r="M8" s="16"/>
      <c r="N8" s="16"/>
      <c r="O8" s="16"/>
      <c r="P8" s="16"/>
      <c r="Q8" s="16"/>
      <c r="R8" s="16"/>
      <c r="S8" s="16"/>
      <c r="T8" s="16"/>
      <c r="U8" s="17">
        <f t="shared" ref="U8:U20" si="0">SUM(M8:T8)</f>
        <v>0</v>
      </c>
      <c r="V8" s="18">
        <f t="shared" ref="V8:V20" si="1">SUM(F8:K8)</f>
        <v>167587</v>
      </c>
    </row>
    <row r="9" spans="1:22" x14ac:dyDescent="0.4">
      <c r="A9" s="13" t="s">
        <v>40</v>
      </c>
      <c r="B9" s="13" t="s">
        <v>43</v>
      </c>
      <c r="C9" s="14" t="s">
        <v>44</v>
      </c>
      <c r="D9" s="14">
        <v>2020</v>
      </c>
      <c r="E9" s="14" t="s">
        <v>33</v>
      </c>
      <c r="F9" s="15">
        <v>34466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34466</v>
      </c>
    </row>
    <row r="10" spans="1:22" x14ac:dyDescent="0.4">
      <c r="A10" s="13" t="s">
        <v>39</v>
      </c>
      <c r="B10" s="13" t="s">
        <v>45</v>
      </c>
      <c r="C10" s="14" t="s">
        <v>46</v>
      </c>
      <c r="D10" s="14">
        <v>2020</v>
      </c>
      <c r="E10" s="14" t="s">
        <v>17</v>
      </c>
      <c r="F10" s="15">
        <v>0</v>
      </c>
      <c r="G10" s="15">
        <v>0</v>
      </c>
      <c r="H10" s="15">
        <v>0</v>
      </c>
      <c r="I10" s="15">
        <v>0</v>
      </c>
      <c r="J10" s="15">
        <v>27000</v>
      </c>
      <c r="K10" s="15">
        <v>0</v>
      </c>
      <c r="L10" s="14" t="s">
        <v>35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27000</v>
      </c>
    </row>
    <row r="11" spans="1:22" x14ac:dyDescent="0.4">
      <c r="A11" s="13"/>
      <c r="B11" s="13"/>
      <c r="C11" s="14"/>
      <c r="D11" s="14"/>
      <c r="E11" s="14"/>
      <c r="F11" s="15"/>
      <c r="G11" s="15"/>
      <c r="H11" s="15"/>
      <c r="I11" s="15"/>
      <c r="J11" s="15"/>
      <c r="K11" s="15"/>
      <c r="L11" s="14"/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0</v>
      </c>
    </row>
    <row r="12" spans="1:22" x14ac:dyDescent="0.4">
      <c r="A12" s="13"/>
      <c r="B12" s="13"/>
      <c r="C12" s="14"/>
      <c r="D12" s="14"/>
      <c r="E12" s="14"/>
      <c r="F12" s="15"/>
      <c r="G12" s="15"/>
      <c r="H12" s="15"/>
      <c r="I12" s="15"/>
      <c r="J12" s="15"/>
      <c r="K12" s="15"/>
      <c r="L12" s="14"/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0</v>
      </c>
    </row>
    <row r="13" spans="1:22" x14ac:dyDescent="0.4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0</v>
      </c>
    </row>
    <row r="14" spans="1:22" x14ac:dyDescent="0.4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4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</sheetData>
  <autoFilter ref="A6:V6" xr:uid="{9F630684-8624-4701-A9F2-4E6CE2EE4483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0">
    <cfRule type="cellIs" dxfId="3" priority="3" operator="lessThan">
      <formula>0</formula>
    </cfRule>
  </conditionalFormatting>
  <conditionalFormatting sqref="V7:V20">
    <cfRule type="expression" dxfId="2" priority="4">
      <formula>$V$7&lt;0</formula>
    </cfRule>
  </conditionalFormatting>
  <conditionalFormatting sqref="D7:D20">
    <cfRule type="expression" dxfId="1" priority="2">
      <formula>OR($D7&gt;2020,AND($D7&lt;2020,$D7&lt;&gt;""))</formula>
    </cfRule>
  </conditionalFormatting>
  <conditionalFormatting sqref="C7:C20">
    <cfRule type="expression" dxfId="0" priority="5">
      <formula>(#REF!&gt;1)</formula>
    </cfRule>
  </conditionalFormatting>
  <dataValidations count="3">
    <dataValidation type="list" allowBlank="1" showInputMessage="1" showErrorMessage="1" sqref="E7:E20" xr:uid="{2F547FB5-2982-4060-80F6-2C180FD42016}">
      <formula1>"PH, TH, Joint TH &amp; PH-RRH, HMIS, SSO, TRA, PRA, SRA, S+C/SRO"</formula1>
    </dataValidation>
    <dataValidation type="list" allowBlank="1" showInputMessage="1" showErrorMessage="1" sqref="L7:L20" xr:uid="{4D8898A8-792C-40C3-B05A-F57C67565C76}">
      <formula1>"N/A, FMR, Actual Rent"</formula1>
    </dataValidation>
    <dataValidation allowBlank="1" showErrorMessage="1" sqref="A6:V6" xr:uid="{119A8CDC-C7B7-4B46-B4A1-FDFCC17DF933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2019-03-04T18:42:26Z</dcterms:created>
  <dcterms:modified xsi:type="dcterms:W3CDTF">2019-04-02T19:33:05Z</dcterms:modified>
</cp:coreProperties>
</file>