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D-500\"/>
    </mc:Choice>
  </mc:AlternateContent>
  <bookViews>
    <workbookView xWindow="0" yWindow="0" windowWidth="5121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29" i="1" l="1"/>
  <c r="U29" i="1"/>
  <c r="U24" i="1" l="1"/>
  <c r="V24" i="1"/>
  <c r="V26" i="1" l="1"/>
  <c r="V23" i="1"/>
  <c r="V30" i="1" l="1"/>
  <c r="V28" i="1"/>
  <c r="V27" i="1"/>
  <c r="V25" i="1"/>
  <c r="V22" i="1"/>
  <c r="V21" i="1"/>
  <c r="U30" i="1"/>
  <c r="U28" i="1"/>
  <c r="U27" i="1"/>
  <c r="U26" i="1"/>
  <c r="U25" i="1"/>
  <c r="U23" i="1"/>
  <c r="U22" i="1"/>
  <c r="U21" i="1"/>
  <c r="H3" i="1" l="1"/>
</calcChain>
</file>

<file path=xl/sharedStrings.xml><?xml version="1.0" encoding="utf-8"?>
<sst xmlns="http://schemas.openxmlformats.org/spreadsheetml/2006/main" count="104" uniqueCount="72">
  <si>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</si>
  <si>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</si>
  <si>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</si>
  <si>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</si>
  <si>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</si>
  <si>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</si>
  <si>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</si>
  <si>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</si>
  <si>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</si>
  <si>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</si>
  <si>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</si>
  <si>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</si>
  <si>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</si>
  <si>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</si>
  <si>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</si>
  <si>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</si>
  <si>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</si>
  <si>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</si>
  <si>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</si>
  <si>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</si>
  <si>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</si>
  <si>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</si>
  <si>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</si>
  <si>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</si>
  <si>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</si>
  <si>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</si>
  <si>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</si>
  <si>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</si>
  <si>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</si>
  <si>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</si>
  <si>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</si>
  <si>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</si>
  <si>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</si>
  <si>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SSO</t>
  </si>
  <si>
    <t>FMR</t>
  </si>
  <si>
    <t>HMIS 2017</t>
  </si>
  <si>
    <t>Baltimore</t>
  </si>
  <si>
    <t>Maryland Department of Health and Mental Hygiene</t>
  </si>
  <si>
    <t>AIDS Interfaith Residential Services, Inc.</t>
  </si>
  <si>
    <t>Baltimore County, Maryland Project Applicant</t>
  </si>
  <si>
    <t>MD0121L3B051710</t>
  </si>
  <si>
    <t>MD-505</t>
  </si>
  <si>
    <t>Baltimore County CoC</t>
  </si>
  <si>
    <t>Baltimore County Department of Planning</t>
  </si>
  <si>
    <t>Prologue Outreach 2017</t>
  </si>
  <si>
    <t>MD0122L3B051710</t>
  </si>
  <si>
    <t>Associated Catholic Charities, Inc.</t>
  </si>
  <si>
    <t>Project Promise 2017</t>
  </si>
  <si>
    <t>MD0124L3B051710</t>
  </si>
  <si>
    <t>Community Assistance Network, Inc.</t>
  </si>
  <si>
    <t>Samaritan Housing Renewal FY2017</t>
  </si>
  <si>
    <t>MD0125L3B051710</t>
  </si>
  <si>
    <t>BHA S+C Baltimore County 38 units NOFA 2017</t>
  </si>
  <si>
    <t>MD0126L3B051710</t>
  </si>
  <si>
    <t>BHA S+C Baltimore County 13 units NOFA 2017</t>
  </si>
  <si>
    <t>MD0127L3B051710</t>
  </si>
  <si>
    <t>Prologue SPSS 2017</t>
  </si>
  <si>
    <t>MD0128L3B051710</t>
  </si>
  <si>
    <t>CoC Baltimore County SHP- Samaritan Program FY17</t>
  </si>
  <si>
    <t>MD0222L3B051709</t>
  </si>
  <si>
    <t>Arbutus PSH 2017</t>
  </si>
  <si>
    <t>MD0258L3B051706</t>
  </si>
  <si>
    <t>SVDP Scattered Site PSH 2017</t>
  </si>
  <si>
    <t>MD0259L3B051707</t>
  </si>
  <si>
    <t>Hosanna House 2017</t>
  </si>
  <si>
    <t>MD0273L3B051704</t>
  </si>
  <si>
    <t>AIRS S+C 2017</t>
  </si>
  <si>
    <t>MD0282L3B051706</t>
  </si>
  <si>
    <t>DSS RRH 1 &amp; 2 2017</t>
  </si>
  <si>
    <t>MD0288L3B051705</t>
  </si>
  <si>
    <t>Prologue Housing 1 &amp; 2 2017</t>
  </si>
  <si>
    <t>MD0316L3B051703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</si>
</sst>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43</v>
      </c>
      <c r="I1" s="28"/>
      <c r="J1" s="29"/>
    </row>
    <row r="2" spans="1:22" ht="35.25" customHeight="1" x14ac:dyDescent="0.35">
      <c r="A2" s="18" t="s">
        <v>11</v>
      </c>
      <c r="B2" s="30" t="s">
        <v>41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42</v>
      </c>
      <c r="C3" s="30"/>
      <c r="D3" s="30"/>
      <c r="E3" s="34" t="s">
        <v>28</v>
      </c>
      <c r="F3" s="35"/>
      <c r="G3" s="36"/>
      <c r="H3" s="22">
        <f ca="1">SUM(OFFSET(V6,1,0,500,1))</f>
        <v>2794107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39</v>
      </c>
      <c r="B7" s="3" t="s">
        <v>35</v>
      </c>
      <c r="C7" s="4" t="s">
        <v>40</v>
      </c>
      <c r="D7" s="4">
        <v>2019</v>
      </c>
      <c r="E7" s="4" t="s">
        <v>6</v>
      </c>
      <c r="F7" s="16">
        <v>0</v>
      </c>
      <c r="G7" s="16">
        <v>0</v>
      </c>
      <c r="H7" s="16">
        <v>0</v>
      </c>
      <c r="I7" s="16">
        <v>0</v>
      </c>
      <c r="J7" s="16">
        <v>168914</v>
      </c>
      <c r="K7" s="16">
        <v>0</v>
      </c>
      <c r="L7" s="4" t="s">
        <v>32</v>
      </c>
      <c r="M7" s="17"/>
      <c r="N7" s="17"/>
      <c r="O7" s="17"/>
      <c r="P7" s="17"/>
      <c r="Q7" s="17"/>
      <c r="R7" s="17"/>
      <c r="S7" s="17"/>
      <c r="T7" s="17"/>
      <c r="U7" s="1"/>
      <c r="V7" s="2">
        <f t="shared" ref="V7:V20" si="0">SUM(F7:K7)</f>
        <v>168914</v>
      </c>
    </row>
    <row r="8" spans="1:22" customFormat="1" x14ac:dyDescent="0.35">
      <c r="A8" s="3" t="s">
        <v>39</v>
      </c>
      <c r="B8" s="3" t="s">
        <v>44</v>
      </c>
      <c r="C8" s="4" t="s">
        <v>45</v>
      </c>
      <c r="D8" s="4">
        <v>2019</v>
      </c>
      <c r="E8" s="4" t="s">
        <v>33</v>
      </c>
      <c r="F8" s="16">
        <v>0</v>
      </c>
      <c r="G8" s="16">
        <v>0</v>
      </c>
      <c r="H8" s="16">
        <v>212328</v>
      </c>
      <c r="I8" s="16">
        <v>0</v>
      </c>
      <c r="J8" s="16">
        <v>0</v>
      </c>
      <c r="K8" s="16">
        <v>8804</v>
      </c>
      <c r="L8" s="4" t="s">
        <v>32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221132</v>
      </c>
    </row>
    <row r="9" spans="1:22" customFormat="1" x14ac:dyDescent="0.35">
      <c r="A9" s="3" t="s">
        <v>46</v>
      </c>
      <c r="B9" s="3" t="s">
        <v>47</v>
      </c>
      <c r="C9" s="4" t="s">
        <v>48</v>
      </c>
      <c r="D9" s="4">
        <v>2019</v>
      </c>
      <c r="E9" s="4" t="s">
        <v>30</v>
      </c>
      <c r="F9" s="16">
        <v>46864</v>
      </c>
      <c r="G9" s="16">
        <v>0</v>
      </c>
      <c r="H9" s="16">
        <v>24112</v>
      </c>
      <c r="I9" s="16">
        <v>8344</v>
      </c>
      <c r="J9" s="16">
        <v>0</v>
      </c>
      <c r="K9" s="16">
        <v>1112</v>
      </c>
      <c r="L9" s="4" t="s">
        <v>32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80432</v>
      </c>
    </row>
    <row r="10" spans="1:22" customFormat="1" x14ac:dyDescent="0.35">
      <c r="A10" s="3" t="s">
        <v>49</v>
      </c>
      <c r="B10" s="3" t="s">
        <v>50</v>
      </c>
      <c r="C10" s="4" t="s">
        <v>51</v>
      </c>
      <c r="D10" s="4">
        <v>2019</v>
      </c>
      <c r="E10" s="4" t="s">
        <v>30</v>
      </c>
      <c r="F10" s="16">
        <v>137901</v>
      </c>
      <c r="G10" s="16">
        <v>0</v>
      </c>
      <c r="H10" s="16">
        <v>38060</v>
      </c>
      <c r="I10" s="16">
        <v>4873</v>
      </c>
      <c r="J10" s="16">
        <v>0</v>
      </c>
      <c r="K10" s="16">
        <v>7520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188354</v>
      </c>
    </row>
    <row r="11" spans="1:22" customFormat="1" x14ac:dyDescent="0.35">
      <c r="A11" s="3" t="s">
        <v>37</v>
      </c>
      <c r="B11" s="3" t="s">
        <v>52</v>
      </c>
      <c r="C11" s="4" t="s">
        <v>53</v>
      </c>
      <c r="D11" s="4">
        <v>2019</v>
      </c>
      <c r="E11" s="4" t="s">
        <v>30</v>
      </c>
      <c r="F11" s="16">
        <v>0</v>
      </c>
      <c r="G11" s="16">
        <v>664716</v>
      </c>
      <c r="H11" s="16">
        <v>0</v>
      </c>
      <c r="I11" s="16">
        <v>0</v>
      </c>
      <c r="J11" s="16">
        <v>0</v>
      </c>
      <c r="K11" s="16">
        <v>37506</v>
      </c>
      <c r="L11" s="4" t="s">
        <v>34</v>
      </c>
      <c r="M11" s="17">
        <v>0</v>
      </c>
      <c r="N11" s="17">
        <v>0</v>
      </c>
      <c r="O11" s="17">
        <v>10</v>
      </c>
      <c r="P11" s="17">
        <v>13</v>
      </c>
      <c r="Q11" s="17">
        <v>15</v>
      </c>
      <c r="R11" s="17">
        <v>0</v>
      </c>
      <c r="S11" s="17">
        <v>0</v>
      </c>
      <c r="T11" s="17">
        <v>0</v>
      </c>
      <c r="U11" s="1">
        <v>38</v>
      </c>
      <c r="V11" s="2">
        <f t="shared" si="0"/>
        <v>702222</v>
      </c>
    </row>
    <row r="12" spans="1:22" customFormat="1" x14ac:dyDescent="0.35">
      <c r="A12" s="3" t="s">
        <v>37</v>
      </c>
      <c r="B12" s="3" t="s">
        <v>54</v>
      </c>
      <c r="C12" s="4" t="s">
        <v>55</v>
      </c>
      <c r="D12" s="4">
        <v>2019</v>
      </c>
      <c r="E12" s="4" t="s">
        <v>30</v>
      </c>
      <c r="F12" s="16">
        <v>0</v>
      </c>
      <c r="G12" s="16">
        <v>189240</v>
      </c>
      <c r="H12" s="16">
        <v>0</v>
      </c>
      <c r="I12" s="16">
        <v>0</v>
      </c>
      <c r="J12" s="16">
        <v>0</v>
      </c>
      <c r="K12" s="16">
        <v>8324</v>
      </c>
      <c r="L12" s="4" t="s">
        <v>34</v>
      </c>
      <c r="M12" s="17">
        <v>0</v>
      </c>
      <c r="N12" s="17">
        <v>0</v>
      </c>
      <c r="O12" s="17">
        <v>9</v>
      </c>
      <c r="P12" s="17">
        <v>3</v>
      </c>
      <c r="Q12" s="17">
        <v>1</v>
      </c>
      <c r="R12" s="17">
        <v>0</v>
      </c>
      <c r="S12" s="17">
        <v>0</v>
      </c>
      <c r="T12" s="17">
        <v>0</v>
      </c>
      <c r="U12" s="1">
        <v>13</v>
      </c>
      <c r="V12" s="2">
        <f t="shared" si="0"/>
        <v>197564</v>
      </c>
    </row>
    <row r="13" spans="1:22" customFormat="1" x14ac:dyDescent="0.35">
      <c r="A13" s="3" t="s">
        <v>39</v>
      </c>
      <c r="B13" s="3" t="s">
        <v>56</v>
      </c>
      <c r="C13" s="4" t="s">
        <v>57</v>
      </c>
      <c r="D13" s="4">
        <v>2019</v>
      </c>
      <c r="E13" s="4" t="s">
        <v>33</v>
      </c>
      <c r="F13" s="16">
        <v>0</v>
      </c>
      <c r="G13" s="16">
        <v>0</v>
      </c>
      <c r="H13" s="16">
        <v>100000</v>
      </c>
      <c r="I13" s="16">
        <v>0</v>
      </c>
      <c r="J13" s="16">
        <v>0</v>
      </c>
      <c r="K13" s="16">
        <v>5000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105000</v>
      </c>
    </row>
    <row r="14" spans="1:22" customFormat="1" x14ac:dyDescent="0.35">
      <c r="A14" s="3" t="s">
        <v>38</v>
      </c>
      <c r="B14" s="3" t="s">
        <v>58</v>
      </c>
      <c r="C14" s="4" t="s">
        <v>59</v>
      </c>
      <c r="D14" s="4">
        <v>2019</v>
      </c>
      <c r="E14" s="4" t="s">
        <v>30</v>
      </c>
      <c r="F14" s="16">
        <v>0</v>
      </c>
      <c r="G14" s="16">
        <v>106500</v>
      </c>
      <c r="H14" s="16">
        <v>41544</v>
      </c>
      <c r="I14" s="16">
        <v>0</v>
      </c>
      <c r="J14" s="16">
        <v>0</v>
      </c>
      <c r="K14" s="16">
        <v>7873</v>
      </c>
      <c r="L14" s="4" t="s">
        <v>31</v>
      </c>
      <c r="M14" s="17">
        <v>0</v>
      </c>
      <c r="N14" s="17">
        <v>0</v>
      </c>
      <c r="O14" s="17">
        <v>9</v>
      </c>
      <c r="P14" s="17">
        <v>1</v>
      </c>
      <c r="Q14" s="17">
        <v>1</v>
      </c>
      <c r="R14" s="17">
        <v>0</v>
      </c>
      <c r="S14" s="17">
        <v>0</v>
      </c>
      <c r="T14" s="17">
        <v>0</v>
      </c>
      <c r="U14" s="1">
        <v>11</v>
      </c>
      <c r="V14" s="2">
        <f t="shared" si="0"/>
        <v>155917</v>
      </c>
    </row>
    <row r="15" spans="1:22" customFormat="1" x14ac:dyDescent="0.35">
      <c r="A15" s="3" t="s">
        <v>39</v>
      </c>
      <c r="B15" s="3" t="s">
        <v>60</v>
      </c>
      <c r="C15" s="4" t="s">
        <v>61</v>
      </c>
      <c r="D15" s="4">
        <v>2019</v>
      </c>
      <c r="E15" s="4" t="s">
        <v>30</v>
      </c>
      <c r="F15" s="16">
        <v>0</v>
      </c>
      <c r="G15" s="16">
        <v>0</v>
      </c>
      <c r="H15" s="16">
        <v>18956</v>
      </c>
      <c r="I15" s="16">
        <v>66330</v>
      </c>
      <c r="J15" s="16">
        <v>0</v>
      </c>
      <c r="K15" s="16">
        <v>5417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90703</v>
      </c>
    </row>
    <row r="16" spans="1:22" customFormat="1" x14ac:dyDescent="0.35">
      <c r="A16" s="3" t="s">
        <v>39</v>
      </c>
      <c r="B16" s="3" t="s">
        <v>62</v>
      </c>
      <c r="C16" s="4" t="s">
        <v>63</v>
      </c>
      <c r="D16" s="4">
        <v>2019</v>
      </c>
      <c r="E16" s="4" t="s">
        <v>30</v>
      </c>
      <c r="F16" s="16">
        <v>141133</v>
      </c>
      <c r="G16" s="16">
        <v>0</v>
      </c>
      <c r="H16" s="16">
        <v>84741</v>
      </c>
      <c r="I16" s="16">
        <v>20230</v>
      </c>
      <c r="J16" s="16">
        <v>0</v>
      </c>
      <c r="K16" s="16">
        <v>17265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263369</v>
      </c>
    </row>
    <row r="17" spans="1:22" customFormat="1" x14ac:dyDescent="0.35">
      <c r="A17" s="3" t="s">
        <v>39</v>
      </c>
      <c r="B17" s="3" t="s">
        <v>64</v>
      </c>
      <c r="C17" s="4" t="s">
        <v>65</v>
      </c>
      <c r="D17" s="4">
        <v>2019</v>
      </c>
      <c r="E17" s="4" t="s">
        <v>30</v>
      </c>
      <c r="F17" s="16">
        <v>0</v>
      </c>
      <c r="G17" s="16">
        <v>0</v>
      </c>
      <c r="H17" s="16">
        <v>24640</v>
      </c>
      <c r="I17" s="16">
        <v>88769</v>
      </c>
      <c r="J17" s="16">
        <v>0</v>
      </c>
      <c r="K17" s="16">
        <v>5219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118628</v>
      </c>
    </row>
    <row r="18" spans="1:22" customFormat="1" x14ac:dyDescent="0.35">
      <c r="A18" s="3" t="s">
        <v>39</v>
      </c>
      <c r="B18" s="3" t="s">
        <v>66</v>
      </c>
      <c r="C18" s="4" t="s">
        <v>67</v>
      </c>
      <c r="D18" s="4">
        <v>2019</v>
      </c>
      <c r="E18" s="4" t="s">
        <v>30</v>
      </c>
      <c r="F18" s="16">
        <v>0</v>
      </c>
      <c r="G18" s="16">
        <v>52104</v>
      </c>
      <c r="H18" s="16">
        <v>0</v>
      </c>
      <c r="I18" s="16">
        <v>0</v>
      </c>
      <c r="J18" s="16">
        <v>0</v>
      </c>
      <c r="K18" s="16">
        <v>3386</v>
      </c>
      <c r="L18" s="4" t="s">
        <v>31</v>
      </c>
      <c r="M18" s="17">
        <v>0</v>
      </c>
      <c r="N18" s="17">
        <v>0</v>
      </c>
      <c r="O18" s="17">
        <v>2</v>
      </c>
      <c r="P18" s="17">
        <v>1</v>
      </c>
      <c r="Q18" s="17">
        <v>1</v>
      </c>
      <c r="R18" s="17">
        <v>0</v>
      </c>
      <c r="S18" s="17">
        <v>0</v>
      </c>
      <c r="T18" s="17">
        <v>0</v>
      </c>
      <c r="U18" s="1">
        <v>4</v>
      </c>
      <c r="V18" s="2">
        <f t="shared" si="0"/>
        <v>55490</v>
      </c>
    </row>
    <row r="19" spans="1:22" customFormat="1" x14ac:dyDescent="0.35">
      <c r="A19" s="3" t="s">
        <v>39</v>
      </c>
      <c r="B19" s="3" t="s">
        <v>68</v>
      </c>
      <c r="C19" s="4" t="s">
        <v>69</v>
      </c>
      <c r="D19" s="4">
        <v>2019</v>
      </c>
      <c r="E19" s="4" t="s">
        <v>30</v>
      </c>
      <c r="F19" s="16">
        <v>0</v>
      </c>
      <c r="G19" s="16">
        <v>145260</v>
      </c>
      <c r="H19" s="16">
        <v>68801</v>
      </c>
      <c r="I19" s="16">
        <v>0</v>
      </c>
      <c r="J19" s="16">
        <v>0</v>
      </c>
      <c r="K19" s="16">
        <v>12945</v>
      </c>
      <c r="L19" s="4" t="s">
        <v>34</v>
      </c>
      <c r="M19" s="17">
        <v>0</v>
      </c>
      <c r="N19" s="17">
        <v>0</v>
      </c>
      <c r="O19" s="17">
        <v>1</v>
      </c>
      <c r="P19" s="17">
        <v>8</v>
      </c>
      <c r="Q19" s="17">
        <v>0</v>
      </c>
      <c r="R19" s="17">
        <v>0</v>
      </c>
      <c r="S19" s="17">
        <v>0</v>
      </c>
      <c r="T19" s="17">
        <v>0</v>
      </c>
      <c r="U19" s="1">
        <v>9</v>
      </c>
      <c r="V19" s="2">
        <f t="shared" si="0"/>
        <v>227006</v>
      </c>
    </row>
    <row r="20" spans="1:22" customFormat="1" x14ac:dyDescent="0.35">
      <c r="A20" s="3" t="s">
        <v>39</v>
      </c>
      <c r="B20" s="3" t="s">
        <v>70</v>
      </c>
      <c r="C20" s="4" t="s">
        <v>71</v>
      </c>
      <c r="D20" s="4">
        <v>2019</v>
      </c>
      <c r="E20" s="4" t="s">
        <v>30</v>
      </c>
      <c r="F20" s="16">
        <v>0</v>
      </c>
      <c r="G20" s="16">
        <v>167112</v>
      </c>
      <c r="H20" s="16">
        <v>42829</v>
      </c>
      <c r="I20" s="16">
        <v>0</v>
      </c>
      <c r="J20" s="16">
        <v>0</v>
      </c>
      <c r="K20" s="16">
        <v>9435</v>
      </c>
      <c r="L20" s="4" t="s">
        <v>31</v>
      </c>
      <c r="M20" s="17">
        <v>0</v>
      </c>
      <c r="N20" s="17">
        <v>0</v>
      </c>
      <c r="O20" s="17">
        <v>4</v>
      </c>
      <c r="P20" s="17">
        <v>6</v>
      </c>
      <c r="Q20" s="17">
        <v>0</v>
      </c>
      <c r="R20" s="17">
        <v>2</v>
      </c>
      <c r="S20" s="17">
        <v>0</v>
      </c>
      <c r="T20" s="17">
        <v>0</v>
      </c>
      <c r="U20" s="1">
        <v>12</v>
      </c>
      <c r="V20" s="2">
        <f t="shared" si="0"/>
        <v>219376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>SUM(M21:T21)</f>
        <v>0</v>
      </c>
      <c r="V21" s="2">
        <f t="shared" ref="V21:V30" si="1">SUM(F21:K21)</f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ref="U22:U30" si="2">SUM(M22:T22)</f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ref="U29" si="3">SUM(M29:T29)</f>
        <v>0</v>
      </c>
      <c r="V29" s="2">
        <f t="shared" ref="V29" si="4">SUM(F29:K29)</f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1:V28">
    <cfRule type="cellIs" dxfId="12" priority="15" operator="lessThan">
      <formula>0</formula>
    </cfRule>
  </conditionalFormatting>
  <conditionalFormatting sqref="V21:V28">
    <cfRule type="expression" dxfId="11" priority="16">
      <formula>$V$21&lt;0</formula>
    </cfRule>
  </conditionalFormatting>
  <conditionalFormatting sqref="D21:D28">
    <cfRule type="expression" dxfId="10" priority="14">
      <formula>OR($D21&gt;2019,AND($D21&lt;2019,$D21&lt;&gt;""))</formula>
    </cfRule>
  </conditionalFormatting>
  <conditionalFormatting sqref="V30">
    <cfRule type="cellIs" dxfId="9" priority="11" operator="lessThan">
      <formula>0</formula>
    </cfRule>
  </conditionalFormatting>
  <conditionalFormatting sqref="V30">
    <cfRule type="expression" dxfId="8" priority="12">
      <formula>$V$21&lt;0</formula>
    </cfRule>
  </conditionalFormatting>
  <conditionalFormatting sqref="D30">
    <cfRule type="expression" dxfId="7" priority="10">
      <formula>OR($D30&gt;2019,AND($D30&lt;2019,$D30&lt;&gt;""))</formula>
    </cfRule>
  </conditionalFormatting>
  <conditionalFormatting sqref="V29">
    <cfRule type="cellIs" dxfId="6" priority="7" operator="lessThan">
      <formula>0</formula>
    </cfRule>
  </conditionalFormatting>
  <conditionalFormatting sqref="V29">
    <cfRule type="expression" dxfId="5" priority="8">
      <formula>$V$21&lt;0</formula>
    </cfRule>
  </conditionalFormatting>
  <conditionalFormatting sqref="D29">
    <cfRule type="expression" dxfId="4" priority="6">
      <formula>OR($D29&gt;2019,AND($D29&lt;2019,$D29&lt;&gt;""))</formula>
    </cfRule>
  </conditionalFormatting>
  <conditionalFormatting sqref="V7:V20">
    <cfRule type="cellIs" dxfId="3" priority="3" operator="lessThan">
      <formula>0</formula>
    </cfRule>
  </conditionalFormatting>
  <conditionalFormatting sqref="V7:V20">
    <cfRule type="expression" dxfId="2" priority="4">
      <formula>$V$7&lt;0</formula>
    </cfRule>
  </conditionalFormatting>
  <conditionalFormatting sqref="D7:D20">
    <cfRule type="expression" dxfId="1" priority="2">
      <formula>OR($D7&gt;2019,AND($D7&lt;2019,$D7&lt;&gt;""))</formula>
    </cfRule>
  </conditionalFormatting>
  <conditionalFormatting sqref="C7:C30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0">
      <formula1>"N/A, FMR, Actual Rent"</formula1>
    </dataValidation>
    <dataValidation type="list" allowBlank="1" showInputMessage="1" showErrorMessage="1" sqref="E7:E30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2018-06-12T20:04:51Z</dcterms:modified>
</cp:coreProperties>
</file>