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GIW'!$A$1:$V$27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V16" i="1"/>
  <c r="V15" i="1"/>
  <c r="V14" i="1"/>
  <c r="V13" i="1"/>
  <c r="V12" i="1"/>
  <c r="V11" i="1"/>
  <c r="V10" i="1"/>
  <c r="V9" i="1"/>
  <c r="V8" i="1"/>
  <c r="V7" i="1"/>
  <c r="V26" i="1" l="1"/>
  <c r="U26" i="1"/>
  <c r="U21" i="1" l="1"/>
  <c r="V21" i="1"/>
  <c r="V23" i="1" l="1"/>
  <c r="V20" i="1"/>
  <c r="V27" i="1" l="1"/>
  <c r="V25" i="1"/>
  <c r="V24" i="1"/>
  <c r="V22" i="1"/>
  <c r="V19" i="1"/>
  <c r="V18" i="1"/>
  <c r="U27" i="1"/>
  <c r="U25" i="1"/>
  <c r="U24" i="1"/>
  <c r="U23" i="1"/>
  <c r="U22" i="1"/>
  <c r="U20" i="1"/>
  <c r="U19" i="1"/>
  <c r="U18" i="1"/>
  <c r="H3" i="1" l="1"/>
</calcChain>
</file>

<file path=xl/sharedStrings.xml><?xml version="1.0" encoding="utf-8"?>
<sst xmlns="http://schemas.openxmlformats.org/spreadsheetml/2006/main" count="89" uniqueCount="61">
  <si>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</si>
  <si>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</si>
  <si>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</si>
  <si>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</si>
  <si>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</si>
  <si>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</si>
  <si>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</si>
  <si>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</si>
  <si>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</si>
  <si>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</si>
  <si>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</si>
  <si>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</si>
  <si>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</si>
  <si>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</si>
  <si>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</si>
  <si>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</si>
  <si>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</si>
  <si>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</si>
  <si>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</si>
  <si>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</si>
  <si>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</si>
  <si>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</si>
  <si>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</si>
  <si>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</si>
  <si>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</si>
  <si>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</si>
  <si>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</si>
  <si>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</si>
  <si>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</si>
  <si>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</si>
  <si>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</si>
  <si>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</si>
  <si>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</si>
  <si>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SSO</t>
  </si>
  <si>
    <t>Homeless Management Information System</t>
  </si>
  <si>
    <t>Home First</t>
  </si>
  <si>
    <t>Boston</t>
  </si>
  <si>
    <t>City of Fall River</t>
  </si>
  <si>
    <t>Next Step Home Program</t>
  </si>
  <si>
    <t>MA0236L1T151710</t>
  </si>
  <si>
    <t>MA-515</t>
  </si>
  <si>
    <t>Fall River CoC</t>
  </si>
  <si>
    <t>Fall River CoC (MA-515)</t>
  </si>
  <si>
    <t>Stone Residence</t>
  </si>
  <si>
    <t>MA0238L1T151710</t>
  </si>
  <si>
    <t>MA0323L1T151709</t>
  </si>
  <si>
    <t>Second Chances</t>
  </si>
  <si>
    <t>MA0383L1T151705</t>
  </si>
  <si>
    <t>Francis House</t>
  </si>
  <si>
    <t>MA0417L1T151706</t>
  </si>
  <si>
    <t>A New Home</t>
  </si>
  <si>
    <t>MA0446L1T151705</t>
  </si>
  <si>
    <t>A Loving Home</t>
  </si>
  <si>
    <t>MA0447L1T151705</t>
  </si>
  <si>
    <t>Opening Doors II</t>
  </si>
  <si>
    <t>MA0454L1T151704</t>
  </si>
  <si>
    <t>The CALL - Fall River</t>
  </si>
  <si>
    <t>MA0526L1T151702</t>
  </si>
  <si>
    <t>MA0577L1T151701</t>
  </si>
  <si>
    <t>Home First 2</t>
  </si>
  <si>
    <t>MA0578L1T151701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</si>
</sst>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42</v>
      </c>
      <c r="I1" s="28"/>
      <c r="J1" s="29"/>
    </row>
    <row r="2" spans="1:22" ht="35.25" customHeight="1" x14ac:dyDescent="0.3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1743743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37</v>
      </c>
      <c r="B7" s="3" t="s">
        <v>38</v>
      </c>
      <c r="C7" s="4" t="s">
        <v>39</v>
      </c>
      <c r="D7" s="4">
        <v>2019</v>
      </c>
      <c r="E7" s="4" t="s">
        <v>30</v>
      </c>
      <c r="F7" s="16">
        <v>0</v>
      </c>
      <c r="G7" s="16">
        <v>333696</v>
      </c>
      <c r="H7" s="16">
        <v>97416</v>
      </c>
      <c r="I7" s="16">
        <v>0</v>
      </c>
      <c r="J7" s="16">
        <v>0</v>
      </c>
      <c r="K7" s="16">
        <v>27826</v>
      </c>
      <c r="L7" s="4" t="s">
        <v>31</v>
      </c>
      <c r="M7" s="17">
        <v>0</v>
      </c>
      <c r="N7" s="17">
        <v>0</v>
      </c>
      <c r="O7" s="17">
        <v>26</v>
      </c>
      <c r="P7" s="17">
        <v>10</v>
      </c>
      <c r="Q7" s="17">
        <v>4</v>
      </c>
      <c r="R7" s="17">
        <v>0</v>
      </c>
      <c r="S7" s="17">
        <v>0</v>
      </c>
      <c r="T7" s="17">
        <v>0</v>
      </c>
      <c r="U7" s="1">
        <v>40</v>
      </c>
      <c r="V7" s="2">
        <f t="shared" ref="V7:V17" si="0">SUM(F7:K7)</f>
        <v>458938</v>
      </c>
    </row>
    <row r="8" spans="1:22" customFormat="1" x14ac:dyDescent="0.35">
      <c r="A8" s="3" t="s">
        <v>37</v>
      </c>
      <c r="B8" s="3" t="s">
        <v>43</v>
      </c>
      <c r="C8" s="4" t="s">
        <v>44</v>
      </c>
      <c r="D8" s="4">
        <v>2019</v>
      </c>
      <c r="E8" s="4" t="s">
        <v>30</v>
      </c>
      <c r="F8" s="16">
        <v>122724</v>
      </c>
      <c r="G8" s="16">
        <v>0</v>
      </c>
      <c r="H8" s="16">
        <v>34309</v>
      </c>
      <c r="I8" s="16">
        <v>211738</v>
      </c>
      <c r="J8" s="16">
        <v>0</v>
      </c>
      <c r="K8" s="16">
        <v>22855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391626</v>
      </c>
    </row>
    <row r="9" spans="1:22" customFormat="1" x14ac:dyDescent="0.35">
      <c r="A9" s="3" t="s">
        <v>37</v>
      </c>
      <c r="B9" s="3" t="s">
        <v>34</v>
      </c>
      <c r="C9" s="4" t="s">
        <v>45</v>
      </c>
      <c r="D9" s="4">
        <v>2019</v>
      </c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30526</v>
      </c>
      <c r="K9" s="16">
        <v>2136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32662</v>
      </c>
    </row>
    <row r="10" spans="1:22" customFormat="1" x14ac:dyDescent="0.35">
      <c r="A10" s="3" t="s">
        <v>37</v>
      </c>
      <c r="B10" s="3" t="s">
        <v>46</v>
      </c>
      <c r="C10" s="4" t="s">
        <v>47</v>
      </c>
      <c r="D10" s="4">
        <v>2019</v>
      </c>
      <c r="E10" s="4" t="s">
        <v>30</v>
      </c>
      <c r="F10" s="16">
        <v>52711</v>
      </c>
      <c r="G10" s="16">
        <v>0</v>
      </c>
      <c r="H10" s="16">
        <v>13790</v>
      </c>
      <c r="I10" s="16">
        <v>11411</v>
      </c>
      <c r="J10" s="16">
        <v>0</v>
      </c>
      <c r="K10" s="16">
        <v>5153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83065</v>
      </c>
    </row>
    <row r="11" spans="1:22" customFormat="1" x14ac:dyDescent="0.35">
      <c r="A11" s="3" t="s">
        <v>37</v>
      </c>
      <c r="B11" s="3" t="s">
        <v>48</v>
      </c>
      <c r="C11" s="4" t="s">
        <v>49</v>
      </c>
      <c r="D11" s="4">
        <v>2019</v>
      </c>
      <c r="E11" s="4" t="s">
        <v>30</v>
      </c>
      <c r="F11" s="16">
        <v>41567</v>
      </c>
      <c r="G11" s="16">
        <v>0</v>
      </c>
      <c r="H11" s="16">
        <v>30754</v>
      </c>
      <c r="I11" s="16">
        <v>17847</v>
      </c>
      <c r="J11" s="16">
        <v>0</v>
      </c>
      <c r="K11" s="16">
        <v>8677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98845</v>
      </c>
    </row>
    <row r="12" spans="1:22" customFormat="1" x14ac:dyDescent="0.35">
      <c r="A12" s="3" t="s">
        <v>37</v>
      </c>
      <c r="B12" s="3" t="s">
        <v>50</v>
      </c>
      <c r="C12" s="4" t="s">
        <v>51</v>
      </c>
      <c r="D12" s="4">
        <v>2019</v>
      </c>
      <c r="E12" s="4" t="s">
        <v>30</v>
      </c>
      <c r="F12" s="16">
        <v>97847</v>
      </c>
      <c r="G12" s="16">
        <v>0</v>
      </c>
      <c r="H12" s="16">
        <v>19478</v>
      </c>
      <c r="I12" s="16">
        <v>15438</v>
      </c>
      <c r="J12" s="16">
        <v>0</v>
      </c>
      <c r="K12" s="16">
        <v>12730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145493</v>
      </c>
    </row>
    <row r="13" spans="1:22" customFormat="1" x14ac:dyDescent="0.35">
      <c r="A13" s="3" t="s">
        <v>37</v>
      </c>
      <c r="B13" s="3" t="s">
        <v>52</v>
      </c>
      <c r="C13" s="4" t="s">
        <v>53</v>
      </c>
      <c r="D13" s="4">
        <v>2019</v>
      </c>
      <c r="E13" s="4" t="s">
        <v>30</v>
      </c>
      <c r="F13" s="16">
        <v>121006</v>
      </c>
      <c r="G13" s="16">
        <v>0</v>
      </c>
      <c r="H13" s="16">
        <v>29206</v>
      </c>
      <c r="I13" s="16">
        <v>15438</v>
      </c>
      <c r="J13" s="16">
        <v>0</v>
      </c>
      <c r="K13" s="16">
        <v>15908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181558</v>
      </c>
    </row>
    <row r="14" spans="1:22" customFormat="1" x14ac:dyDescent="0.35">
      <c r="A14" s="3" t="s">
        <v>37</v>
      </c>
      <c r="B14" s="3" t="s">
        <v>54</v>
      </c>
      <c r="C14" s="4" t="s">
        <v>55</v>
      </c>
      <c r="D14" s="4">
        <v>2019</v>
      </c>
      <c r="E14" s="4" t="s">
        <v>30</v>
      </c>
      <c r="F14" s="16">
        <v>41934</v>
      </c>
      <c r="G14" s="16">
        <v>0</v>
      </c>
      <c r="H14" s="16">
        <v>11953</v>
      </c>
      <c r="I14" s="16">
        <v>13818</v>
      </c>
      <c r="J14" s="16">
        <v>0</v>
      </c>
      <c r="K14" s="16">
        <v>4458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72163</v>
      </c>
    </row>
    <row r="15" spans="1:22" customFormat="1" x14ac:dyDescent="0.35">
      <c r="A15" s="3" t="s">
        <v>37</v>
      </c>
      <c r="B15" s="3" t="s">
        <v>56</v>
      </c>
      <c r="C15" s="4" t="s">
        <v>57</v>
      </c>
      <c r="D15" s="4">
        <v>2019</v>
      </c>
      <c r="E15" s="4" t="s">
        <v>33</v>
      </c>
      <c r="F15" s="16">
        <v>0</v>
      </c>
      <c r="G15" s="16">
        <v>0</v>
      </c>
      <c r="H15" s="16">
        <v>94423</v>
      </c>
      <c r="I15" s="16">
        <v>0</v>
      </c>
      <c r="J15" s="16">
        <v>0</v>
      </c>
      <c r="K15" s="16">
        <v>5665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100088</v>
      </c>
    </row>
    <row r="16" spans="1:22" customFormat="1" x14ac:dyDescent="0.35">
      <c r="A16" s="3" t="s">
        <v>37</v>
      </c>
      <c r="B16" s="3" t="s">
        <v>35</v>
      </c>
      <c r="C16" s="4" t="s">
        <v>58</v>
      </c>
      <c r="D16" s="4">
        <v>2019</v>
      </c>
      <c r="E16" s="4" t="s">
        <v>30</v>
      </c>
      <c r="F16" s="16">
        <v>0</v>
      </c>
      <c r="G16" s="16">
        <v>0</v>
      </c>
      <c r="H16" s="16">
        <v>14181</v>
      </c>
      <c r="I16" s="16">
        <v>66145</v>
      </c>
      <c r="J16" s="16">
        <v>0</v>
      </c>
      <c r="K16" s="16">
        <v>2962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83288</v>
      </c>
    </row>
    <row r="17" spans="1:22" customFormat="1" x14ac:dyDescent="0.35">
      <c r="A17" s="3" t="s">
        <v>37</v>
      </c>
      <c r="B17" s="3" t="s">
        <v>59</v>
      </c>
      <c r="C17" s="4" t="s">
        <v>60</v>
      </c>
      <c r="D17" s="4">
        <v>2019</v>
      </c>
      <c r="E17" s="4" t="s">
        <v>30</v>
      </c>
      <c r="F17" s="16">
        <v>17136</v>
      </c>
      <c r="G17" s="16">
        <v>0</v>
      </c>
      <c r="H17" s="16">
        <v>0</v>
      </c>
      <c r="I17" s="16">
        <v>73321</v>
      </c>
      <c r="J17" s="16">
        <v>0</v>
      </c>
      <c r="K17" s="16">
        <v>5560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96017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>SUM(M18:T18)</f>
        <v>0</v>
      </c>
      <c r="V18" s="2">
        <f t="shared" ref="V18:V27" si="1">SUM(F18:K18)</f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ref="U19:U27" si="2">SUM(M19:T19)</f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ref="U26" si="3">SUM(M26:T26)</f>
        <v>0</v>
      </c>
      <c r="V26" s="2">
        <f t="shared" ref="V26" si="4">SUM(F26:K26)</f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8:V25">
    <cfRule type="cellIs" dxfId="12" priority="15" operator="lessThan">
      <formula>0</formula>
    </cfRule>
  </conditionalFormatting>
  <conditionalFormatting sqref="V18:V25">
    <cfRule type="expression" dxfId="11" priority="16">
      <formula>$V$18&lt;0</formula>
    </cfRule>
  </conditionalFormatting>
  <conditionalFormatting sqref="D18:D25">
    <cfRule type="expression" dxfId="10" priority="14">
      <formula>OR($D18&gt;2019,AND($D18&lt;2019,$D18&lt;&gt;""))</formula>
    </cfRule>
  </conditionalFormatting>
  <conditionalFormatting sqref="V27">
    <cfRule type="cellIs" dxfId="9" priority="11" operator="lessThan">
      <formula>0</formula>
    </cfRule>
  </conditionalFormatting>
  <conditionalFormatting sqref="V27">
    <cfRule type="expression" dxfId="8" priority="12">
      <formula>$V$18&lt;0</formula>
    </cfRule>
  </conditionalFormatting>
  <conditionalFormatting sqref="D27">
    <cfRule type="expression" dxfId="7" priority="10">
      <formula>OR($D27&gt;2019,AND($D27&lt;2019,$D27&lt;&gt;""))</formula>
    </cfRule>
  </conditionalFormatting>
  <conditionalFormatting sqref="V26">
    <cfRule type="cellIs" dxfId="6" priority="7" operator="lessThan">
      <formula>0</formula>
    </cfRule>
  </conditionalFormatting>
  <conditionalFormatting sqref="V26">
    <cfRule type="expression" dxfId="5" priority="8">
      <formula>$V$18&lt;0</formula>
    </cfRule>
  </conditionalFormatting>
  <conditionalFormatting sqref="D26">
    <cfRule type="expression" dxfId="4" priority="6">
      <formula>OR($D26&gt;2019,AND($D26&lt;2019,$D26&lt;&gt;""))</formula>
    </cfRule>
  </conditionalFormatting>
  <conditionalFormatting sqref="V7:V17">
    <cfRule type="cellIs" dxfId="3" priority="3" operator="lessThan">
      <formula>0</formula>
    </cfRule>
  </conditionalFormatting>
  <conditionalFormatting sqref="V7:V17">
    <cfRule type="expression" dxfId="2" priority="4">
      <formula>$V$7&lt;0</formula>
    </cfRule>
  </conditionalFormatting>
  <conditionalFormatting sqref="D7:D17">
    <cfRule type="expression" dxfId="1" priority="2">
      <formula>OR($D7&gt;2019,AND($D7&lt;2019,$D7&lt;&gt;""))</formula>
    </cfRule>
  </conditionalFormatting>
  <conditionalFormatting sqref="C7:C27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7">
      <formula1>"N/A, FMR, Actual Rent"</formula1>
    </dataValidation>
    <dataValidation type="list" allowBlank="1" showInputMessage="1" showErrorMessage="1" sqref="E7:E27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2018-06-12T20:04:49Z</dcterms:modified>
</cp:coreProperties>
</file>