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A-500\"/>
    </mc:Choice>
  </mc:AlternateContent>
  <xr:revisionPtr revIDLastSave="0" documentId="13_ncr:1_{B5F590E7-26D0-4717-ACD6-A10F8BCA3F5B}" xr6:coauthVersionLast="43" xr6:coauthVersionMax="43" xr10:uidLastSave="{00000000-0000-0000-0000-000000000000}"/>
  <bookViews>
    <workbookView xWindow="-120" yWindow="-120" windowWidth="29040" windowHeight="15840" xr2:uid="{CF67BA51-0075-426D-873C-F710315AF26B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V7" i="1" l="1"/>
  <c r="U7" i="1"/>
  <c r="H3" i="1"/>
</calcChain>
</file>

<file path=xl/sharedStrings.xml><?xml version="1.0" encoding="utf-8"?>
<sst xmlns="http://schemas.openxmlformats.org/spreadsheetml/2006/main" count="99" uniqueCount="65">
  <si>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</si>
  <si>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</si>
  <si>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</si>
  <si>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</si>
  <si>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</si>
  <si>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</si>
  <si>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</si>
  <si>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</si>
  <si>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</si>
  <si>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</si>
  <si>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</si>
  <si>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</si>
  <si>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</si>
  <si>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</si>
  <si>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</si>
  <si>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</si>
  <si>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</si>
  <si>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</si>
  <si>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</si>
  <si>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</si>
  <si>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</si>
  <si>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</si>
  <si>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</si>
  <si>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</si>
  <si>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</si>
  <si>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</si>
  <si>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</si>
  <si>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</si>
  <si>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</si>
  <si>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</si>
  <si>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Springfield</t>
  </si>
  <si>
    <t>RVCC CoC Program</t>
  </si>
  <si>
    <t>MA0102U1T041811</t>
  </si>
  <si>
    <t>PH</t>
  </si>
  <si>
    <t>Actual Rent</t>
  </si>
  <si>
    <t/>
  </si>
  <si>
    <t>Boston</t>
  </si>
  <si>
    <t>MA-504</t>
  </si>
  <si>
    <t>Springfield/Hampden County CoC</t>
  </si>
  <si>
    <t>City of Springfield MA</t>
  </si>
  <si>
    <t>Viability Next Step</t>
  </si>
  <si>
    <t>MA0105U1T041811</t>
  </si>
  <si>
    <t>MHA Consolidated S+C</t>
  </si>
  <si>
    <t>MA0108U1T041811</t>
  </si>
  <si>
    <t>SMOC - Bowdoin/Tranquility Home</t>
  </si>
  <si>
    <t>MA0334U1T041807</t>
  </si>
  <si>
    <t>MA0431U1T041805</t>
  </si>
  <si>
    <t>VOC - Scattered Site Family Supportive Housing</t>
  </si>
  <si>
    <t>MA0432U1T041805</t>
  </si>
  <si>
    <t>Way Finders - Turning Point</t>
  </si>
  <si>
    <t>MA0459U1T041805</t>
  </si>
  <si>
    <t>CHD Family PSH Expansion</t>
  </si>
  <si>
    <t>MA0490U1T041802</t>
  </si>
  <si>
    <t>CSO-FOH Coordinated Assessment</t>
  </si>
  <si>
    <t>MA0514U1T041803</t>
  </si>
  <si>
    <t>SSO</t>
  </si>
  <si>
    <t>Gandara SHINE RRH</t>
  </si>
  <si>
    <t>MA0536U1T041803</t>
  </si>
  <si>
    <t>FMR</t>
  </si>
  <si>
    <t>Catholic Charities - RRH 3</t>
  </si>
  <si>
    <t>MA0538U1T041803</t>
  </si>
  <si>
    <t>CSO-FOH PSH</t>
  </si>
  <si>
    <t>MA0561U1T041802</t>
  </si>
  <si>
    <t>DV Coordinated Entry</t>
  </si>
  <si>
    <t>MA0628U1T041800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</si>
</sst>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E6DC7-9483-414C-8494-D8E0F7B51E6A}">
  <sheetPr codeName="Sheet146">
    <pageSetUpPr fitToPage="1"/>
  </sheetPr>
  <dimension ref="A1:V2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9" t="s">
        <v>36</v>
      </c>
      <c r="C1" s="29"/>
      <c r="D1" s="29"/>
      <c r="E1" s="30" t="s">
        <v>1</v>
      </c>
      <c r="F1" s="31"/>
      <c r="G1" s="32"/>
      <c r="H1" s="33" t="s">
        <v>39</v>
      </c>
      <c r="I1" s="34"/>
      <c r="J1" s="35"/>
    </row>
    <row r="2" spans="1:22" ht="35.25" customHeight="1" x14ac:dyDescent="0.25">
      <c r="A2" s="1" t="s">
        <v>2</v>
      </c>
      <c r="B2" s="29" t="s">
        <v>37</v>
      </c>
      <c r="C2" s="29"/>
      <c r="D2" s="29"/>
      <c r="E2" s="36"/>
      <c r="F2" s="37"/>
      <c r="G2" s="37"/>
      <c r="H2" s="37"/>
      <c r="I2" s="37"/>
      <c r="J2" s="38"/>
    </row>
    <row r="3" spans="1:22" ht="35.25" customHeight="1" x14ac:dyDescent="0.25">
      <c r="A3" s="2" t="s">
        <v>3</v>
      </c>
      <c r="B3" s="29" t="s">
        <v>38</v>
      </c>
      <c r="C3" s="29"/>
      <c r="D3" s="29"/>
      <c r="E3" s="39" t="s">
        <v>4</v>
      </c>
      <c r="F3" s="40"/>
      <c r="G3" s="41"/>
      <c r="H3" s="42">
        <f ca="1">SUM(OFFSET(V6,1,0,500,1))</f>
        <v>4019347</v>
      </c>
      <c r="I3" s="43"/>
      <c r="J3" s="44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25" t="s">
        <v>5</v>
      </c>
      <c r="B5" s="26"/>
      <c r="C5" s="26"/>
      <c r="D5" s="26"/>
      <c r="E5" s="27"/>
      <c r="F5" s="28" t="s">
        <v>6</v>
      </c>
      <c r="G5" s="28"/>
      <c r="H5" s="28"/>
      <c r="I5" s="28"/>
      <c r="J5" s="28"/>
      <c r="K5" s="28"/>
      <c r="L5" s="28" t="s">
        <v>7</v>
      </c>
      <c r="M5" s="28"/>
      <c r="N5" s="28"/>
      <c r="O5" s="28"/>
      <c r="P5" s="28"/>
      <c r="Q5" s="28"/>
      <c r="R5" s="28"/>
      <c r="S5" s="28"/>
      <c r="T5" s="28"/>
      <c r="U5" s="25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232992</v>
      </c>
      <c r="H7" s="15">
        <v>66097</v>
      </c>
      <c r="I7" s="15">
        <v>0</v>
      </c>
      <c r="J7" s="15">
        <v>0</v>
      </c>
      <c r="K7" s="15">
        <v>17572</v>
      </c>
      <c r="L7" s="14" t="s">
        <v>34</v>
      </c>
      <c r="M7" s="16">
        <v>0</v>
      </c>
      <c r="N7" s="16">
        <v>0</v>
      </c>
      <c r="O7" s="16">
        <v>20</v>
      </c>
      <c r="P7" s="16">
        <v>4</v>
      </c>
      <c r="Q7" s="16">
        <v>1</v>
      </c>
      <c r="R7" s="16">
        <v>0</v>
      </c>
      <c r="S7" s="16">
        <v>0</v>
      </c>
      <c r="T7" s="16">
        <v>0</v>
      </c>
      <c r="U7" s="17">
        <f t="shared" ref="U7:U29" si="0">SUM(M7:T7)</f>
        <v>25</v>
      </c>
      <c r="V7" s="18">
        <f t="shared" ref="V7:V29" si="1">SUM(F7:K7)</f>
        <v>316661</v>
      </c>
    </row>
    <row r="8" spans="1:22" x14ac:dyDescent="0.25">
      <c r="A8" s="13" t="s">
        <v>30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267120</v>
      </c>
      <c r="H8" s="15">
        <v>230999</v>
      </c>
      <c r="I8" s="15">
        <v>0</v>
      </c>
      <c r="J8" s="15">
        <v>0</v>
      </c>
      <c r="K8" s="15">
        <v>33050</v>
      </c>
      <c r="L8" s="14" t="s">
        <v>34</v>
      </c>
      <c r="M8" s="16">
        <v>0</v>
      </c>
      <c r="N8" s="16">
        <v>0</v>
      </c>
      <c r="O8" s="16">
        <v>32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32</v>
      </c>
      <c r="V8" s="18">
        <f t="shared" si="1"/>
        <v>531169</v>
      </c>
    </row>
    <row r="9" spans="1:22" x14ac:dyDescent="0.25">
      <c r="A9" s="13" t="s">
        <v>30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601164</v>
      </c>
      <c r="H9" s="15">
        <v>0</v>
      </c>
      <c r="I9" s="15">
        <v>0</v>
      </c>
      <c r="J9" s="15">
        <v>0</v>
      </c>
      <c r="K9" s="15">
        <v>44532</v>
      </c>
      <c r="L9" s="14" t="s">
        <v>34</v>
      </c>
      <c r="M9" s="16">
        <v>0</v>
      </c>
      <c r="N9" s="16">
        <v>0</v>
      </c>
      <c r="O9" s="16">
        <v>81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81</v>
      </c>
      <c r="V9" s="18">
        <f t="shared" si="1"/>
        <v>645696</v>
      </c>
    </row>
    <row r="10" spans="1:22" x14ac:dyDescent="0.25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0</v>
      </c>
      <c r="G10" s="15">
        <v>0</v>
      </c>
      <c r="H10" s="15">
        <v>36036</v>
      </c>
      <c r="I10" s="15">
        <v>25564</v>
      </c>
      <c r="J10" s="15">
        <v>0</v>
      </c>
      <c r="K10" s="15">
        <v>3773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65373</v>
      </c>
    </row>
    <row r="11" spans="1:22" x14ac:dyDescent="0.25">
      <c r="A11" s="13" t="s">
        <v>30</v>
      </c>
      <c r="B11" s="13" t="s">
        <v>17</v>
      </c>
      <c r="C11" s="14" t="s">
        <v>46</v>
      </c>
      <c r="D11" s="14">
        <v>2020</v>
      </c>
      <c r="E11" s="14" t="s">
        <v>17</v>
      </c>
      <c r="F11" s="15">
        <v>0</v>
      </c>
      <c r="G11" s="15">
        <v>0</v>
      </c>
      <c r="H11" s="15">
        <v>0</v>
      </c>
      <c r="I11" s="15">
        <v>0</v>
      </c>
      <c r="J11" s="15">
        <v>59317</v>
      </c>
      <c r="K11" s="15">
        <v>2675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61992</v>
      </c>
    </row>
    <row r="12" spans="1:22" x14ac:dyDescent="0.25">
      <c r="A12" s="13" t="s">
        <v>30</v>
      </c>
      <c r="B12" s="13" t="s">
        <v>47</v>
      </c>
      <c r="C12" s="14" t="s">
        <v>48</v>
      </c>
      <c r="D12" s="14">
        <v>2020</v>
      </c>
      <c r="E12" s="14" t="s">
        <v>33</v>
      </c>
      <c r="F12" s="15">
        <v>0</v>
      </c>
      <c r="G12" s="15">
        <v>100848</v>
      </c>
      <c r="H12" s="15">
        <v>22536</v>
      </c>
      <c r="I12" s="15">
        <v>0</v>
      </c>
      <c r="J12" s="15">
        <v>0</v>
      </c>
      <c r="K12" s="15">
        <v>7887</v>
      </c>
      <c r="L12" s="14" t="s">
        <v>34</v>
      </c>
      <c r="M12" s="16">
        <v>0</v>
      </c>
      <c r="N12" s="16">
        <v>0</v>
      </c>
      <c r="O12" s="16">
        <v>0</v>
      </c>
      <c r="P12" s="16">
        <v>4</v>
      </c>
      <c r="Q12" s="16">
        <v>4</v>
      </c>
      <c r="R12" s="16">
        <v>0</v>
      </c>
      <c r="S12" s="16">
        <v>0</v>
      </c>
      <c r="T12" s="16">
        <v>0</v>
      </c>
      <c r="U12" s="17">
        <f t="shared" si="0"/>
        <v>8</v>
      </c>
      <c r="V12" s="18">
        <f t="shared" si="1"/>
        <v>131271</v>
      </c>
    </row>
    <row r="13" spans="1:22" x14ac:dyDescent="0.25">
      <c r="A13" s="13" t="s">
        <v>30</v>
      </c>
      <c r="B13" s="13" t="s">
        <v>49</v>
      </c>
      <c r="C13" s="14" t="s">
        <v>50</v>
      </c>
      <c r="D13" s="14">
        <v>2020</v>
      </c>
      <c r="E13" s="14" t="s">
        <v>33</v>
      </c>
      <c r="F13" s="15">
        <v>0</v>
      </c>
      <c r="G13" s="15">
        <v>0</v>
      </c>
      <c r="H13" s="15">
        <v>16838</v>
      </c>
      <c r="I13" s="15">
        <v>44575</v>
      </c>
      <c r="J13" s="15">
        <v>0</v>
      </c>
      <c r="K13" s="15">
        <v>3699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65112</v>
      </c>
    </row>
    <row r="14" spans="1:22" x14ac:dyDescent="0.25">
      <c r="A14" s="13" t="s">
        <v>30</v>
      </c>
      <c r="B14" s="13" t="s">
        <v>51</v>
      </c>
      <c r="C14" s="14" t="s">
        <v>52</v>
      </c>
      <c r="D14" s="14">
        <v>2020</v>
      </c>
      <c r="E14" s="14" t="s">
        <v>33</v>
      </c>
      <c r="F14" s="15">
        <v>295791</v>
      </c>
      <c r="G14" s="15">
        <v>144228</v>
      </c>
      <c r="H14" s="15">
        <v>105507</v>
      </c>
      <c r="I14" s="15">
        <v>0</v>
      </c>
      <c r="J14" s="15">
        <v>0</v>
      </c>
      <c r="K14" s="15">
        <v>40066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585592</v>
      </c>
    </row>
    <row r="15" spans="1:22" x14ac:dyDescent="0.25">
      <c r="A15" s="13" t="s">
        <v>30</v>
      </c>
      <c r="B15" s="13" t="s">
        <v>53</v>
      </c>
      <c r="C15" s="14" t="s">
        <v>54</v>
      </c>
      <c r="D15" s="14">
        <v>2020</v>
      </c>
      <c r="E15" s="14" t="s">
        <v>55</v>
      </c>
      <c r="F15" s="15">
        <v>0</v>
      </c>
      <c r="G15" s="15">
        <v>0</v>
      </c>
      <c r="H15" s="15">
        <v>233645</v>
      </c>
      <c r="I15" s="15">
        <v>0</v>
      </c>
      <c r="J15" s="15">
        <v>0</v>
      </c>
      <c r="K15" s="15">
        <v>16355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250000</v>
      </c>
    </row>
    <row r="16" spans="1:22" x14ac:dyDescent="0.25">
      <c r="A16" s="13" t="s">
        <v>30</v>
      </c>
      <c r="B16" s="13" t="s">
        <v>56</v>
      </c>
      <c r="C16" s="14" t="s">
        <v>57</v>
      </c>
      <c r="D16" s="14">
        <v>2020</v>
      </c>
      <c r="E16" s="14" t="s">
        <v>33</v>
      </c>
      <c r="F16" s="15">
        <v>0</v>
      </c>
      <c r="G16" s="15">
        <v>233376</v>
      </c>
      <c r="H16" s="15">
        <v>153058</v>
      </c>
      <c r="I16" s="15">
        <v>0</v>
      </c>
      <c r="J16" s="15">
        <v>0</v>
      </c>
      <c r="K16" s="15">
        <v>29326</v>
      </c>
      <c r="L16" s="14" t="s">
        <v>58</v>
      </c>
      <c r="M16" s="16">
        <v>0</v>
      </c>
      <c r="N16" s="16">
        <v>0</v>
      </c>
      <c r="O16" s="16">
        <v>22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22</v>
      </c>
      <c r="V16" s="18">
        <f t="shared" si="1"/>
        <v>415760</v>
      </c>
    </row>
    <row r="17" spans="1:22" s="24" customFormat="1" x14ac:dyDescent="0.25">
      <c r="A17" s="19" t="s">
        <v>30</v>
      </c>
      <c r="B17" s="19" t="s">
        <v>59</v>
      </c>
      <c r="C17" s="20" t="s">
        <v>60</v>
      </c>
      <c r="D17" s="20">
        <v>2020</v>
      </c>
      <c r="E17" s="20" t="s">
        <v>33</v>
      </c>
      <c r="F17" s="21">
        <v>0</v>
      </c>
      <c r="G17" s="21">
        <v>336676</v>
      </c>
      <c r="H17" s="21">
        <v>86644</v>
      </c>
      <c r="I17" s="21">
        <v>0</v>
      </c>
      <c r="J17" s="21">
        <v>0</v>
      </c>
      <c r="K17" s="21">
        <v>42332</v>
      </c>
      <c r="L17" s="20" t="s">
        <v>34</v>
      </c>
      <c r="M17" s="22">
        <v>0</v>
      </c>
      <c r="N17" s="22">
        <v>0</v>
      </c>
      <c r="O17" s="22">
        <v>24</v>
      </c>
      <c r="P17" s="22">
        <v>2</v>
      </c>
      <c r="Q17" s="22">
        <v>5</v>
      </c>
      <c r="R17" s="22">
        <v>0</v>
      </c>
      <c r="S17" s="22">
        <v>0</v>
      </c>
      <c r="T17" s="22">
        <v>0</v>
      </c>
      <c r="U17" s="23">
        <f t="shared" si="0"/>
        <v>31</v>
      </c>
      <c r="V17" s="18">
        <f t="shared" si="1"/>
        <v>465652</v>
      </c>
    </row>
    <row r="18" spans="1:22" x14ac:dyDescent="0.25">
      <c r="A18" s="13" t="s">
        <v>30</v>
      </c>
      <c r="B18" s="13" t="s">
        <v>61</v>
      </c>
      <c r="C18" s="14" t="s">
        <v>62</v>
      </c>
      <c r="D18" s="14">
        <v>2020</v>
      </c>
      <c r="E18" s="14" t="s">
        <v>33</v>
      </c>
      <c r="F18" s="15">
        <v>162405</v>
      </c>
      <c r="G18" s="15">
        <v>0</v>
      </c>
      <c r="H18" s="15">
        <v>68612</v>
      </c>
      <c r="I18" s="15">
        <v>0</v>
      </c>
      <c r="J18" s="15">
        <v>0</v>
      </c>
      <c r="K18" s="15">
        <v>15789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246806</v>
      </c>
    </row>
    <row r="19" spans="1:22" x14ac:dyDescent="0.25">
      <c r="A19" s="13" t="s">
        <v>30</v>
      </c>
      <c r="B19" s="13" t="s">
        <v>63</v>
      </c>
      <c r="C19" s="14" t="s">
        <v>64</v>
      </c>
      <c r="D19" s="14">
        <v>2020</v>
      </c>
      <c r="E19" s="14" t="s">
        <v>55</v>
      </c>
      <c r="F19" s="15">
        <v>0</v>
      </c>
      <c r="G19" s="15">
        <v>0</v>
      </c>
      <c r="H19" s="15">
        <v>216603</v>
      </c>
      <c r="I19" s="15">
        <v>0</v>
      </c>
      <c r="J19" s="15">
        <v>0</v>
      </c>
      <c r="K19" s="15">
        <v>21660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238263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</sheetData>
  <autoFilter ref="A6:V6" xr:uid="{6E54085D-6E32-45DC-80FE-4BC43D6734C1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9">
    <cfRule type="cellIs" dxfId="3" priority="3" operator="lessThan">
      <formula>0</formula>
    </cfRule>
  </conditionalFormatting>
  <conditionalFormatting sqref="V7:V29">
    <cfRule type="expression" dxfId="2" priority="4">
      <formula>$V$7&lt;0</formula>
    </cfRule>
  </conditionalFormatting>
  <conditionalFormatting sqref="D7:D29">
    <cfRule type="expression" dxfId="1" priority="2">
      <formula>OR($D7&gt;2020,AND($D7&lt;2020,$D7&lt;&gt;""))</formula>
    </cfRule>
  </conditionalFormatting>
  <conditionalFormatting sqref="C7:C29">
    <cfRule type="expression" dxfId="0" priority="5">
      <formula>(#REF!&gt;1)</formula>
    </cfRule>
  </conditionalFormatting>
  <dataValidations count="3">
    <dataValidation type="list" allowBlank="1" showInputMessage="1" showErrorMessage="1" sqref="E7:E29" xr:uid="{466D8E05-4168-4DF1-815E-78D14348B821}">
      <formula1>"PH, TH, Joint TH &amp; PH-RRH, HMIS, SSO, TRA, PRA, SRA, S+C/SRO"</formula1>
    </dataValidation>
    <dataValidation type="list" allowBlank="1" showInputMessage="1" showErrorMessage="1" sqref="L7:L29" xr:uid="{350BE341-784B-42FF-9FCB-59F988E3D737}">
      <formula1>"N/A, FMR, Actual Rent"</formula1>
    </dataValidation>
    <dataValidation allowBlank="1" showErrorMessage="1" sqref="A6:V6" xr:uid="{713D4257-9364-4DBD-9E68-9141D1963DEB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2019-03-04T18:42:37Z</dcterms:created>
  <dcterms:modified xsi:type="dcterms:W3CDTF">2019-05-13T19:53:31Z</dcterms:modified>
</cp:coreProperties>
</file>