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3" i="1" l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52" i="1" l="1"/>
  <c r="U52" i="1"/>
  <c r="U47" i="1" l="1"/>
  <c r="V47" i="1"/>
  <c r="V49" i="1" l="1"/>
  <c r="V46" i="1"/>
  <c r="V53" i="1" l="1"/>
  <c r="V51" i="1"/>
  <c r="V50" i="1"/>
  <c r="V48" i="1"/>
  <c r="V45" i="1"/>
  <c r="V44" i="1"/>
  <c r="U53" i="1"/>
  <c r="U51" i="1"/>
  <c r="U50" i="1"/>
  <c r="U49" i="1"/>
  <c r="U48" i="1"/>
  <c r="U46" i="1"/>
  <c r="U45" i="1"/>
  <c r="U44" i="1"/>
  <c r="H3" i="1" l="1"/>
</calcChain>
</file>

<file path=xl/sharedStrings.xml><?xml version="1.0" encoding="utf-8"?>
<sst xmlns="http://schemas.openxmlformats.org/spreadsheetml/2006/main" count="219" uniqueCount="114">
  <si>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</si>
  <si>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</si>
  <si>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</si>
  <si>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</si>
  <si>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</si>
  <si>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</si>
  <si>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</si>
  <si>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</si>
  <si>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</si>
  <si>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</si>
  <si>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</si>
  <si>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</si>
  <si>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</si>
  <si>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</si>
  <si>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</si>
  <si>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</si>
  <si>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</si>
  <si>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</si>
  <si>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</si>
  <si>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</si>
  <si>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</si>
  <si>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</si>
  <si>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</si>
  <si>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</si>
  <si>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</si>
  <si>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</si>
  <si>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</si>
  <si>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</si>
  <si>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</si>
  <si>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</si>
  <si>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</si>
  <si>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</si>
  <si>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</si>
  <si>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</si>
  <si>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FMR</t>
  </si>
  <si>
    <t>City of Boston Acting by and through its Public Facilities Commission by DND</t>
  </si>
  <si>
    <t>Boston CoC Homeless Management Information System</t>
  </si>
  <si>
    <t>MA0001L1T001709</t>
  </si>
  <si>
    <t>Boston</t>
  </si>
  <si>
    <t>MA-500</t>
  </si>
  <si>
    <t>Boston CoC</t>
  </si>
  <si>
    <t xml:space="preserve">City of Boston Acting by and through its PFC </t>
  </si>
  <si>
    <t>FamilyAid Boston - Home Advantage Collaborative</t>
  </si>
  <si>
    <t>MA0002L1T001707</t>
  </si>
  <si>
    <t>HomeStart, Inc. - The Apartment Connection</t>
  </si>
  <si>
    <t>MA0003L1T001709</t>
  </si>
  <si>
    <t>Pine Street Inn - First Home Consolidated</t>
  </si>
  <si>
    <t>MA0017L1T001710</t>
  </si>
  <si>
    <t>Heading Home, Inc. - Boston Homeless to Housing</t>
  </si>
  <si>
    <t>MA0025L1T001710</t>
  </si>
  <si>
    <t>HomeStart, Inc. – Chronic Consolidated Leasing</t>
  </si>
  <si>
    <t>MA0027L1T001710</t>
  </si>
  <si>
    <t>Kit Clark Senior Services, Inc. - Walnut Community House</t>
  </si>
  <si>
    <t>MA0037L1T001710</t>
  </si>
  <si>
    <t>Metropolitan Boston Housing Partnership, Inc. - Consolidated Sponsor Based Rental Assistance</t>
  </si>
  <si>
    <t>MA0042L1T001710</t>
  </si>
  <si>
    <t>Metropolitan Boston Housing Partnership, Inc. - Consolidated Tenant Based Rental Assistance</t>
  </si>
  <si>
    <t>MA0043L1T001710</t>
  </si>
  <si>
    <t>Metropolitan Boston Housing Partnership, Inc.- 1999 Tier 2 Project Based Rental Assistance</t>
  </si>
  <si>
    <t>MA0044L1T001710</t>
  </si>
  <si>
    <t>Metropolitan Boston Housing Partnership, Inc.- 1999 Tier 1 Project Based Rental Assistance</t>
  </si>
  <si>
    <t>MA0047L1T001710</t>
  </si>
  <si>
    <t>Metropolitan Boston Housing Partnership, Inc.- 2000 Project Based Rental Assistance</t>
  </si>
  <si>
    <t>MA0050L1T001710</t>
  </si>
  <si>
    <t>Pine Street Inn, Inc. – REACH Consolidated</t>
  </si>
  <si>
    <t>MA0058L1T001710</t>
  </si>
  <si>
    <t>Bay Cove Human Services, Inc. - Winston Road Residence</t>
  </si>
  <si>
    <t>MA0063L1T001710</t>
  </si>
  <si>
    <t>MBHP SRO Program</t>
  </si>
  <si>
    <t>MA0305L1T001709</t>
  </si>
  <si>
    <t>Massachusetts Housing &amp; Shelter Alliance, Inc. - Home and Healthy for Good</t>
  </si>
  <si>
    <t>MA0307L1T001709</t>
  </si>
  <si>
    <t>HomeStart, Inc. - The Welcome Home Project</t>
  </si>
  <si>
    <t>MA0330L1T001706</t>
  </si>
  <si>
    <t>Metropolitan Boston Housing Partnership, Inc. - 2005 Project Based Rental Assistance</t>
  </si>
  <si>
    <t>MA0351L1T001708</t>
  </si>
  <si>
    <t>Pine Street Inn, Inc. - Chronically Homeless Housing</t>
  </si>
  <si>
    <t>MA0362L1T001705</t>
  </si>
  <si>
    <t>Massachusetts Housing &amp; Shelter Alliance, Inc. - Home Front</t>
  </si>
  <si>
    <t>MA0363L1T001706</t>
  </si>
  <si>
    <t>Bay Cove Human Services, Inc. – Home At Last</t>
  </si>
  <si>
    <t>MA0399L1T001706</t>
  </si>
  <si>
    <t>Metropolitan Boston Housing Partnership, Inc. - 2006 Sponsor Based Rental Assistance</t>
  </si>
  <si>
    <t>MA0425L1T001706</t>
  </si>
  <si>
    <t>Pine Street Inn, Inc. - Long Term Stayers Consolidated</t>
  </si>
  <si>
    <t>MA0428L1T001704</t>
  </si>
  <si>
    <t>Casa Myrna Vazquez, Inc. – Survivors Transitioning to Empowerment Program (STEP)</t>
  </si>
  <si>
    <t>MA0481L1T001703</t>
  </si>
  <si>
    <t>Victory Programs, Inc. - Home Soon Rapid Re-housing Program</t>
  </si>
  <si>
    <t>MA0482L1T001703</t>
  </si>
  <si>
    <t>Boston CoC Homeless Management Information System II</t>
  </si>
  <si>
    <t>MA0509L1T001702</t>
  </si>
  <si>
    <t>HomeStart, Inc. - Chronic Stabilization Program</t>
  </si>
  <si>
    <t>MA0510L1T001702</t>
  </si>
  <si>
    <t>Pine Street Inn, Inc. - Rapid Home Program</t>
  </si>
  <si>
    <t>MA0511L1T001702</t>
  </si>
  <si>
    <t>MA-500 Coordinated Access Project</t>
  </si>
  <si>
    <t>MA0532L1T001702</t>
  </si>
  <si>
    <t>Massachusetts Housing &amp; Shelter Alliance, Inc. - Rapid Re-Housing for Families (R2F2)</t>
  </si>
  <si>
    <t>MA0533L1T001702</t>
  </si>
  <si>
    <t>Bridge Over Troubled Waters, Inc. - Youth Housing Pathways Program</t>
  </si>
  <si>
    <t>MA0546L1T001702</t>
  </si>
  <si>
    <t>Little Sisters of the Assumption d/b/a Project Hope - RRH for Students and Families</t>
  </si>
  <si>
    <t>MA0550L1T001701</t>
  </si>
  <si>
    <t>Pine Street Inn, Inc. - Place Me Home Chronic Housing</t>
  </si>
  <si>
    <t>MA0551L1T001701</t>
  </si>
  <si>
    <t>Pine Street Inn, Inc. - Housing Works Partnership</t>
  </si>
  <si>
    <t>MA0552L1T001701</t>
  </si>
  <si>
    <t>HomeStart, Inc. - Chronic Housing Search Program</t>
  </si>
  <si>
    <t>MA0553L1T001701</t>
  </si>
  <si>
    <t>New England Center And Home For Veterans - Veterans Welcome Home</t>
  </si>
  <si>
    <t>MA0589L1T001701</t>
  </si>
  <si>
    <t>Saint Francis House, Inc. - Access to Employment</t>
  </si>
  <si>
    <t>MA0591L1T001700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</si>
</sst>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1" xfId="0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4" width="11.6328125" style="23" customWidth="1"/>
    <col min="5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7" t="s">
        <v>38</v>
      </c>
      <c r="C1" s="37"/>
      <c r="D1" s="37"/>
      <c r="E1" s="38" t="s">
        <v>13</v>
      </c>
      <c r="F1" s="39"/>
      <c r="G1" s="40"/>
      <c r="H1" s="34" t="s">
        <v>41</v>
      </c>
      <c r="I1" s="35"/>
      <c r="J1" s="36"/>
    </row>
    <row r="2" spans="1:22" ht="35.25" customHeight="1" x14ac:dyDescent="0.35">
      <c r="A2" s="18" t="s">
        <v>11</v>
      </c>
      <c r="B2" s="37" t="s">
        <v>39</v>
      </c>
      <c r="C2" s="37"/>
      <c r="D2" s="37"/>
      <c r="E2" s="44"/>
      <c r="F2" s="45"/>
      <c r="G2" s="45"/>
      <c r="H2" s="45"/>
      <c r="I2" s="45"/>
      <c r="J2" s="46"/>
    </row>
    <row r="3" spans="1:22" ht="35.25" customHeight="1" x14ac:dyDescent="0.35">
      <c r="A3" s="19" t="s">
        <v>12</v>
      </c>
      <c r="B3" s="37" t="s">
        <v>40</v>
      </c>
      <c r="C3" s="37"/>
      <c r="D3" s="37"/>
      <c r="E3" s="41" t="s">
        <v>28</v>
      </c>
      <c r="F3" s="42"/>
      <c r="G3" s="43"/>
      <c r="H3" s="29">
        <f ca="1">SUM(OFFSET(V6,1,0,500,1))</f>
        <v>25645902</v>
      </c>
      <c r="I3" s="30"/>
      <c r="J3" s="31"/>
    </row>
    <row r="4" spans="1:22" ht="16.899999999999999" customHeight="1" x14ac:dyDescent="0.35">
      <c r="A4" s="10"/>
      <c r="B4" s="11"/>
      <c r="C4" s="11"/>
      <c r="D4" s="20"/>
      <c r="E4" s="10"/>
      <c r="F4" s="12"/>
      <c r="G4" s="13"/>
      <c r="H4" s="14"/>
      <c r="I4" s="14"/>
    </row>
    <row r="5" spans="1:22" x14ac:dyDescent="0.35">
      <c r="A5" s="28" t="s">
        <v>26</v>
      </c>
      <c r="B5" s="32"/>
      <c r="C5" s="32"/>
      <c r="D5" s="32"/>
      <c r="E5" s="33"/>
      <c r="F5" s="27" t="s">
        <v>23</v>
      </c>
      <c r="G5" s="27"/>
      <c r="H5" s="27"/>
      <c r="I5" s="27"/>
      <c r="J5" s="27"/>
      <c r="K5" s="27"/>
      <c r="L5" s="27" t="s">
        <v>25</v>
      </c>
      <c r="M5" s="27"/>
      <c r="N5" s="27"/>
      <c r="O5" s="27"/>
      <c r="P5" s="27"/>
      <c r="Q5" s="27"/>
      <c r="R5" s="27"/>
      <c r="S5" s="27"/>
      <c r="T5" s="27"/>
      <c r="U5" s="28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21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35</v>
      </c>
      <c r="B7" s="3" t="s">
        <v>36</v>
      </c>
      <c r="C7" s="4" t="s">
        <v>37</v>
      </c>
      <c r="D7" s="22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292795</v>
      </c>
      <c r="K7" s="16">
        <v>20495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43" si="0">SUM(F7:K7)</f>
        <v>313290</v>
      </c>
    </row>
    <row r="8" spans="1:22" s="26" customFormat="1" x14ac:dyDescent="0.35">
      <c r="A8" s="24" t="s">
        <v>35</v>
      </c>
      <c r="B8" s="24" t="s">
        <v>42</v>
      </c>
      <c r="C8" s="22" t="s">
        <v>43</v>
      </c>
      <c r="D8" s="22">
        <v>2019</v>
      </c>
      <c r="E8" s="22" t="s">
        <v>30</v>
      </c>
      <c r="F8" s="16">
        <v>0</v>
      </c>
      <c r="G8" s="16">
        <v>421260</v>
      </c>
      <c r="H8" s="16">
        <v>235443</v>
      </c>
      <c r="I8" s="16">
        <v>0</v>
      </c>
      <c r="J8" s="16">
        <v>0</v>
      </c>
      <c r="K8" s="16">
        <v>42146</v>
      </c>
      <c r="L8" s="22" t="s">
        <v>31</v>
      </c>
      <c r="M8" s="17">
        <v>0</v>
      </c>
      <c r="N8" s="17">
        <v>0</v>
      </c>
      <c r="O8" s="17">
        <v>2</v>
      </c>
      <c r="P8" s="17">
        <v>20</v>
      </c>
      <c r="Q8" s="17">
        <v>3</v>
      </c>
      <c r="R8" s="17">
        <v>0</v>
      </c>
      <c r="S8" s="17">
        <v>0</v>
      </c>
      <c r="T8" s="17">
        <v>0</v>
      </c>
      <c r="U8" s="25">
        <v>25</v>
      </c>
      <c r="V8" s="2">
        <f t="shared" si="0"/>
        <v>698849</v>
      </c>
    </row>
    <row r="9" spans="1:22" customFormat="1" x14ac:dyDescent="0.35">
      <c r="A9" s="3" t="s">
        <v>35</v>
      </c>
      <c r="B9" s="3" t="s">
        <v>44</v>
      </c>
      <c r="C9" s="4" t="s">
        <v>45</v>
      </c>
      <c r="D9" s="22">
        <v>2019</v>
      </c>
      <c r="E9" s="4" t="s">
        <v>30</v>
      </c>
      <c r="F9" s="16">
        <v>1340264</v>
      </c>
      <c r="G9" s="16">
        <v>0</v>
      </c>
      <c r="H9" s="16">
        <v>224612</v>
      </c>
      <c r="I9" s="16">
        <v>2307</v>
      </c>
      <c r="J9" s="16">
        <v>0</v>
      </c>
      <c r="K9" s="16">
        <v>91752</v>
      </c>
      <c r="L9" s="22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1658935</v>
      </c>
    </row>
    <row r="10" spans="1:22" customFormat="1" x14ac:dyDescent="0.35">
      <c r="A10" s="3" t="s">
        <v>35</v>
      </c>
      <c r="B10" s="3" t="s">
        <v>46</v>
      </c>
      <c r="C10" s="4" t="s">
        <v>47</v>
      </c>
      <c r="D10" s="22">
        <v>2019</v>
      </c>
      <c r="E10" s="4" t="s">
        <v>30</v>
      </c>
      <c r="F10" s="16">
        <v>405596</v>
      </c>
      <c r="G10" s="16">
        <v>0</v>
      </c>
      <c r="H10" s="16">
        <v>71470</v>
      </c>
      <c r="I10" s="16">
        <v>0</v>
      </c>
      <c r="J10" s="16">
        <v>0</v>
      </c>
      <c r="K10" s="16">
        <v>27763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504829</v>
      </c>
    </row>
    <row r="11" spans="1:22" customFormat="1" x14ac:dyDescent="0.35">
      <c r="A11" s="3" t="s">
        <v>35</v>
      </c>
      <c r="B11" s="3" t="s">
        <v>48</v>
      </c>
      <c r="C11" s="4" t="s">
        <v>49</v>
      </c>
      <c r="D11" s="22">
        <v>2019</v>
      </c>
      <c r="E11" s="4" t="s">
        <v>30</v>
      </c>
      <c r="F11" s="16">
        <v>173020</v>
      </c>
      <c r="G11" s="16">
        <v>0</v>
      </c>
      <c r="H11" s="16">
        <v>0</v>
      </c>
      <c r="I11" s="16">
        <v>0</v>
      </c>
      <c r="J11" s="16">
        <v>0</v>
      </c>
      <c r="K11" s="16">
        <v>9778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182798</v>
      </c>
    </row>
    <row r="12" spans="1:22" customFormat="1" x14ac:dyDescent="0.35">
      <c r="A12" s="3" t="s">
        <v>35</v>
      </c>
      <c r="B12" s="3" t="s">
        <v>50</v>
      </c>
      <c r="C12" s="4" t="s">
        <v>51</v>
      </c>
      <c r="D12" s="22">
        <v>2019</v>
      </c>
      <c r="E12" s="4" t="s">
        <v>30</v>
      </c>
      <c r="F12" s="16">
        <v>1460023</v>
      </c>
      <c r="G12" s="16">
        <v>0</v>
      </c>
      <c r="H12" s="16">
        <v>38993</v>
      </c>
      <c r="I12" s="16">
        <v>24310</v>
      </c>
      <c r="J12" s="16">
        <v>0</v>
      </c>
      <c r="K12" s="16">
        <v>85304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1608630</v>
      </c>
    </row>
    <row r="13" spans="1:22" customFormat="1" x14ac:dyDescent="0.35">
      <c r="A13" s="3" t="s">
        <v>35</v>
      </c>
      <c r="B13" s="3" t="s">
        <v>52</v>
      </c>
      <c r="C13" s="4" t="s">
        <v>53</v>
      </c>
      <c r="D13" s="22">
        <v>2019</v>
      </c>
      <c r="E13" s="4" t="s">
        <v>30</v>
      </c>
      <c r="F13" s="16">
        <v>0</v>
      </c>
      <c r="G13" s="16">
        <v>0</v>
      </c>
      <c r="H13" s="16">
        <v>76066</v>
      </c>
      <c r="I13" s="16">
        <v>0</v>
      </c>
      <c r="J13" s="16">
        <v>0</v>
      </c>
      <c r="K13" s="16">
        <v>5324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81390</v>
      </c>
    </row>
    <row r="14" spans="1:22" customFormat="1" x14ac:dyDescent="0.35">
      <c r="A14" s="3" t="s">
        <v>35</v>
      </c>
      <c r="B14" s="3" t="s">
        <v>54</v>
      </c>
      <c r="C14" s="4" t="s">
        <v>55</v>
      </c>
      <c r="D14" s="22">
        <v>2019</v>
      </c>
      <c r="E14" s="4" t="s">
        <v>30</v>
      </c>
      <c r="F14" s="16">
        <v>0</v>
      </c>
      <c r="G14" s="16">
        <v>2373384</v>
      </c>
      <c r="H14" s="16">
        <v>0</v>
      </c>
      <c r="I14" s="16">
        <v>0</v>
      </c>
      <c r="J14" s="16">
        <v>0</v>
      </c>
      <c r="K14" s="16">
        <v>145376</v>
      </c>
      <c r="L14" s="4" t="s">
        <v>34</v>
      </c>
      <c r="M14" s="17">
        <v>95</v>
      </c>
      <c r="N14" s="17">
        <v>23</v>
      </c>
      <c r="O14" s="17">
        <v>51</v>
      </c>
      <c r="P14" s="17">
        <v>4</v>
      </c>
      <c r="Q14" s="17">
        <v>4</v>
      </c>
      <c r="R14" s="17">
        <v>0</v>
      </c>
      <c r="S14" s="17">
        <v>0</v>
      </c>
      <c r="T14" s="17">
        <v>0</v>
      </c>
      <c r="U14" s="1">
        <v>177</v>
      </c>
      <c r="V14" s="2">
        <f t="shared" si="0"/>
        <v>2518760</v>
      </c>
    </row>
    <row r="15" spans="1:22" customFormat="1" x14ac:dyDescent="0.35">
      <c r="A15" s="3" t="s">
        <v>35</v>
      </c>
      <c r="B15" s="3" t="s">
        <v>56</v>
      </c>
      <c r="C15" s="4" t="s">
        <v>57</v>
      </c>
      <c r="D15" s="22">
        <v>2019</v>
      </c>
      <c r="E15" s="4" t="s">
        <v>30</v>
      </c>
      <c r="F15" s="16">
        <v>0</v>
      </c>
      <c r="G15" s="16">
        <v>6159024</v>
      </c>
      <c r="H15" s="16">
        <v>56497</v>
      </c>
      <c r="I15" s="16">
        <v>0</v>
      </c>
      <c r="J15" s="16">
        <v>0</v>
      </c>
      <c r="K15" s="16">
        <v>369721</v>
      </c>
      <c r="L15" s="4" t="s">
        <v>34</v>
      </c>
      <c r="M15" s="17">
        <v>27</v>
      </c>
      <c r="N15" s="17">
        <v>10</v>
      </c>
      <c r="O15" s="17">
        <v>181</v>
      </c>
      <c r="P15" s="17">
        <v>32</v>
      </c>
      <c r="Q15" s="17">
        <v>69</v>
      </c>
      <c r="R15" s="17">
        <v>10</v>
      </c>
      <c r="S15" s="17">
        <v>2</v>
      </c>
      <c r="T15" s="17">
        <v>0</v>
      </c>
      <c r="U15" s="1">
        <v>331</v>
      </c>
      <c r="V15" s="2">
        <f t="shared" si="0"/>
        <v>6585242</v>
      </c>
    </row>
    <row r="16" spans="1:22" customFormat="1" x14ac:dyDescent="0.35">
      <c r="A16" s="3" t="s">
        <v>35</v>
      </c>
      <c r="B16" s="3" t="s">
        <v>58</v>
      </c>
      <c r="C16" s="4" t="s">
        <v>59</v>
      </c>
      <c r="D16" s="22">
        <v>2019</v>
      </c>
      <c r="E16" s="4" t="s">
        <v>30</v>
      </c>
      <c r="F16" s="16">
        <v>0</v>
      </c>
      <c r="G16" s="16">
        <v>258048</v>
      </c>
      <c r="H16" s="16">
        <v>0</v>
      </c>
      <c r="I16" s="16">
        <v>0</v>
      </c>
      <c r="J16" s="16">
        <v>0</v>
      </c>
      <c r="K16" s="16">
        <v>15644</v>
      </c>
      <c r="L16" s="4" t="s">
        <v>34</v>
      </c>
      <c r="M16" s="17">
        <v>24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24</v>
      </c>
      <c r="V16" s="2">
        <f t="shared" si="0"/>
        <v>273692</v>
      </c>
    </row>
    <row r="17" spans="1:22" customFormat="1" x14ac:dyDescent="0.35">
      <c r="A17" s="3" t="s">
        <v>35</v>
      </c>
      <c r="B17" s="3" t="s">
        <v>60</v>
      </c>
      <c r="C17" s="4" t="s">
        <v>61</v>
      </c>
      <c r="D17" s="22">
        <v>2019</v>
      </c>
      <c r="E17" s="4" t="s">
        <v>30</v>
      </c>
      <c r="F17" s="16">
        <v>0</v>
      </c>
      <c r="G17" s="16">
        <v>86016</v>
      </c>
      <c r="H17" s="16">
        <v>0</v>
      </c>
      <c r="I17" s="16">
        <v>0</v>
      </c>
      <c r="J17" s="16">
        <v>0</v>
      </c>
      <c r="K17" s="16">
        <v>3021</v>
      </c>
      <c r="L17" s="4" t="s">
        <v>34</v>
      </c>
      <c r="M17" s="17">
        <v>8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v>8</v>
      </c>
      <c r="V17" s="2">
        <f t="shared" si="0"/>
        <v>89037</v>
      </c>
    </row>
    <row r="18" spans="1:22" customFormat="1" x14ac:dyDescent="0.35">
      <c r="A18" s="3" t="s">
        <v>35</v>
      </c>
      <c r="B18" s="3" t="s">
        <v>62</v>
      </c>
      <c r="C18" s="4" t="s">
        <v>63</v>
      </c>
      <c r="D18" s="22">
        <v>2019</v>
      </c>
      <c r="E18" s="4" t="s">
        <v>30</v>
      </c>
      <c r="F18" s="16">
        <v>0</v>
      </c>
      <c r="G18" s="16">
        <v>55944</v>
      </c>
      <c r="H18" s="16">
        <v>0</v>
      </c>
      <c r="I18" s="16">
        <v>0</v>
      </c>
      <c r="J18" s="16">
        <v>0</v>
      </c>
      <c r="K18" s="16">
        <v>1666</v>
      </c>
      <c r="L18" s="4" t="s">
        <v>34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2</v>
      </c>
      <c r="S18" s="17">
        <v>0</v>
      </c>
      <c r="T18" s="17">
        <v>0</v>
      </c>
      <c r="U18" s="1">
        <v>2</v>
      </c>
      <c r="V18" s="2">
        <f t="shared" si="0"/>
        <v>57610</v>
      </c>
    </row>
    <row r="19" spans="1:22" customFormat="1" x14ac:dyDescent="0.35">
      <c r="A19" s="3" t="s">
        <v>35</v>
      </c>
      <c r="B19" s="3" t="s">
        <v>64</v>
      </c>
      <c r="C19" s="4" t="s">
        <v>65</v>
      </c>
      <c r="D19" s="22">
        <v>2019</v>
      </c>
      <c r="E19" s="4" t="s">
        <v>30</v>
      </c>
      <c r="F19" s="16">
        <v>1112735</v>
      </c>
      <c r="G19" s="16">
        <v>0</v>
      </c>
      <c r="H19" s="16">
        <v>238689</v>
      </c>
      <c r="I19" s="16">
        <v>30088</v>
      </c>
      <c r="J19" s="16">
        <v>0</v>
      </c>
      <c r="K19" s="16">
        <v>81290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1462802</v>
      </c>
    </row>
    <row r="20" spans="1:22" customFormat="1" x14ac:dyDescent="0.35">
      <c r="A20" s="3" t="s">
        <v>35</v>
      </c>
      <c r="B20" s="3" t="s">
        <v>66</v>
      </c>
      <c r="C20" s="4" t="s">
        <v>67</v>
      </c>
      <c r="D20" s="22">
        <v>2019</v>
      </c>
      <c r="E20" s="4" t="s">
        <v>30</v>
      </c>
      <c r="F20" s="16">
        <v>0</v>
      </c>
      <c r="G20" s="16">
        <v>0</v>
      </c>
      <c r="H20" s="16">
        <v>48000</v>
      </c>
      <c r="I20" s="16">
        <v>7656</v>
      </c>
      <c r="J20" s="16">
        <v>0</v>
      </c>
      <c r="K20" s="16">
        <v>3793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59449</v>
      </c>
    </row>
    <row r="21" spans="1:22" customFormat="1" x14ac:dyDescent="0.35">
      <c r="A21" s="3" t="s">
        <v>35</v>
      </c>
      <c r="B21" s="3" t="s">
        <v>68</v>
      </c>
      <c r="C21" s="4" t="s">
        <v>69</v>
      </c>
      <c r="D21" s="22">
        <v>2019</v>
      </c>
      <c r="E21" s="4" t="s">
        <v>30</v>
      </c>
      <c r="F21" s="16">
        <v>0</v>
      </c>
      <c r="G21" s="16">
        <v>355716</v>
      </c>
      <c r="H21" s="16">
        <v>0</v>
      </c>
      <c r="I21" s="16">
        <v>0</v>
      </c>
      <c r="J21" s="16">
        <v>0</v>
      </c>
      <c r="K21" s="16">
        <v>5438</v>
      </c>
      <c r="L21" s="4" t="s">
        <v>34</v>
      </c>
      <c r="M21" s="17">
        <v>27</v>
      </c>
      <c r="N21" s="17">
        <v>0</v>
      </c>
      <c r="O21" s="17">
        <v>1</v>
      </c>
      <c r="P21" s="17">
        <v>0</v>
      </c>
      <c r="Q21" s="17">
        <v>0</v>
      </c>
      <c r="R21" s="17">
        <v>0</v>
      </c>
      <c r="S21" s="17">
        <v>0</v>
      </c>
      <c r="T21" s="17">
        <v>1</v>
      </c>
      <c r="U21" s="1">
        <v>29</v>
      </c>
      <c r="V21" s="2">
        <f t="shared" si="0"/>
        <v>361154</v>
      </c>
    </row>
    <row r="22" spans="1:22" customFormat="1" x14ac:dyDescent="0.35">
      <c r="A22" s="3" t="s">
        <v>35</v>
      </c>
      <c r="B22" s="3" t="s">
        <v>70</v>
      </c>
      <c r="C22" s="4" t="s">
        <v>71</v>
      </c>
      <c r="D22" s="22">
        <v>2019</v>
      </c>
      <c r="E22" s="4" t="s">
        <v>30</v>
      </c>
      <c r="F22" s="16">
        <v>398881</v>
      </c>
      <c r="G22" s="16">
        <v>0</v>
      </c>
      <c r="H22" s="16">
        <v>0</v>
      </c>
      <c r="I22" s="16">
        <v>0</v>
      </c>
      <c r="J22" s="16">
        <v>0</v>
      </c>
      <c r="K22" s="16">
        <v>23042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421923</v>
      </c>
    </row>
    <row r="23" spans="1:22" customFormat="1" x14ac:dyDescent="0.35">
      <c r="A23" s="3" t="s">
        <v>35</v>
      </c>
      <c r="B23" s="3" t="s">
        <v>72</v>
      </c>
      <c r="C23" s="4" t="s">
        <v>73</v>
      </c>
      <c r="D23" s="22">
        <v>2019</v>
      </c>
      <c r="E23" s="4" t="s">
        <v>30</v>
      </c>
      <c r="F23" s="16">
        <v>471434</v>
      </c>
      <c r="G23" s="16">
        <v>0</v>
      </c>
      <c r="H23" s="16">
        <v>95850</v>
      </c>
      <c r="I23" s="16">
        <v>13138</v>
      </c>
      <c r="J23" s="16">
        <v>0</v>
      </c>
      <c r="K23" s="16">
        <v>24839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605261</v>
      </c>
    </row>
    <row r="24" spans="1:22" customFormat="1" x14ac:dyDescent="0.35">
      <c r="A24" s="3" t="s">
        <v>35</v>
      </c>
      <c r="B24" s="3" t="s">
        <v>74</v>
      </c>
      <c r="C24" s="4" t="s">
        <v>75</v>
      </c>
      <c r="D24" s="22">
        <v>2019</v>
      </c>
      <c r="E24" s="4" t="s">
        <v>30</v>
      </c>
      <c r="F24" s="16">
        <v>0</v>
      </c>
      <c r="G24" s="16">
        <v>43008</v>
      </c>
      <c r="H24" s="16">
        <v>0</v>
      </c>
      <c r="I24" s="16">
        <v>0</v>
      </c>
      <c r="J24" s="16">
        <v>0</v>
      </c>
      <c r="K24" s="16">
        <v>2607</v>
      </c>
      <c r="L24" s="4" t="s">
        <v>34</v>
      </c>
      <c r="M24" s="17">
        <v>4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v>4</v>
      </c>
      <c r="V24" s="2">
        <f t="shared" si="0"/>
        <v>45615</v>
      </c>
    </row>
    <row r="25" spans="1:22" customFormat="1" x14ac:dyDescent="0.35">
      <c r="A25" s="3" t="s">
        <v>35</v>
      </c>
      <c r="B25" s="3" t="s">
        <v>76</v>
      </c>
      <c r="C25" s="4" t="s">
        <v>77</v>
      </c>
      <c r="D25" s="22">
        <v>2019</v>
      </c>
      <c r="E25" s="4" t="s">
        <v>30</v>
      </c>
      <c r="F25" s="16">
        <v>278001</v>
      </c>
      <c r="G25" s="16">
        <v>0</v>
      </c>
      <c r="H25" s="16">
        <v>63821</v>
      </c>
      <c r="I25" s="16">
        <v>15012</v>
      </c>
      <c r="J25" s="16">
        <v>0</v>
      </c>
      <c r="K25" s="16">
        <v>21055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377889</v>
      </c>
    </row>
    <row r="26" spans="1:22" customFormat="1" x14ac:dyDescent="0.35">
      <c r="A26" s="3" t="s">
        <v>35</v>
      </c>
      <c r="B26" s="3" t="s">
        <v>78</v>
      </c>
      <c r="C26" s="4" t="s">
        <v>79</v>
      </c>
      <c r="D26" s="22">
        <v>2019</v>
      </c>
      <c r="E26" s="4" t="s">
        <v>30</v>
      </c>
      <c r="F26" s="16">
        <v>181047</v>
      </c>
      <c r="G26" s="16">
        <v>0</v>
      </c>
      <c r="H26" s="16">
        <v>36009</v>
      </c>
      <c r="I26" s="16">
        <v>0</v>
      </c>
      <c r="J26" s="16">
        <v>0</v>
      </c>
      <c r="K26" s="16">
        <v>12751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229807</v>
      </c>
    </row>
    <row r="27" spans="1:22" customFormat="1" x14ac:dyDescent="0.35">
      <c r="A27" s="3" t="s">
        <v>35</v>
      </c>
      <c r="B27" s="3" t="s">
        <v>80</v>
      </c>
      <c r="C27" s="4" t="s">
        <v>81</v>
      </c>
      <c r="D27" s="22">
        <v>2019</v>
      </c>
      <c r="E27" s="4" t="s">
        <v>30</v>
      </c>
      <c r="F27" s="16">
        <v>386311</v>
      </c>
      <c r="G27" s="16">
        <v>0</v>
      </c>
      <c r="H27" s="16">
        <v>96766</v>
      </c>
      <c r="I27" s="16">
        <v>54265</v>
      </c>
      <c r="J27" s="16">
        <v>0</v>
      </c>
      <c r="K27" s="16">
        <v>31398</v>
      </c>
      <c r="L27" s="4" t="s">
        <v>32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568740</v>
      </c>
    </row>
    <row r="28" spans="1:22" customFormat="1" x14ac:dyDescent="0.35">
      <c r="A28" s="3" t="s">
        <v>35</v>
      </c>
      <c r="B28" s="3" t="s">
        <v>82</v>
      </c>
      <c r="C28" s="4" t="s">
        <v>83</v>
      </c>
      <c r="D28" s="22">
        <v>2019</v>
      </c>
      <c r="E28" s="4" t="s">
        <v>30</v>
      </c>
      <c r="F28" s="16">
        <v>0</v>
      </c>
      <c r="G28" s="16">
        <v>57312</v>
      </c>
      <c r="H28" s="16">
        <v>0</v>
      </c>
      <c r="I28" s="16">
        <v>0</v>
      </c>
      <c r="J28" s="16">
        <v>0</v>
      </c>
      <c r="K28" s="16">
        <v>3478</v>
      </c>
      <c r="L28" s="4" t="s">
        <v>34</v>
      </c>
      <c r="M28" s="17">
        <v>0</v>
      </c>
      <c r="N28" s="17">
        <v>4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">
        <v>4</v>
      </c>
      <c r="V28" s="2">
        <f t="shared" si="0"/>
        <v>60790</v>
      </c>
    </row>
    <row r="29" spans="1:22" customFormat="1" x14ac:dyDescent="0.35">
      <c r="A29" s="3" t="s">
        <v>35</v>
      </c>
      <c r="B29" s="3" t="s">
        <v>84</v>
      </c>
      <c r="C29" s="4" t="s">
        <v>85</v>
      </c>
      <c r="D29" s="22">
        <v>2019</v>
      </c>
      <c r="E29" s="4" t="s">
        <v>30</v>
      </c>
      <c r="F29" s="16">
        <v>1000399</v>
      </c>
      <c r="G29" s="16">
        <v>0</v>
      </c>
      <c r="H29" s="16">
        <v>204967</v>
      </c>
      <c r="I29" s="16">
        <v>51056</v>
      </c>
      <c r="J29" s="16">
        <v>0</v>
      </c>
      <c r="K29" s="16">
        <v>75305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1331727</v>
      </c>
    </row>
    <row r="30" spans="1:22" customFormat="1" x14ac:dyDescent="0.35">
      <c r="A30" s="3" t="s">
        <v>35</v>
      </c>
      <c r="B30" s="3" t="s">
        <v>86</v>
      </c>
      <c r="C30" s="4" t="s">
        <v>87</v>
      </c>
      <c r="D30" s="22">
        <v>2019</v>
      </c>
      <c r="E30" s="4" t="s">
        <v>30</v>
      </c>
      <c r="F30" s="16">
        <v>0</v>
      </c>
      <c r="G30" s="16">
        <v>203028</v>
      </c>
      <c r="H30" s="16">
        <v>45832</v>
      </c>
      <c r="I30" s="16">
        <v>0</v>
      </c>
      <c r="J30" s="16">
        <v>0</v>
      </c>
      <c r="K30" s="16">
        <v>15000</v>
      </c>
      <c r="L30" s="4" t="s">
        <v>34</v>
      </c>
      <c r="M30" s="17">
        <v>0</v>
      </c>
      <c r="N30" s="17">
        <v>0</v>
      </c>
      <c r="O30" s="17">
        <v>0</v>
      </c>
      <c r="P30" s="17">
        <v>5</v>
      </c>
      <c r="Q30" s="17">
        <v>4</v>
      </c>
      <c r="R30" s="17">
        <v>0</v>
      </c>
      <c r="S30" s="17">
        <v>0</v>
      </c>
      <c r="T30" s="17">
        <v>0</v>
      </c>
      <c r="U30" s="1">
        <v>9</v>
      </c>
      <c r="V30" s="2">
        <f t="shared" si="0"/>
        <v>263860</v>
      </c>
    </row>
    <row r="31" spans="1:22" customFormat="1" x14ac:dyDescent="0.35">
      <c r="A31" s="3" t="s">
        <v>35</v>
      </c>
      <c r="B31" s="3" t="s">
        <v>88</v>
      </c>
      <c r="C31" s="4" t="s">
        <v>89</v>
      </c>
      <c r="D31" s="22">
        <v>2019</v>
      </c>
      <c r="E31" s="4" t="s">
        <v>30</v>
      </c>
      <c r="F31" s="16">
        <v>0</v>
      </c>
      <c r="G31" s="16">
        <v>117972</v>
      </c>
      <c r="H31" s="16">
        <v>49871</v>
      </c>
      <c r="I31" s="16">
        <v>0</v>
      </c>
      <c r="J31" s="16">
        <v>0</v>
      </c>
      <c r="K31" s="16">
        <v>10575</v>
      </c>
      <c r="L31" s="4" t="s">
        <v>31</v>
      </c>
      <c r="M31" s="17">
        <v>0</v>
      </c>
      <c r="N31" s="17">
        <v>0</v>
      </c>
      <c r="O31" s="17">
        <v>0</v>
      </c>
      <c r="P31" s="17">
        <v>15</v>
      </c>
      <c r="Q31" s="17">
        <v>2</v>
      </c>
      <c r="R31" s="17">
        <v>0</v>
      </c>
      <c r="S31" s="17">
        <v>0</v>
      </c>
      <c r="T31" s="17">
        <v>0</v>
      </c>
      <c r="U31" s="1">
        <v>17</v>
      </c>
      <c r="V31" s="2">
        <f t="shared" si="0"/>
        <v>178418</v>
      </c>
    </row>
    <row r="32" spans="1:22" customFormat="1" x14ac:dyDescent="0.35">
      <c r="A32" s="3" t="s">
        <v>35</v>
      </c>
      <c r="B32" s="3" t="s">
        <v>90</v>
      </c>
      <c r="C32" s="4" t="s">
        <v>91</v>
      </c>
      <c r="D32" s="22">
        <v>2019</v>
      </c>
      <c r="E32" s="4" t="s">
        <v>6</v>
      </c>
      <c r="F32" s="16">
        <v>0</v>
      </c>
      <c r="G32" s="16">
        <v>0</v>
      </c>
      <c r="H32" s="16">
        <v>0</v>
      </c>
      <c r="I32" s="16">
        <v>0</v>
      </c>
      <c r="J32" s="16">
        <v>196407</v>
      </c>
      <c r="K32" s="16">
        <v>14783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211190</v>
      </c>
    </row>
    <row r="33" spans="1:22" customFormat="1" x14ac:dyDescent="0.35">
      <c r="A33" s="3" t="s">
        <v>35</v>
      </c>
      <c r="B33" s="3" t="s">
        <v>92</v>
      </c>
      <c r="C33" s="4" t="s">
        <v>93</v>
      </c>
      <c r="D33" s="22">
        <v>2019</v>
      </c>
      <c r="E33" s="4" t="s">
        <v>30</v>
      </c>
      <c r="F33" s="16">
        <v>0</v>
      </c>
      <c r="G33" s="16">
        <v>0</v>
      </c>
      <c r="H33" s="16">
        <v>206889</v>
      </c>
      <c r="I33" s="16">
        <v>0</v>
      </c>
      <c r="J33" s="16">
        <v>0</v>
      </c>
      <c r="K33" s="16">
        <v>14482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221371</v>
      </c>
    </row>
    <row r="34" spans="1:22" customFormat="1" x14ac:dyDescent="0.35">
      <c r="A34" s="3" t="s">
        <v>35</v>
      </c>
      <c r="B34" s="3" t="s">
        <v>94</v>
      </c>
      <c r="C34" s="4" t="s">
        <v>95</v>
      </c>
      <c r="D34" s="22">
        <v>2019</v>
      </c>
      <c r="E34" s="4" t="s">
        <v>30</v>
      </c>
      <c r="F34" s="16">
        <v>0</v>
      </c>
      <c r="G34" s="16">
        <v>141048</v>
      </c>
      <c r="H34" s="16">
        <v>129584</v>
      </c>
      <c r="I34" s="16">
        <v>0</v>
      </c>
      <c r="J34" s="16">
        <v>0</v>
      </c>
      <c r="K34" s="16">
        <v>17783</v>
      </c>
      <c r="L34" s="4" t="s">
        <v>31</v>
      </c>
      <c r="M34" s="17">
        <v>9</v>
      </c>
      <c r="N34" s="17">
        <v>38</v>
      </c>
      <c r="O34" s="17">
        <v>3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">
        <v>50</v>
      </c>
      <c r="V34" s="2">
        <f t="shared" si="0"/>
        <v>288415</v>
      </c>
    </row>
    <row r="35" spans="1:22" customFormat="1" x14ac:dyDescent="0.35">
      <c r="A35" s="3" t="s">
        <v>35</v>
      </c>
      <c r="B35" s="3" t="s">
        <v>96</v>
      </c>
      <c r="C35" s="4" t="s">
        <v>97</v>
      </c>
      <c r="D35" s="22">
        <v>2019</v>
      </c>
      <c r="E35" s="4" t="s">
        <v>33</v>
      </c>
      <c r="F35" s="16">
        <v>0</v>
      </c>
      <c r="G35" s="16">
        <v>0</v>
      </c>
      <c r="H35" s="16">
        <v>186000</v>
      </c>
      <c r="I35" s="16">
        <v>0</v>
      </c>
      <c r="J35" s="16">
        <v>0</v>
      </c>
      <c r="K35" s="16">
        <v>14000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200000</v>
      </c>
    </row>
    <row r="36" spans="1:22" customFormat="1" x14ac:dyDescent="0.35">
      <c r="A36" s="3" t="s">
        <v>35</v>
      </c>
      <c r="B36" s="3" t="s">
        <v>98</v>
      </c>
      <c r="C36" s="4" t="s">
        <v>99</v>
      </c>
      <c r="D36" s="22">
        <v>2019</v>
      </c>
      <c r="E36" s="4" t="s">
        <v>30</v>
      </c>
      <c r="F36" s="16">
        <v>0</v>
      </c>
      <c r="G36" s="16">
        <v>150684</v>
      </c>
      <c r="H36" s="16">
        <v>100000</v>
      </c>
      <c r="I36" s="16">
        <v>0</v>
      </c>
      <c r="J36" s="16">
        <v>0</v>
      </c>
      <c r="K36" s="16">
        <v>16896</v>
      </c>
      <c r="L36" s="4" t="s">
        <v>31</v>
      </c>
      <c r="M36" s="17">
        <v>0</v>
      </c>
      <c r="N36" s="17">
        <v>0</v>
      </c>
      <c r="O36" s="17">
        <v>0</v>
      </c>
      <c r="P36" s="17">
        <v>4</v>
      </c>
      <c r="Q36" s="17">
        <v>28</v>
      </c>
      <c r="R36" s="17">
        <v>3</v>
      </c>
      <c r="S36" s="17">
        <v>0</v>
      </c>
      <c r="T36" s="17">
        <v>0</v>
      </c>
      <c r="U36" s="1">
        <v>35</v>
      </c>
      <c r="V36" s="2">
        <f t="shared" si="0"/>
        <v>267580</v>
      </c>
    </row>
    <row r="37" spans="1:22" customFormat="1" x14ac:dyDescent="0.35">
      <c r="A37" s="3" t="s">
        <v>35</v>
      </c>
      <c r="B37" s="3" t="s">
        <v>100</v>
      </c>
      <c r="C37" s="4" t="s">
        <v>101</v>
      </c>
      <c r="D37" s="22">
        <v>2019</v>
      </c>
      <c r="E37" s="4" t="s">
        <v>30</v>
      </c>
      <c r="F37" s="16">
        <v>0</v>
      </c>
      <c r="G37" s="16">
        <v>340032</v>
      </c>
      <c r="H37" s="16">
        <v>190597</v>
      </c>
      <c r="I37" s="16">
        <v>0</v>
      </c>
      <c r="J37" s="16">
        <v>0</v>
      </c>
      <c r="K37" s="16">
        <v>35697</v>
      </c>
      <c r="L37" s="4" t="s">
        <v>34</v>
      </c>
      <c r="M37" s="17">
        <v>1</v>
      </c>
      <c r="N37" s="17">
        <v>0</v>
      </c>
      <c r="O37" s="17">
        <v>20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">
        <v>21</v>
      </c>
      <c r="V37" s="2">
        <f t="shared" si="0"/>
        <v>566326</v>
      </c>
    </row>
    <row r="38" spans="1:22" customFormat="1" x14ac:dyDescent="0.35">
      <c r="A38" s="3" t="s">
        <v>35</v>
      </c>
      <c r="B38" s="3" t="s">
        <v>102</v>
      </c>
      <c r="C38" s="4" t="s">
        <v>103</v>
      </c>
      <c r="D38" s="22">
        <v>2019</v>
      </c>
      <c r="E38" s="4" t="s">
        <v>30</v>
      </c>
      <c r="F38" s="16">
        <v>0</v>
      </c>
      <c r="G38" s="16">
        <v>200652</v>
      </c>
      <c r="H38" s="16">
        <v>58775</v>
      </c>
      <c r="I38" s="16">
        <v>0</v>
      </c>
      <c r="J38" s="16">
        <v>0</v>
      </c>
      <c r="K38" s="16">
        <v>16712</v>
      </c>
      <c r="L38" s="4" t="s">
        <v>34</v>
      </c>
      <c r="M38" s="17">
        <v>13</v>
      </c>
      <c r="N38" s="17">
        <v>0</v>
      </c>
      <c r="O38" s="17">
        <v>0</v>
      </c>
      <c r="P38" s="17">
        <v>3</v>
      </c>
      <c r="Q38" s="17">
        <v>0</v>
      </c>
      <c r="R38" s="17">
        <v>0</v>
      </c>
      <c r="S38" s="17">
        <v>0</v>
      </c>
      <c r="T38" s="17">
        <v>0</v>
      </c>
      <c r="U38" s="1">
        <v>16</v>
      </c>
      <c r="V38" s="2">
        <f t="shared" si="0"/>
        <v>276139</v>
      </c>
    </row>
    <row r="39" spans="1:22" customFormat="1" x14ac:dyDescent="0.35">
      <c r="A39" s="3" t="s">
        <v>35</v>
      </c>
      <c r="B39" s="3" t="s">
        <v>104</v>
      </c>
      <c r="C39" s="4" t="s">
        <v>105</v>
      </c>
      <c r="D39" s="22">
        <v>2019</v>
      </c>
      <c r="E39" s="4" t="s">
        <v>30</v>
      </c>
      <c r="F39" s="16">
        <v>0</v>
      </c>
      <c r="G39" s="16">
        <v>0</v>
      </c>
      <c r="H39" s="16">
        <v>621130</v>
      </c>
      <c r="I39" s="16">
        <v>0</v>
      </c>
      <c r="J39" s="16">
        <v>0</v>
      </c>
      <c r="K39" s="16">
        <v>43479</v>
      </c>
      <c r="L39" s="4" t="s">
        <v>32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si="0"/>
        <v>664609</v>
      </c>
    </row>
    <row r="40" spans="1:22" customFormat="1" x14ac:dyDescent="0.35">
      <c r="A40" s="3" t="s">
        <v>35</v>
      </c>
      <c r="B40" s="3" t="s">
        <v>106</v>
      </c>
      <c r="C40" s="4" t="s">
        <v>107</v>
      </c>
      <c r="D40" s="22">
        <v>2019</v>
      </c>
      <c r="E40" s="4" t="s">
        <v>30</v>
      </c>
      <c r="F40" s="16">
        <v>0</v>
      </c>
      <c r="G40" s="16">
        <v>543312</v>
      </c>
      <c r="H40" s="16">
        <v>931740</v>
      </c>
      <c r="I40" s="16">
        <v>0</v>
      </c>
      <c r="J40" s="16">
        <v>0</v>
      </c>
      <c r="K40" s="16">
        <v>94553</v>
      </c>
      <c r="L40" s="4" t="s">
        <v>34</v>
      </c>
      <c r="M40" s="17">
        <v>0</v>
      </c>
      <c r="N40" s="17">
        <v>0</v>
      </c>
      <c r="O40" s="17">
        <v>33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">
        <v>33</v>
      </c>
      <c r="V40" s="2">
        <f t="shared" si="0"/>
        <v>1569605</v>
      </c>
    </row>
    <row r="41" spans="1:22" customFormat="1" x14ac:dyDescent="0.35">
      <c r="A41" s="3" t="s">
        <v>35</v>
      </c>
      <c r="B41" s="3" t="s">
        <v>108</v>
      </c>
      <c r="C41" s="4" t="s">
        <v>109</v>
      </c>
      <c r="D41" s="22">
        <v>2019</v>
      </c>
      <c r="E41" s="4" t="s">
        <v>30</v>
      </c>
      <c r="F41" s="16">
        <v>0</v>
      </c>
      <c r="G41" s="16">
        <v>0</v>
      </c>
      <c r="H41" s="16">
        <v>185930</v>
      </c>
      <c r="I41" s="16">
        <v>0</v>
      </c>
      <c r="J41" s="16">
        <v>0</v>
      </c>
      <c r="K41" s="16">
        <v>13015</v>
      </c>
      <c r="L41" s="4" t="s">
        <v>32</v>
      </c>
      <c r="M41" s="17"/>
      <c r="N41" s="17"/>
      <c r="O41" s="17"/>
      <c r="P41" s="17"/>
      <c r="Q41" s="17"/>
      <c r="R41" s="17"/>
      <c r="S41" s="17"/>
      <c r="T41" s="17"/>
      <c r="U41" s="1"/>
      <c r="V41" s="2">
        <f t="shared" si="0"/>
        <v>198945</v>
      </c>
    </row>
    <row r="42" spans="1:22" customFormat="1" x14ac:dyDescent="0.35">
      <c r="A42" s="3" t="s">
        <v>35</v>
      </c>
      <c r="B42" s="3" t="s">
        <v>110</v>
      </c>
      <c r="C42" s="4" t="s">
        <v>111</v>
      </c>
      <c r="D42" s="22">
        <v>2019</v>
      </c>
      <c r="E42" s="4" t="s">
        <v>30</v>
      </c>
      <c r="F42" s="16">
        <v>0</v>
      </c>
      <c r="G42" s="16">
        <v>0</v>
      </c>
      <c r="H42" s="16">
        <v>317711</v>
      </c>
      <c r="I42" s="16">
        <v>0</v>
      </c>
      <c r="J42" s="16">
        <v>0</v>
      </c>
      <c r="K42" s="16">
        <v>22238</v>
      </c>
      <c r="L42" s="4" t="s">
        <v>32</v>
      </c>
      <c r="M42" s="17"/>
      <c r="N42" s="17"/>
      <c r="O42" s="17"/>
      <c r="P42" s="17"/>
      <c r="Q42" s="17"/>
      <c r="R42" s="17"/>
      <c r="S42" s="17"/>
      <c r="T42" s="17"/>
      <c r="U42" s="1"/>
      <c r="V42" s="2">
        <f t="shared" si="0"/>
        <v>339949</v>
      </c>
    </row>
    <row r="43" spans="1:22" customFormat="1" x14ac:dyDescent="0.35">
      <c r="A43" s="3" t="s">
        <v>35</v>
      </c>
      <c r="B43" s="3" t="s">
        <v>112</v>
      </c>
      <c r="C43" s="4" t="s">
        <v>113</v>
      </c>
      <c r="D43" s="22">
        <v>2019</v>
      </c>
      <c r="E43" s="4" t="s">
        <v>30</v>
      </c>
      <c r="F43" s="16">
        <v>0</v>
      </c>
      <c r="G43" s="16">
        <v>0</v>
      </c>
      <c r="H43" s="16">
        <v>281567</v>
      </c>
      <c r="I43" s="16">
        <v>0</v>
      </c>
      <c r="J43" s="16">
        <v>0</v>
      </c>
      <c r="K43" s="16">
        <v>19709</v>
      </c>
      <c r="L43" s="4" t="s">
        <v>32</v>
      </c>
      <c r="M43" s="17"/>
      <c r="N43" s="17"/>
      <c r="O43" s="17"/>
      <c r="P43" s="17"/>
      <c r="Q43" s="17"/>
      <c r="R43" s="17"/>
      <c r="S43" s="17"/>
      <c r="T43" s="17"/>
      <c r="U43" s="1"/>
      <c r="V43" s="2">
        <f t="shared" si="0"/>
        <v>301276</v>
      </c>
    </row>
    <row r="44" spans="1:22" x14ac:dyDescent="0.35">
      <c r="A44" s="3"/>
      <c r="B44" s="3"/>
      <c r="C44" s="4"/>
      <c r="D44" s="22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>SUM(M44:T44)</f>
        <v>0</v>
      </c>
      <c r="V44" s="2">
        <f t="shared" ref="V44:V53" si="1">SUM(F44:K44)</f>
        <v>0</v>
      </c>
    </row>
    <row r="45" spans="1:22" x14ac:dyDescent="0.35">
      <c r="A45" s="3"/>
      <c r="B45" s="3"/>
      <c r="C45" s="4"/>
      <c r="D45" s="22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ref="U45:U53" si="2">SUM(M45:T45)</f>
        <v>0</v>
      </c>
      <c r="V45" s="2">
        <f t="shared" si="1"/>
        <v>0</v>
      </c>
    </row>
    <row r="46" spans="1:22" x14ac:dyDescent="0.35">
      <c r="A46" s="3"/>
      <c r="B46" s="3"/>
      <c r="C46" s="4"/>
      <c r="D46" s="22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22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22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  <row r="49" spans="1:22" x14ac:dyDescent="0.35">
      <c r="A49" s="3"/>
      <c r="B49" s="3"/>
      <c r="C49" s="4"/>
      <c r="D49" s="22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  <row r="50" spans="1:22" x14ac:dyDescent="0.35">
      <c r="A50" s="3"/>
      <c r="B50" s="3"/>
      <c r="C50" s="4"/>
      <c r="D50" s="22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si="2"/>
        <v>0</v>
      </c>
      <c r="V50" s="2">
        <f t="shared" si="1"/>
        <v>0</v>
      </c>
    </row>
    <row r="51" spans="1:22" x14ac:dyDescent="0.35">
      <c r="A51" s="3"/>
      <c r="B51" s="3"/>
      <c r="C51" s="4"/>
      <c r="D51" s="22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si="2"/>
        <v>0</v>
      </c>
      <c r="V51" s="2">
        <f t="shared" si="1"/>
        <v>0</v>
      </c>
    </row>
    <row r="52" spans="1:22" x14ac:dyDescent="0.35">
      <c r="A52" s="3"/>
      <c r="B52" s="3"/>
      <c r="C52" s="4"/>
      <c r="D52" s="22"/>
      <c r="E52" s="4"/>
      <c r="F52" s="16"/>
      <c r="G52" s="16"/>
      <c r="H52" s="16"/>
      <c r="I52" s="16"/>
      <c r="J52" s="16"/>
      <c r="K52" s="16"/>
      <c r="L52" s="4"/>
      <c r="M52" s="17"/>
      <c r="N52" s="17"/>
      <c r="O52" s="17"/>
      <c r="P52" s="17"/>
      <c r="Q52" s="17"/>
      <c r="R52" s="17"/>
      <c r="S52" s="17"/>
      <c r="T52" s="17"/>
      <c r="U52" s="1">
        <f t="shared" ref="U52" si="3">SUM(M52:T52)</f>
        <v>0</v>
      </c>
      <c r="V52" s="2">
        <f t="shared" ref="V52" si="4">SUM(F52:K52)</f>
        <v>0</v>
      </c>
    </row>
    <row r="53" spans="1:22" x14ac:dyDescent="0.35">
      <c r="A53" s="3"/>
      <c r="B53" s="3"/>
      <c r="C53" s="4"/>
      <c r="D53" s="22"/>
      <c r="E53" s="4"/>
      <c r="F53" s="16"/>
      <c r="G53" s="16"/>
      <c r="H53" s="16"/>
      <c r="I53" s="16"/>
      <c r="J53" s="16"/>
      <c r="K53" s="16"/>
      <c r="L53" s="4"/>
      <c r="M53" s="17"/>
      <c r="N53" s="17"/>
      <c r="O53" s="17"/>
      <c r="P53" s="17"/>
      <c r="Q53" s="17"/>
      <c r="R53" s="17"/>
      <c r="S53" s="17"/>
      <c r="T53" s="17"/>
      <c r="U53" s="1">
        <f t="shared" si="2"/>
        <v>0</v>
      </c>
      <c r="V5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4:V51">
    <cfRule type="cellIs" dxfId="12" priority="15" operator="lessThan">
      <formula>0</formula>
    </cfRule>
  </conditionalFormatting>
  <conditionalFormatting sqref="V44:V51">
    <cfRule type="expression" dxfId="11" priority="16">
      <formula>$V$44&lt;0</formula>
    </cfRule>
  </conditionalFormatting>
  <conditionalFormatting sqref="D44:D51">
    <cfRule type="expression" dxfId="10" priority="14">
      <formula>OR($D44&gt;2019,AND($D44&lt;2019,$D44&lt;&gt;""))</formula>
    </cfRule>
  </conditionalFormatting>
  <conditionalFormatting sqref="V53">
    <cfRule type="cellIs" dxfId="9" priority="11" operator="lessThan">
      <formula>0</formula>
    </cfRule>
  </conditionalFormatting>
  <conditionalFormatting sqref="V53">
    <cfRule type="expression" dxfId="8" priority="12">
      <formula>$V$44&lt;0</formula>
    </cfRule>
  </conditionalFormatting>
  <conditionalFormatting sqref="D53">
    <cfRule type="expression" dxfId="7" priority="10">
      <formula>OR($D53&gt;2019,AND($D53&lt;2019,$D53&lt;&gt;""))</formula>
    </cfRule>
  </conditionalFormatting>
  <conditionalFormatting sqref="V52">
    <cfRule type="cellIs" dxfId="6" priority="7" operator="lessThan">
      <formula>0</formula>
    </cfRule>
  </conditionalFormatting>
  <conditionalFormatting sqref="V52">
    <cfRule type="expression" dxfId="5" priority="8">
      <formula>$V$44&lt;0</formula>
    </cfRule>
  </conditionalFormatting>
  <conditionalFormatting sqref="D52">
    <cfRule type="expression" dxfId="4" priority="6">
      <formula>OR($D52&gt;2019,AND($D52&lt;2019,$D52&lt;&gt;""))</formula>
    </cfRule>
  </conditionalFormatting>
  <conditionalFormatting sqref="V7:V43">
    <cfRule type="cellIs" dxfId="3" priority="3" operator="lessThan">
      <formula>0</formula>
    </cfRule>
  </conditionalFormatting>
  <conditionalFormatting sqref="V7:V43">
    <cfRule type="expression" dxfId="2" priority="4">
      <formula>$V$7&lt;0</formula>
    </cfRule>
  </conditionalFormatting>
  <conditionalFormatting sqref="D7:D43">
    <cfRule type="expression" dxfId="1" priority="2">
      <formula>OR($D7&gt;2019,AND($D7&lt;2019,$D7&lt;&gt;""))</formula>
    </cfRule>
  </conditionalFormatting>
  <conditionalFormatting sqref="C7:C53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53">
      <formula1>"N/A, FMR, Actual Rent"</formula1>
    </dataValidation>
    <dataValidation type="list" allowBlank="1" showInputMessage="1" showErrorMessage="1" sqref="E7:E5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2018-06-12T20:04:43Z</dcterms:modified>
</cp:coreProperties>
</file>