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KY-500\"/>
    </mc:Choice>
  </mc:AlternateContent>
  <bookViews>
    <workbookView xWindow="0" yWindow="0" windowWidth="51200" windowHeight="2880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GIW'!$A$1:$V$51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1" i="1" l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50" i="1" l="1"/>
  <c r="U50" i="1"/>
  <c r="U45" i="1" l="1"/>
  <c r="V45" i="1"/>
  <c r="V47" i="1" l="1"/>
  <c r="V44" i="1"/>
  <c r="V51" i="1" l="1"/>
  <c r="V49" i="1"/>
  <c r="V48" i="1"/>
  <c r="V46" i="1"/>
  <c r="V43" i="1"/>
  <c r="V42" i="1"/>
  <c r="U51" i="1"/>
  <c r="U49" i="1"/>
  <c r="U48" i="1"/>
  <c r="U47" i="1"/>
  <c r="U46" i="1"/>
  <c r="U44" i="1"/>
  <c r="U43" i="1"/>
  <c r="U42" i="1"/>
  <c r="H3" i="1" l="1"/>
</calcChain>
</file>

<file path=xl/sharedStrings.xml><?xml version="1.0" encoding="utf-8"?>
<sst xmlns="http://schemas.openxmlformats.org/spreadsheetml/2006/main" count="209" uniqueCount="121">
  <si>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</si>
  <si>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</si>
  <si>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</si>
  <si>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</si>
  <si>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</si>
  <si>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</si>
  <si>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</si>
  <si>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</si>
  <si>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</si>
  <si>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</si>
  <si>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</si>
  <si>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</si>
  <si>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</si>
  <si>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</si>
  <si>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</si>
  <si>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</si>
  <si>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</si>
  <si>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</si>
  <si>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</si>
  <si>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</si>
  <si>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</si>
  <si>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</si>
  <si>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</si>
  <si>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</si>
  <si>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</si>
  <si>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</si>
  <si>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</si>
  <si>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</si>
  <si>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</si>
  <si>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</si>
  <si>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</si>
  <si>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>Actual Rent</t>
  </si>
  <si>
    <t/>
  </si>
  <si>
    <t>TH</t>
  </si>
  <si>
    <t>SSO</t>
  </si>
  <si>
    <t>FMR</t>
  </si>
  <si>
    <t>Joint TH &amp; PH-RRH</t>
  </si>
  <si>
    <t>Rapid Re-Housing</t>
  </si>
  <si>
    <t>Louisville</t>
  </si>
  <si>
    <t>Coalition for the Homeless, Inc.</t>
  </si>
  <si>
    <t>Supportive Housing for Chronically Homeless</t>
  </si>
  <si>
    <t>KY0048L4I011708</t>
  </si>
  <si>
    <t>KY-501</t>
  </si>
  <si>
    <t>Louisville-Jefferson County CoC</t>
  </si>
  <si>
    <t>Collaborative Housing for Chronically Homeless</t>
  </si>
  <si>
    <t>KY0050L4I011710</t>
  </si>
  <si>
    <t>House of Ruth, Inc.</t>
  </si>
  <si>
    <t>Homes with Heart</t>
  </si>
  <si>
    <t>KY0053L4I011710</t>
  </si>
  <si>
    <t>Louisville HMIS 1</t>
  </si>
  <si>
    <t>KY0056L4I011710</t>
  </si>
  <si>
    <t>Wayside Christian Mission</t>
  </si>
  <si>
    <t>Men's permanent supportive housing</t>
  </si>
  <si>
    <t>KY0057L4I011710</t>
  </si>
  <si>
    <t>Schizophrenia Foundation, KY.</t>
  </si>
  <si>
    <t>Sober Living I - Murray-McKinney</t>
  </si>
  <si>
    <t>KY0059L4I011710</t>
  </si>
  <si>
    <t>Permanent Supportive Housing for Youth and Adults</t>
  </si>
  <si>
    <t>KY0061L4I011710</t>
  </si>
  <si>
    <t>Louisville/Jefferson County Metro Government</t>
  </si>
  <si>
    <t>SPC Louisville TBRA</t>
  </si>
  <si>
    <t>KY0068L4I011710</t>
  </si>
  <si>
    <t>SPC Kersey Condos</t>
  </si>
  <si>
    <t>KY0069L4I011710</t>
  </si>
  <si>
    <t>SPC DePaul Apartments</t>
  </si>
  <si>
    <t>KY0071L4I011710</t>
  </si>
  <si>
    <t>Sober Living II - Baxter</t>
  </si>
  <si>
    <t>KY0077L4I011710</t>
  </si>
  <si>
    <t>Society of St. Vincent de Paul</t>
  </si>
  <si>
    <t>Collaborative Housing Initiative</t>
  </si>
  <si>
    <t>KY0095L4I011709</t>
  </si>
  <si>
    <t>Permanent Supportive Housing for the Chronically Homeless</t>
  </si>
  <si>
    <t>KY0097L4I011709</t>
  </si>
  <si>
    <t>Transitional Housing for Young Adults</t>
  </si>
  <si>
    <t>KY0099L4I011709</t>
  </si>
  <si>
    <t>Women's permanent supportive housing</t>
  </si>
  <si>
    <t>KY0102L4I011709</t>
  </si>
  <si>
    <t>SVDP On Campus PSH</t>
  </si>
  <si>
    <t>KY0107L4I011706</t>
  </si>
  <si>
    <t>SPC Simon Hall</t>
  </si>
  <si>
    <t>KY0111L4I011708</t>
  </si>
  <si>
    <t>Louisville Alliance for Supportive Housing</t>
  </si>
  <si>
    <t>KY0124L4I011706</t>
  </si>
  <si>
    <t>Louisville HMIS 2</t>
  </si>
  <si>
    <t>KY0125L4I011706</t>
  </si>
  <si>
    <t>Louisville HMIS 3 - Single Point of Entry</t>
  </si>
  <si>
    <t>KY0128L4I011705</t>
  </si>
  <si>
    <t>Family Health Centers, Inc.</t>
  </si>
  <si>
    <t>SSO Common Assessment</t>
  </si>
  <si>
    <t>KY0129L4I011705</t>
  </si>
  <si>
    <t>PSH Non Chronic I</t>
  </si>
  <si>
    <t>KY0130L4I011704</t>
  </si>
  <si>
    <t>Homes With Hope</t>
  </si>
  <si>
    <t>KY0131L4I011704</t>
  </si>
  <si>
    <t>Choices, Inc.</t>
  </si>
  <si>
    <t>PSH2017</t>
  </si>
  <si>
    <t>KY0132L4I011705</t>
  </si>
  <si>
    <t>Journey Permanent Supportive Housing</t>
  </si>
  <si>
    <t>KY0133L4I011705</t>
  </si>
  <si>
    <t>PSH Non-Chronic II</t>
  </si>
  <si>
    <t>KY0135L4I011704</t>
  </si>
  <si>
    <t>Volunteers of America Mid-States</t>
  </si>
  <si>
    <t>CoC Rapid Rehousing for Families</t>
  </si>
  <si>
    <t>KY0140L4I011704</t>
  </si>
  <si>
    <t>Women's permanent supportive housing 2</t>
  </si>
  <si>
    <t>KY0142L4I011704</t>
  </si>
  <si>
    <t>Rapid Rehousing for Domestic Violence Victims</t>
  </si>
  <si>
    <t>KY0147L4I011703</t>
  </si>
  <si>
    <t>Home of the Innocents</t>
  </si>
  <si>
    <t>KY0158L4I011702</t>
  </si>
  <si>
    <t>SSO Common Assessment II</t>
  </si>
  <si>
    <t>KY0160L4I011702</t>
  </si>
  <si>
    <t>Family Health Centers Rx: Housing</t>
  </si>
  <si>
    <t>KY0173L4I011701</t>
  </si>
  <si>
    <t>PSH III CH</t>
  </si>
  <si>
    <t>KY0174L4I011701</t>
  </si>
  <si>
    <t>Centerstone Kentucky</t>
  </si>
  <si>
    <t>Homeless Outreach Team</t>
  </si>
  <si>
    <t>KY0191L4I011700</t>
  </si>
  <si>
    <t>Volunteers of America-Joint Component Project-Transitional Housing/Rapid Rehousing</t>
  </si>
  <si>
    <t>KY0192L4I011700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</si>
</sst>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3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51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1796875" style="9"/>
  </cols>
  <sheetData>
    <row r="1" spans="1:22" ht="35.25" customHeight="1" x14ac:dyDescent="0.35">
      <c r="A1" s="18" t="s">
        <v>10</v>
      </c>
      <c r="B1" s="30" t="s">
        <v>38</v>
      </c>
      <c r="C1" s="30"/>
      <c r="D1" s="30"/>
      <c r="E1" s="31" t="s">
        <v>13</v>
      </c>
      <c r="F1" s="32"/>
      <c r="G1" s="33"/>
      <c r="H1" s="27" t="s">
        <v>39</v>
      </c>
      <c r="I1" s="28"/>
      <c r="J1" s="29"/>
    </row>
    <row r="2" spans="1:22" ht="35.25" customHeight="1" x14ac:dyDescent="0.35">
      <c r="A2" s="18" t="s">
        <v>11</v>
      </c>
      <c r="B2" s="30" t="s">
        <v>42</v>
      </c>
      <c r="C2" s="30"/>
      <c r="D2" s="30"/>
      <c r="E2" s="37"/>
      <c r="F2" s="38"/>
      <c r="G2" s="38"/>
      <c r="H2" s="38"/>
      <c r="I2" s="38"/>
      <c r="J2" s="39"/>
    </row>
    <row r="3" spans="1:22" ht="35.25" customHeight="1" x14ac:dyDescent="0.35">
      <c r="A3" s="19" t="s">
        <v>12</v>
      </c>
      <c r="B3" s="30" t="s">
        <v>43</v>
      </c>
      <c r="C3" s="30"/>
      <c r="D3" s="30"/>
      <c r="E3" s="34" t="s">
        <v>28</v>
      </c>
      <c r="F3" s="35"/>
      <c r="G3" s="36"/>
      <c r="H3" s="22">
        <f ca="1">SUM(OFFSET(V6,1,0,500,1))</f>
        <v>9276353</v>
      </c>
      <c r="I3" s="23"/>
      <c r="J3" s="24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35">
      <c r="A7" s="3" t="s">
        <v>39</v>
      </c>
      <c r="B7" s="3" t="s">
        <v>40</v>
      </c>
      <c r="C7" s="4" t="s">
        <v>41</v>
      </c>
      <c r="D7" s="4">
        <v>2019</v>
      </c>
      <c r="E7" s="4" t="s">
        <v>30</v>
      </c>
      <c r="F7" s="16">
        <v>236563</v>
      </c>
      <c r="G7" s="16">
        <v>0</v>
      </c>
      <c r="H7" s="16">
        <v>56758</v>
      </c>
      <c r="I7" s="16">
        <v>7439</v>
      </c>
      <c r="J7" s="16">
        <v>1500</v>
      </c>
      <c r="K7" s="16">
        <v>27204</v>
      </c>
      <c r="L7" s="4" t="s">
        <v>32</v>
      </c>
      <c r="M7" s="17"/>
      <c r="N7" s="17"/>
      <c r="O7" s="17"/>
      <c r="P7" s="17"/>
      <c r="Q7" s="17"/>
      <c r="R7" s="17"/>
      <c r="S7" s="17"/>
      <c r="T7" s="17"/>
      <c r="U7" s="1"/>
      <c r="V7" s="2">
        <f t="shared" ref="V7:V41" si="0">SUM(F7:K7)</f>
        <v>329464</v>
      </c>
    </row>
    <row r="8" spans="1:22" customFormat="1" x14ac:dyDescent="0.35">
      <c r="A8" s="3" t="s">
        <v>39</v>
      </c>
      <c r="B8" s="3" t="s">
        <v>44</v>
      </c>
      <c r="C8" s="4" t="s">
        <v>45</v>
      </c>
      <c r="D8" s="4">
        <v>2019</v>
      </c>
      <c r="E8" s="4" t="s">
        <v>30</v>
      </c>
      <c r="F8" s="16">
        <v>481012</v>
      </c>
      <c r="G8" s="16">
        <v>0</v>
      </c>
      <c r="H8" s="16">
        <v>114747</v>
      </c>
      <c r="I8" s="16">
        <v>36613</v>
      </c>
      <c r="J8" s="16">
        <v>0</v>
      </c>
      <c r="K8" s="16">
        <v>63237</v>
      </c>
      <c r="L8" s="4" t="s">
        <v>32</v>
      </c>
      <c r="M8" s="17"/>
      <c r="N8" s="17"/>
      <c r="O8" s="17"/>
      <c r="P8" s="17"/>
      <c r="Q8" s="17"/>
      <c r="R8" s="17"/>
      <c r="S8" s="17"/>
      <c r="T8" s="17"/>
      <c r="U8" s="1"/>
      <c r="V8" s="2">
        <f t="shared" si="0"/>
        <v>695609</v>
      </c>
    </row>
    <row r="9" spans="1:22" customFormat="1" x14ac:dyDescent="0.35">
      <c r="A9" s="3" t="s">
        <v>46</v>
      </c>
      <c r="B9" s="3" t="s">
        <v>47</v>
      </c>
      <c r="C9" s="4" t="s">
        <v>48</v>
      </c>
      <c r="D9" s="4">
        <v>2019</v>
      </c>
      <c r="E9" s="4" t="s">
        <v>30</v>
      </c>
      <c r="F9" s="16">
        <v>0</v>
      </c>
      <c r="G9" s="16">
        <v>0</v>
      </c>
      <c r="H9" s="16">
        <v>54950</v>
      </c>
      <c r="I9" s="16">
        <v>86496</v>
      </c>
      <c r="J9" s="16">
        <v>535</v>
      </c>
      <c r="K9" s="16">
        <v>14197</v>
      </c>
      <c r="L9" s="4" t="s">
        <v>32</v>
      </c>
      <c r="M9" s="17"/>
      <c r="N9" s="17"/>
      <c r="O9" s="17"/>
      <c r="P9" s="17"/>
      <c r="Q9" s="17"/>
      <c r="R9" s="17"/>
      <c r="S9" s="17"/>
      <c r="T9" s="17"/>
      <c r="U9" s="1"/>
      <c r="V9" s="2">
        <f t="shared" si="0"/>
        <v>156178</v>
      </c>
    </row>
    <row r="10" spans="1:22" customFormat="1" x14ac:dyDescent="0.35">
      <c r="A10" s="3" t="s">
        <v>39</v>
      </c>
      <c r="B10" s="3" t="s">
        <v>49</v>
      </c>
      <c r="C10" s="4" t="s">
        <v>50</v>
      </c>
      <c r="D10" s="4">
        <v>2019</v>
      </c>
      <c r="E10" s="4" t="s">
        <v>6</v>
      </c>
      <c r="F10" s="16">
        <v>0</v>
      </c>
      <c r="G10" s="16">
        <v>0</v>
      </c>
      <c r="H10" s="16">
        <v>0</v>
      </c>
      <c r="I10" s="16">
        <v>0</v>
      </c>
      <c r="J10" s="16">
        <v>116487</v>
      </c>
      <c r="K10" s="16">
        <v>8154</v>
      </c>
      <c r="L10" s="4" t="s">
        <v>32</v>
      </c>
      <c r="M10" s="17"/>
      <c r="N10" s="17"/>
      <c r="O10" s="17"/>
      <c r="P10" s="17"/>
      <c r="Q10" s="17"/>
      <c r="R10" s="17"/>
      <c r="S10" s="17"/>
      <c r="T10" s="17"/>
      <c r="U10" s="1"/>
      <c r="V10" s="2">
        <f t="shared" si="0"/>
        <v>124641</v>
      </c>
    </row>
    <row r="11" spans="1:22" customFormat="1" x14ac:dyDescent="0.35">
      <c r="A11" s="3" t="s">
        <v>51</v>
      </c>
      <c r="B11" s="3" t="s">
        <v>52</v>
      </c>
      <c r="C11" s="4" t="s">
        <v>53</v>
      </c>
      <c r="D11" s="4">
        <v>2019</v>
      </c>
      <c r="E11" s="4" t="s">
        <v>30</v>
      </c>
      <c r="F11" s="16">
        <v>0</v>
      </c>
      <c r="G11" s="16">
        <v>0</v>
      </c>
      <c r="H11" s="16">
        <v>17781</v>
      </c>
      <c r="I11" s="16">
        <v>93581</v>
      </c>
      <c r="J11" s="16">
        <v>0</v>
      </c>
      <c r="K11" s="16">
        <v>11136</v>
      </c>
      <c r="L11" s="4" t="s">
        <v>32</v>
      </c>
      <c r="M11" s="17"/>
      <c r="N11" s="17"/>
      <c r="O11" s="17"/>
      <c r="P11" s="17"/>
      <c r="Q11" s="17"/>
      <c r="R11" s="17"/>
      <c r="S11" s="17"/>
      <c r="T11" s="17"/>
      <c r="U11" s="1"/>
      <c r="V11" s="2">
        <f t="shared" si="0"/>
        <v>122498</v>
      </c>
    </row>
    <row r="12" spans="1:22" customFormat="1" x14ac:dyDescent="0.35">
      <c r="A12" s="3" t="s">
        <v>54</v>
      </c>
      <c r="B12" s="3" t="s">
        <v>55</v>
      </c>
      <c r="C12" s="4" t="s">
        <v>56</v>
      </c>
      <c r="D12" s="4">
        <v>2019</v>
      </c>
      <c r="E12" s="4" t="s">
        <v>30</v>
      </c>
      <c r="F12" s="16">
        <v>0</v>
      </c>
      <c r="G12" s="16">
        <v>0</v>
      </c>
      <c r="H12" s="16">
        <v>6367</v>
      </c>
      <c r="I12" s="16">
        <v>23162</v>
      </c>
      <c r="J12" s="16">
        <v>500</v>
      </c>
      <c r="K12" s="16">
        <v>3002</v>
      </c>
      <c r="L12" s="4" t="s">
        <v>32</v>
      </c>
      <c r="M12" s="17"/>
      <c r="N12" s="17"/>
      <c r="O12" s="17"/>
      <c r="P12" s="17"/>
      <c r="Q12" s="17"/>
      <c r="R12" s="17"/>
      <c r="S12" s="17"/>
      <c r="T12" s="17"/>
      <c r="U12" s="1"/>
      <c r="V12" s="2">
        <f t="shared" si="0"/>
        <v>33031</v>
      </c>
    </row>
    <row r="13" spans="1:22" customFormat="1" x14ac:dyDescent="0.35">
      <c r="A13" s="3" t="s">
        <v>39</v>
      </c>
      <c r="B13" s="3" t="s">
        <v>57</v>
      </c>
      <c r="C13" s="4" t="s">
        <v>58</v>
      </c>
      <c r="D13" s="4">
        <v>2019</v>
      </c>
      <c r="E13" s="4" t="s">
        <v>30</v>
      </c>
      <c r="F13" s="16">
        <v>134052</v>
      </c>
      <c r="G13" s="16">
        <v>0</v>
      </c>
      <c r="H13" s="16">
        <v>43708</v>
      </c>
      <c r="I13" s="16">
        <v>9189</v>
      </c>
      <c r="J13" s="16">
        <v>0</v>
      </c>
      <c r="K13" s="16">
        <v>13087</v>
      </c>
      <c r="L13" s="4" t="s">
        <v>32</v>
      </c>
      <c r="M13" s="17"/>
      <c r="N13" s="17"/>
      <c r="O13" s="17"/>
      <c r="P13" s="17"/>
      <c r="Q13" s="17"/>
      <c r="R13" s="17"/>
      <c r="S13" s="17"/>
      <c r="T13" s="17"/>
      <c r="U13" s="1"/>
      <c r="V13" s="2">
        <f t="shared" si="0"/>
        <v>200036</v>
      </c>
    </row>
    <row r="14" spans="1:22" customFormat="1" x14ac:dyDescent="0.35">
      <c r="A14" s="3" t="s">
        <v>59</v>
      </c>
      <c r="B14" s="3" t="s">
        <v>60</v>
      </c>
      <c r="C14" s="4" t="s">
        <v>61</v>
      </c>
      <c r="D14" s="4">
        <v>2019</v>
      </c>
      <c r="E14" s="4" t="s">
        <v>30</v>
      </c>
      <c r="F14" s="16">
        <v>0</v>
      </c>
      <c r="G14" s="16">
        <v>1917204</v>
      </c>
      <c r="H14" s="16">
        <v>0</v>
      </c>
      <c r="I14" s="16">
        <v>0</v>
      </c>
      <c r="J14" s="16">
        <v>0</v>
      </c>
      <c r="K14" s="16">
        <v>120297</v>
      </c>
      <c r="L14" s="4" t="s">
        <v>35</v>
      </c>
      <c r="M14" s="17">
        <v>24</v>
      </c>
      <c r="N14" s="17">
        <v>1</v>
      </c>
      <c r="O14" s="17">
        <v>128</v>
      </c>
      <c r="P14" s="17">
        <v>54</v>
      </c>
      <c r="Q14" s="17">
        <v>16</v>
      </c>
      <c r="R14" s="17">
        <v>7</v>
      </c>
      <c r="S14" s="17">
        <v>0</v>
      </c>
      <c r="T14" s="17">
        <v>0</v>
      </c>
      <c r="U14" s="1">
        <v>230</v>
      </c>
      <c r="V14" s="2">
        <f t="shared" si="0"/>
        <v>2037501</v>
      </c>
    </row>
    <row r="15" spans="1:22" customFormat="1" x14ac:dyDescent="0.35">
      <c r="A15" s="3" t="s">
        <v>59</v>
      </c>
      <c r="B15" s="3" t="s">
        <v>62</v>
      </c>
      <c r="C15" s="4" t="s">
        <v>63</v>
      </c>
      <c r="D15" s="4">
        <v>2019</v>
      </c>
      <c r="E15" s="4" t="s">
        <v>30</v>
      </c>
      <c r="F15" s="16">
        <v>0</v>
      </c>
      <c r="G15" s="16">
        <v>26640</v>
      </c>
      <c r="H15" s="16">
        <v>4416</v>
      </c>
      <c r="I15" s="16">
        <v>0</v>
      </c>
      <c r="J15" s="16">
        <v>0</v>
      </c>
      <c r="K15" s="16">
        <v>1905</v>
      </c>
      <c r="L15" s="4" t="s">
        <v>31</v>
      </c>
      <c r="M15" s="17">
        <v>0</v>
      </c>
      <c r="N15" s="17">
        <v>0</v>
      </c>
      <c r="O15" s="17">
        <v>4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">
        <v>4</v>
      </c>
      <c r="V15" s="2">
        <f t="shared" si="0"/>
        <v>32961</v>
      </c>
    </row>
    <row r="16" spans="1:22" customFormat="1" x14ac:dyDescent="0.35">
      <c r="A16" s="3" t="s">
        <v>59</v>
      </c>
      <c r="B16" s="3" t="s">
        <v>64</v>
      </c>
      <c r="C16" s="4" t="s">
        <v>65</v>
      </c>
      <c r="D16" s="4">
        <v>2019</v>
      </c>
      <c r="E16" s="4" t="s">
        <v>30</v>
      </c>
      <c r="F16" s="16">
        <v>0</v>
      </c>
      <c r="G16" s="16">
        <v>91920</v>
      </c>
      <c r="H16" s="16">
        <v>5640</v>
      </c>
      <c r="I16" s="16">
        <v>0</v>
      </c>
      <c r="J16" s="16">
        <v>0</v>
      </c>
      <c r="K16" s="16">
        <v>5836</v>
      </c>
      <c r="L16" s="4" t="s">
        <v>31</v>
      </c>
      <c r="M16" s="17">
        <v>0</v>
      </c>
      <c r="N16" s="17">
        <v>0</v>
      </c>
      <c r="O16" s="17">
        <v>0</v>
      </c>
      <c r="P16" s="17">
        <v>10</v>
      </c>
      <c r="Q16" s="17">
        <v>0</v>
      </c>
      <c r="R16" s="17">
        <v>0</v>
      </c>
      <c r="S16" s="17">
        <v>0</v>
      </c>
      <c r="T16" s="17">
        <v>0</v>
      </c>
      <c r="U16" s="1">
        <v>10</v>
      </c>
      <c r="V16" s="2">
        <f t="shared" si="0"/>
        <v>103396</v>
      </c>
    </row>
    <row r="17" spans="1:22" customFormat="1" x14ac:dyDescent="0.35">
      <c r="A17" s="3" t="s">
        <v>54</v>
      </c>
      <c r="B17" s="3" t="s">
        <v>66</v>
      </c>
      <c r="C17" s="4" t="s">
        <v>67</v>
      </c>
      <c r="D17" s="4">
        <v>2019</v>
      </c>
      <c r="E17" s="4" t="s">
        <v>30</v>
      </c>
      <c r="F17" s="16">
        <v>0</v>
      </c>
      <c r="G17" s="16">
        <v>0</v>
      </c>
      <c r="H17" s="16">
        <v>9500</v>
      </c>
      <c r="I17" s="16">
        <v>11489</v>
      </c>
      <c r="J17" s="16">
        <v>500</v>
      </c>
      <c r="K17" s="16">
        <v>2149</v>
      </c>
      <c r="L17" s="4" t="s">
        <v>32</v>
      </c>
      <c r="M17" s="17"/>
      <c r="N17" s="17"/>
      <c r="O17" s="17"/>
      <c r="P17" s="17"/>
      <c r="Q17" s="17"/>
      <c r="R17" s="17"/>
      <c r="S17" s="17"/>
      <c r="T17" s="17"/>
      <c r="U17" s="1"/>
      <c r="V17" s="2">
        <f t="shared" si="0"/>
        <v>23638</v>
      </c>
    </row>
    <row r="18" spans="1:22" customFormat="1" x14ac:dyDescent="0.35">
      <c r="A18" s="3" t="s">
        <v>68</v>
      </c>
      <c r="B18" s="3" t="s">
        <v>69</v>
      </c>
      <c r="C18" s="4" t="s">
        <v>70</v>
      </c>
      <c r="D18" s="4">
        <v>2019</v>
      </c>
      <c r="E18" s="4" t="s">
        <v>30</v>
      </c>
      <c r="F18" s="16">
        <v>372145</v>
      </c>
      <c r="G18" s="16">
        <v>0</v>
      </c>
      <c r="H18" s="16">
        <v>72466</v>
      </c>
      <c r="I18" s="16">
        <v>30300</v>
      </c>
      <c r="J18" s="16">
        <v>0</v>
      </c>
      <c r="K18" s="16">
        <v>30347</v>
      </c>
      <c r="L18" s="4" t="s">
        <v>32</v>
      </c>
      <c r="M18" s="17"/>
      <c r="N18" s="17"/>
      <c r="O18" s="17"/>
      <c r="P18" s="17"/>
      <c r="Q18" s="17"/>
      <c r="R18" s="17"/>
      <c r="S18" s="17"/>
      <c r="T18" s="17"/>
      <c r="U18" s="1"/>
      <c r="V18" s="2">
        <f t="shared" si="0"/>
        <v>505258</v>
      </c>
    </row>
    <row r="19" spans="1:22" customFormat="1" x14ac:dyDescent="0.35">
      <c r="A19" s="3" t="s">
        <v>39</v>
      </c>
      <c r="B19" s="3" t="s">
        <v>71</v>
      </c>
      <c r="C19" s="4" t="s">
        <v>72</v>
      </c>
      <c r="D19" s="4">
        <v>2019</v>
      </c>
      <c r="E19" s="4" t="s">
        <v>30</v>
      </c>
      <c r="F19" s="16">
        <v>370616</v>
      </c>
      <c r="G19" s="16">
        <v>0</v>
      </c>
      <c r="H19" s="16">
        <v>87789</v>
      </c>
      <c r="I19" s="16">
        <v>11251</v>
      </c>
      <c r="J19" s="16">
        <v>0</v>
      </c>
      <c r="K19" s="16">
        <v>37573</v>
      </c>
      <c r="L19" s="4" t="s">
        <v>32</v>
      </c>
      <c r="M19" s="17"/>
      <c r="N19" s="17"/>
      <c r="O19" s="17"/>
      <c r="P19" s="17"/>
      <c r="Q19" s="17"/>
      <c r="R19" s="17"/>
      <c r="S19" s="17"/>
      <c r="T19" s="17"/>
      <c r="U19" s="1"/>
      <c r="V19" s="2">
        <f t="shared" si="0"/>
        <v>507229</v>
      </c>
    </row>
    <row r="20" spans="1:22" customFormat="1" x14ac:dyDescent="0.35">
      <c r="A20" s="3" t="s">
        <v>39</v>
      </c>
      <c r="B20" s="3" t="s">
        <v>73</v>
      </c>
      <c r="C20" s="4" t="s">
        <v>74</v>
      </c>
      <c r="D20" s="4">
        <v>2019</v>
      </c>
      <c r="E20" s="4" t="s">
        <v>33</v>
      </c>
      <c r="F20" s="16">
        <v>135408</v>
      </c>
      <c r="G20" s="16">
        <v>0</v>
      </c>
      <c r="H20" s="16">
        <v>66706</v>
      </c>
      <c r="I20" s="16">
        <v>14336</v>
      </c>
      <c r="J20" s="16">
        <v>0</v>
      </c>
      <c r="K20" s="16">
        <v>14155</v>
      </c>
      <c r="L20" s="4" t="s">
        <v>32</v>
      </c>
      <c r="M20" s="17"/>
      <c r="N20" s="17"/>
      <c r="O20" s="17"/>
      <c r="P20" s="17"/>
      <c r="Q20" s="17"/>
      <c r="R20" s="17"/>
      <c r="S20" s="17"/>
      <c r="T20" s="17"/>
      <c r="U20" s="1"/>
      <c r="V20" s="2">
        <f t="shared" si="0"/>
        <v>230605</v>
      </c>
    </row>
    <row r="21" spans="1:22" customFormat="1" x14ac:dyDescent="0.35">
      <c r="A21" s="3" t="s">
        <v>51</v>
      </c>
      <c r="B21" s="3" t="s">
        <v>75</v>
      </c>
      <c r="C21" s="4" t="s">
        <v>76</v>
      </c>
      <c r="D21" s="4">
        <v>2019</v>
      </c>
      <c r="E21" s="4" t="s">
        <v>30</v>
      </c>
      <c r="F21" s="16">
        <v>0</v>
      </c>
      <c r="G21" s="16">
        <v>0</v>
      </c>
      <c r="H21" s="16">
        <v>0</v>
      </c>
      <c r="I21" s="16">
        <v>28633</v>
      </c>
      <c r="J21" s="16">
        <v>0</v>
      </c>
      <c r="K21" s="16">
        <v>2863</v>
      </c>
      <c r="L21" s="4" t="s">
        <v>32</v>
      </c>
      <c r="M21" s="17"/>
      <c r="N21" s="17"/>
      <c r="O21" s="17"/>
      <c r="P21" s="17"/>
      <c r="Q21" s="17"/>
      <c r="R21" s="17"/>
      <c r="S21" s="17"/>
      <c r="T21" s="17"/>
      <c r="U21" s="1"/>
      <c r="V21" s="2">
        <f t="shared" si="0"/>
        <v>31496</v>
      </c>
    </row>
    <row r="22" spans="1:22" customFormat="1" x14ac:dyDescent="0.35">
      <c r="A22" s="3" t="s">
        <v>68</v>
      </c>
      <c r="B22" s="3" t="s">
        <v>77</v>
      </c>
      <c r="C22" s="4" t="s">
        <v>78</v>
      </c>
      <c r="D22" s="4">
        <v>2019</v>
      </c>
      <c r="E22" s="4" t="s">
        <v>30</v>
      </c>
      <c r="F22" s="16">
        <v>0</v>
      </c>
      <c r="G22" s="16">
        <v>0</v>
      </c>
      <c r="H22" s="16">
        <v>46427</v>
      </c>
      <c r="I22" s="16">
        <v>289252</v>
      </c>
      <c r="J22" s="16">
        <v>2846</v>
      </c>
      <c r="K22" s="16">
        <v>23696</v>
      </c>
      <c r="L22" s="4" t="s">
        <v>32</v>
      </c>
      <c r="M22" s="17"/>
      <c r="N22" s="17"/>
      <c r="O22" s="17"/>
      <c r="P22" s="17"/>
      <c r="Q22" s="17"/>
      <c r="R22" s="17"/>
      <c r="S22" s="17"/>
      <c r="T22" s="17"/>
      <c r="U22" s="1"/>
      <c r="V22" s="2">
        <f t="shared" si="0"/>
        <v>362221</v>
      </c>
    </row>
    <row r="23" spans="1:22" customFormat="1" x14ac:dyDescent="0.35">
      <c r="A23" s="3" t="s">
        <v>59</v>
      </c>
      <c r="B23" s="3" t="s">
        <v>79</v>
      </c>
      <c r="C23" s="4" t="s">
        <v>80</v>
      </c>
      <c r="D23" s="4">
        <v>2019</v>
      </c>
      <c r="E23" s="4" t="s">
        <v>30</v>
      </c>
      <c r="F23" s="16">
        <v>0</v>
      </c>
      <c r="G23" s="16">
        <v>34656</v>
      </c>
      <c r="H23" s="16">
        <v>5280</v>
      </c>
      <c r="I23" s="16">
        <v>0</v>
      </c>
      <c r="J23" s="16">
        <v>0</v>
      </c>
      <c r="K23" s="16">
        <v>2446</v>
      </c>
      <c r="L23" s="4" t="s">
        <v>31</v>
      </c>
      <c r="M23" s="17">
        <v>8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">
        <v>8</v>
      </c>
      <c r="V23" s="2">
        <f t="shared" si="0"/>
        <v>42382</v>
      </c>
    </row>
    <row r="24" spans="1:22" customFormat="1" x14ac:dyDescent="0.35">
      <c r="A24" s="3" t="s">
        <v>39</v>
      </c>
      <c r="B24" s="3" t="s">
        <v>81</v>
      </c>
      <c r="C24" s="4" t="s">
        <v>82</v>
      </c>
      <c r="D24" s="4">
        <v>2019</v>
      </c>
      <c r="E24" s="4" t="s">
        <v>30</v>
      </c>
      <c r="F24" s="16">
        <v>414097</v>
      </c>
      <c r="G24" s="16">
        <v>0</v>
      </c>
      <c r="H24" s="16">
        <v>109410</v>
      </c>
      <c r="I24" s="16">
        <v>52391</v>
      </c>
      <c r="J24" s="16">
        <v>0</v>
      </c>
      <c r="K24" s="16">
        <v>57589</v>
      </c>
      <c r="L24" s="4" t="s">
        <v>32</v>
      </c>
      <c r="M24" s="17"/>
      <c r="N24" s="17"/>
      <c r="O24" s="17"/>
      <c r="P24" s="17"/>
      <c r="Q24" s="17"/>
      <c r="R24" s="17"/>
      <c r="S24" s="17"/>
      <c r="T24" s="17"/>
      <c r="U24" s="1"/>
      <c r="V24" s="2">
        <f t="shared" si="0"/>
        <v>633487</v>
      </c>
    </row>
    <row r="25" spans="1:22" customFormat="1" x14ac:dyDescent="0.35">
      <c r="A25" s="3" t="s">
        <v>39</v>
      </c>
      <c r="B25" s="3" t="s">
        <v>83</v>
      </c>
      <c r="C25" s="4" t="s">
        <v>84</v>
      </c>
      <c r="D25" s="4">
        <v>2019</v>
      </c>
      <c r="E25" s="4" t="s">
        <v>6</v>
      </c>
      <c r="F25" s="16">
        <v>0</v>
      </c>
      <c r="G25" s="16">
        <v>0</v>
      </c>
      <c r="H25" s="16">
        <v>0</v>
      </c>
      <c r="I25" s="16">
        <v>0</v>
      </c>
      <c r="J25" s="16">
        <v>5079</v>
      </c>
      <c r="K25" s="16">
        <v>355</v>
      </c>
      <c r="L25" s="4" t="s">
        <v>32</v>
      </c>
      <c r="M25" s="17"/>
      <c r="N25" s="17"/>
      <c r="O25" s="17"/>
      <c r="P25" s="17"/>
      <c r="Q25" s="17"/>
      <c r="R25" s="17"/>
      <c r="S25" s="17"/>
      <c r="T25" s="17"/>
      <c r="U25" s="1"/>
      <c r="V25" s="2">
        <f t="shared" si="0"/>
        <v>5434</v>
      </c>
    </row>
    <row r="26" spans="1:22" customFormat="1" x14ac:dyDescent="0.35">
      <c r="A26" s="3" t="s">
        <v>39</v>
      </c>
      <c r="B26" s="3" t="s">
        <v>85</v>
      </c>
      <c r="C26" s="4" t="s">
        <v>86</v>
      </c>
      <c r="D26" s="4">
        <v>2019</v>
      </c>
      <c r="E26" s="4" t="s">
        <v>6</v>
      </c>
      <c r="F26" s="16">
        <v>0</v>
      </c>
      <c r="G26" s="16">
        <v>0</v>
      </c>
      <c r="H26" s="16">
        <v>0</v>
      </c>
      <c r="I26" s="16">
        <v>0</v>
      </c>
      <c r="J26" s="16">
        <v>74301</v>
      </c>
      <c r="K26" s="16">
        <v>5201</v>
      </c>
      <c r="L26" s="4" t="s">
        <v>32</v>
      </c>
      <c r="M26" s="17"/>
      <c r="N26" s="17"/>
      <c r="O26" s="17"/>
      <c r="P26" s="17"/>
      <c r="Q26" s="17"/>
      <c r="R26" s="17"/>
      <c r="S26" s="17"/>
      <c r="T26" s="17"/>
      <c r="U26" s="1"/>
      <c r="V26" s="2">
        <f t="shared" si="0"/>
        <v>79502</v>
      </c>
    </row>
    <row r="27" spans="1:22" customFormat="1" x14ac:dyDescent="0.35">
      <c r="A27" s="3" t="s">
        <v>87</v>
      </c>
      <c r="B27" s="3" t="s">
        <v>88</v>
      </c>
      <c r="C27" s="4" t="s">
        <v>89</v>
      </c>
      <c r="D27" s="4">
        <v>2019</v>
      </c>
      <c r="E27" s="4" t="s">
        <v>34</v>
      </c>
      <c r="F27" s="16">
        <v>0</v>
      </c>
      <c r="G27" s="16">
        <v>0</v>
      </c>
      <c r="H27" s="16">
        <v>171062</v>
      </c>
      <c r="I27" s="16">
        <v>0</v>
      </c>
      <c r="J27" s="16">
        <v>0</v>
      </c>
      <c r="K27" s="16">
        <v>17106</v>
      </c>
      <c r="L27" s="4" t="s">
        <v>32</v>
      </c>
      <c r="M27" s="17"/>
      <c r="N27" s="17"/>
      <c r="O27" s="17"/>
      <c r="P27" s="17"/>
      <c r="Q27" s="17"/>
      <c r="R27" s="17"/>
      <c r="S27" s="17"/>
      <c r="T27" s="17"/>
      <c r="U27" s="1"/>
      <c r="V27" s="2">
        <f t="shared" si="0"/>
        <v>188168</v>
      </c>
    </row>
    <row r="28" spans="1:22" customFormat="1" x14ac:dyDescent="0.35">
      <c r="A28" s="3" t="s">
        <v>59</v>
      </c>
      <c r="B28" s="3" t="s">
        <v>90</v>
      </c>
      <c r="C28" s="4" t="s">
        <v>91</v>
      </c>
      <c r="D28" s="4">
        <v>2019</v>
      </c>
      <c r="E28" s="4" t="s">
        <v>30</v>
      </c>
      <c r="F28" s="16">
        <v>0</v>
      </c>
      <c r="G28" s="16">
        <v>121428</v>
      </c>
      <c r="H28" s="16">
        <v>28889</v>
      </c>
      <c r="I28" s="16">
        <v>0</v>
      </c>
      <c r="J28" s="16">
        <v>0</v>
      </c>
      <c r="K28" s="16">
        <v>9565</v>
      </c>
      <c r="L28" s="4" t="s">
        <v>35</v>
      </c>
      <c r="M28" s="17">
        <v>0</v>
      </c>
      <c r="N28" s="17">
        <v>0</v>
      </c>
      <c r="O28" s="17">
        <v>0</v>
      </c>
      <c r="P28" s="17">
        <v>3</v>
      </c>
      <c r="Q28" s="17">
        <v>6</v>
      </c>
      <c r="R28" s="17">
        <v>1</v>
      </c>
      <c r="S28" s="17">
        <v>0</v>
      </c>
      <c r="T28" s="17">
        <v>0</v>
      </c>
      <c r="U28" s="1">
        <v>10</v>
      </c>
      <c r="V28" s="2">
        <f t="shared" si="0"/>
        <v>159882</v>
      </c>
    </row>
    <row r="29" spans="1:22" customFormat="1" x14ac:dyDescent="0.35">
      <c r="A29" s="3" t="s">
        <v>68</v>
      </c>
      <c r="B29" s="3" t="s">
        <v>92</v>
      </c>
      <c r="C29" s="4" t="s">
        <v>93</v>
      </c>
      <c r="D29" s="4">
        <v>2019</v>
      </c>
      <c r="E29" s="4" t="s">
        <v>30</v>
      </c>
      <c r="F29" s="16">
        <v>99923</v>
      </c>
      <c r="G29" s="16">
        <v>0</v>
      </c>
      <c r="H29" s="16">
        <v>12588</v>
      </c>
      <c r="I29" s="16">
        <v>11296</v>
      </c>
      <c r="J29" s="16">
        <v>0</v>
      </c>
      <c r="K29" s="16">
        <v>7980</v>
      </c>
      <c r="L29" s="4" t="s">
        <v>32</v>
      </c>
      <c r="M29" s="17"/>
      <c r="N29" s="17"/>
      <c r="O29" s="17"/>
      <c r="P29" s="17"/>
      <c r="Q29" s="17"/>
      <c r="R29" s="17"/>
      <c r="S29" s="17"/>
      <c r="T29" s="17"/>
      <c r="U29" s="1"/>
      <c r="V29" s="2">
        <f t="shared" si="0"/>
        <v>131787</v>
      </c>
    </row>
    <row r="30" spans="1:22" customFormat="1" x14ac:dyDescent="0.35">
      <c r="A30" s="3" t="s">
        <v>94</v>
      </c>
      <c r="B30" s="3" t="s">
        <v>95</v>
      </c>
      <c r="C30" s="4" t="s">
        <v>96</v>
      </c>
      <c r="D30" s="4">
        <v>2019</v>
      </c>
      <c r="E30" s="4" t="s">
        <v>30</v>
      </c>
      <c r="F30" s="16">
        <v>12937</v>
      </c>
      <c r="G30" s="16">
        <v>0</v>
      </c>
      <c r="H30" s="16">
        <v>28042</v>
      </c>
      <c r="I30" s="16">
        <v>30203</v>
      </c>
      <c r="J30" s="16">
        <v>0</v>
      </c>
      <c r="K30" s="16">
        <v>7118</v>
      </c>
      <c r="L30" s="4" t="s">
        <v>32</v>
      </c>
      <c r="M30" s="17"/>
      <c r="N30" s="17"/>
      <c r="O30" s="17"/>
      <c r="P30" s="17"/>
      <c r="Q30" s="17"/>
      <c r="R30" s="17"/>
      <c r="S30" s="17"/>
      <c r="T30" s="17"/>
      <c r="U30" s="1"/>
      <c r="V30" s="2">
        <f t="shared" si="0"/>
        <v>78300</v>
      </c>
    </row>
    <row r="31" spans="1:22" customFormat="1" x14ac:dyDescent="0.35">
      <c r="A31" s="3" t="s">
        <v>54</v>
      </c>
      <c r="B31" s="3" t="s">
        <v>97</v>
      </c>
      <c r="C31" s="4" t="s">
        <v>98</v>
      </c>
      <c r="D31" s="4">
        <v>2019</v>
      </c>
      <c r="E31" s="4" t="s">
        <v>30</v>
      </c>
      <c r="F31" s="16">
        <v>151999</v>
      </c>
      <c r="G31" s="16">
        <v>0</v>
      </c>
      <c r="H31" s="16">
        <v>49783</v>
      </c>
      <c r="I31" s="16">
        <v>16553</v>
      </c>
      <c r="J31" s="16">
        <v>500</v>
      </c>
      <c r="K31" s="16">
        <v>21883</v>
      </c>
      <c r="L31" s="4" t="s">
        <v>32</v>
      </c>
      <c r="M31" s="17"/>
      <c r="N31" s="17"/>
      <c r="O31" s="17"/>
      <c r="P31" s="17"/>
      <c r="Q31" s="17"/>
      <c r="R31" s="17"/>
      <c r="S31" s="17"/>
      <c r="T31" s="17"/>
      <c r="U31" s="1"/>
      <c r="V31" s="2">
        <f t="shared" si="0"/>
        <v>240718</v>
      </c>
    </row>
    <row r="32" spans="1:22" customFormat="1" x14ac:dyDescent="0.35">
      <c r="A32" s="3" t="s">
        <v>59</v>
      </c>
      <c r="B32" s="3" t="s">
        <v>99</v>
      </c>
      <c r="C32" s="4" t="s">
        <v>100</v>
      </c>
      <c r="D32" s="4">
        <v>2019</v>
      </c>
      <c r="E32" s="4" t="s">
        <v>30</v>
      </c>
      <c r="F32" s="16">
        <v>0</v>
      </c>
      <c r="G32" s="16">
        <v>147264</v>
      </c>
      <c r="H32" s="16">
        <v>40131</v>
      </c>
      <c r="I32" s="16">
        <v>0</v>
      </c>
      <c r="J32" s="16">
        <v>0</v>
      </c>
      <c r="K32" s="16">
        <v>12079</v>
      </c>
      <c r="L32" s="4" t="s">
        <v>35</v>
      </c>
      <c r="M32" s="17">
        <v>0</v>
      </c>
      <c r="N32" s="17">
        <v>0</v>
      </c>
      <c r="O32" s="17">
        <v>1</v>
      </c>
      <c r="P32" s="17">
        <v>1</v>
      </c>
      <c r="Q32" s="17">
        <v>10</v>
      </c>
      <c r="R32" s="17">
        <v>0</v>
      </c>
      <c r="S32" s="17">
        <v>0</v>
      </c>
      <c r="T32" s="17">
        <v>0</v>
      </c>
      <c r="U32" s="1">
        <v>12</v>
      </c>
      <c r="V32" s="2">
        <f t="shared" si="0"/>
        <v>199474</v>
      </c>
    </row>
    <row r="33" spans="1:22" customFormat="1" x14ac:dyDescent="0.35">
      <c r="A33" s="3" t="s">
        <v>101</v>
      </c>
      <c r="B33" s="3" t="s">
        <v>102</v>
      </c>
      <c r="C33" s="4" t="s">
        <v>103</v>
      </c>
      <c r="D33" s="4">
        <v>2019</v>
      </c>
      <c r="E33" s="4" t="s">
        <v>30</v>
      </c>
      <c r="F33" s="16">
        <v>0</v>
      </c>
      <c r="G33" s="16">
        <v>77124</v>
      </c>
      <c r="H33" s="16">
        <v>28654</v>
      </c>
      <c r="I33" s="16">
        <v>0</v>
      </c>
      <c r="J33" s="16">
        <v>0</v>
      </c>
      <c r="K33" s="16">
        <v>8664</v>
      </c>
      <c r="L33" s="4" t="s">
        <v>35</v>
      </c>
      <c r="M33" s="17">
        <v>0</v>
      </c>
      <c r="N33" s="17">
        <v>0</v>
      </c>
      <c r="O33" s="17">
        <v>0</v>
      </c>
      <c r="P33" s="17">
        <v>4</v>
      </c>
      <c r="Q33" s="17">
        <v>3</v>
      </c>
      <c r="R33" s="17">
        <v>0</v>
      </c>
      <c r="S33" s="17">
        <v>0</v>
      </c>
      <c r="T33" s="17">
        <v>0</v>
      </c>
      <c r="U33" s="1">
        <v>7</v>
      </c>
      <c r="V33" s="2">
        <f t="shared" si="0"/>
        <v>114442</v>
      </c>
    </row>
    <row r="34" spans="1:22" customFormat="1" x14ac:dyDescent="0.35">
      <c r="A34" s="3" t="s">
        <v>51</v>
      </c>
      <c r="B34" s="3" t="s">
        <v>104</v>
      </c>
      <c r="C34" s="4" t="s">
        <v>105</v>
      </c>
      <c r="D34" s="4">
        <v>2019</v>
      </c>
      <c r="E34" s="4" t="s">
        <v>30</v>
      </c>
      <c r="F34" s="16">
        <v>0</v>
      </c>
      <c r="G34" s="16">
        <v>0</v>
      </c>
      <c r="H34" s="16">
        <v>16527</v>
      </c>
      <c r="I34" s="16">
        <v>68577</v>
      </c>
      <c r="J34" s="16">
        <v>0</v>
      </c>
      <c r="K34" s="16">
        <v>8510</v>
      </c>
      <c r="L34" s="4" t="s">
        <v>32</v>
      </c>
      <c r="M34" s="17"/>
      <c r="N34" s="17"/>
      <c r="O34" s="17"/>
      <c r="P34" s="17"/>
      <c r="Q34" s="17"/>
      <c r="R34" s="17"/>
      <c r="S34" s="17"/>
      <c r="T34" s="17"/>
      <c r="U34" s="1"/>
      <c r="V34" s="2">
        <f t="shared" si="0"/>
        <v>93614</v>
      </c>
    </row>
    <row r="35" spans="1:22" customFormat="1" x14ac:dyDescent="0.35">
      <c r="A35" s="3" t="s">
        <v>59</v>
      </c>
      <c r="B35" s="3" t="s">
        <v>106</v>
      </c>
      <c r="C35" s="4" t="s">
        <v>107</v>
      </c>
      <c r="D35" s="4">
        <v>2019</v>
      </c>
      <c r="E35" s="4" t="s">
        <v>30</v>
      </c>
      <c r="F35" s="16">
        <v>0</v>
      </c>
      <c r="G35" s="16">
        <v>38064</v>
      </c>
      <c r="H35" s="16">
        <v>12978</v>
      </c>
      <c r="I35" s="16">
        <v>0</v>
      </c>
      <c r="J35" s="16">
        <v>0</v>
      </c>
      <c r="K35" s="16">
        <v>3277</v>
      </c>
      <c r="L35" s="4" t="s">
        <v>35</v>
      </c>
      <c r="M35" s="17">
        <v>0</v>
      </c>
      <c r="N35" s="17">
        <v>0</v>
      </c>
      <c r="O35" s="17">
        <v>0</v>
      </c>
      <c r="P35" s="17">
        <v>4</v>
      </c>
      <c r="Q35" s="17">
        <v>0</v>
      </c>
      <c r="R35" s="17">
        <v>0</v>
      </c>
      <c r="S35" s="17">
        <v>0</v>
      </c>
      <c r="T35" s="17">
        <v>0</v>
      </c>
      <c r="U35" s="1">
        <v>4</v>
      </c>
      <c r="V35" s="2">
        <f t="shared" si="0"/>
        <v>54319</v>
      </c>
    </row>
    <row r="36" spans="1:22" customFormat="1" x14ac:dyDescent="0.35">
      <c r="A36" s="3" t="s">
        <v>108</v>
      </c>
      <c r="B36" s="3" t="s">
        <v>37</v>
      </c>
      <c r="C36" s="4" t="s">
        <v>109</v>
      </c>
      <c r="D36" s="4">
        <v>2019</v>
      </c>
      <c r="E36" s="4" t="s">
        <v>30</v>
      </c>
      <c r="F36" s="16">
        <v>0</v>
      </c>
      <c r="G36" s="16">
        <v>269736</v>
      </c>
      <c r="H36" s="16">
        <v>148065</v>
      </c>
      <c r="I36" s="16">
        <v>0</v>
      </c>
      <c r="J36" s="16">
        <v>0</v>
      </c>
      <c r="K36" s="16">
        <v>20489</v>
      </c>
      <c r="L36" s="4" t="s">
        <v>35</v>
      </c>
      <c r="M36" s="17">
        <v>0</v>
      </c>
      <c r="N36" s="17">
        <v>0</v>
      </c>
      <c r="O36" s="17">
        <v>8</v>
      </c>
      <c r="P36" s="17">
        <v>22</v>
      </c>
      <c r="Q36" s="17">
        <v>0</v>
      </c>
      <c r="R36" s="17">
        <v>0</v>
      </c>
      <c r="S36" s="17">
        <v>0</v>
      </c>
      <c r="T36" s="17">
        <v>0</v>
      </c>
      <c r="U36" s="1">
        <v>30</v>
      </c>
      <c r="V36" s="2">
        <f t="shared" si="0"/>
        <v>438290</v>
      </c>
    </row>
    <row r="37" spans="1:22" customFormat="1" x14ac:dyDescent="0.35">
      <c r="A37" s="3" t="s">
        <v>87</v>
      </c>
      <c r="B37" s="3" t="s">
        <v>110</v>
      </c>
      <c r="C37" s="4" t="s">
        <v>111</v>
      </c>
      <c r="D37" s="4">
        <v>2019</v>
      </c>
      <c r="E37" s="4" t="s">
        <v>34</v>
      </c>
      <c r="F37" s="16">
        <v>0</v>
      </c>
      <c r="G37" s="16">
        <v>0</v>
      </c>
      <c r="H37" s="16">
        <v>101353</v>
      </c>
      <c r="I37" s="16">
        <v>0</v>
      </c>
      <c r="J37" s="16">
        <v>0</v>
      </c>
      <c r="K37" s="16">
        <v>10135</v>
      </c>
      <c r="L37" s="4" t="s">
        <v>32</v>
      </c>
      <c r="M37" s="17"/>
      <c r="N37" s="17"/>
      <c r="O37" s="17"/>
      <c r="P37" s="17"/>
      <c r="Q37" s="17"/>
      <c r="R37" s="17"/>
      <c r="S37" s="17"/>
      <c r="T37" s="17"/>
      <c r="U37" s="1"/>
      <c r="V37" s="2">
        <f t="shared" si="0"/>
        <v>111488</v>
      </c>
    </row>
    <row r="38" spans="1:22" customFormat="1" x14ac:dyDescent="0.35">
      <c r="A38" s="3" t="s">
        <v>39</v>
      </c>
      <c r="B38" s="3" t="s">
        <v>112</v>
      </c>
      <c r="C38" s="4" t="s">
        <v>113</v>
      </c>
      <c r="D38" s="4">
        <v>2019</v>
      </c>
      <c r="E38" s="4" t="s">
        <v>30</v>
      </c>
      <c r="F38" s="16">
        <v>272904</v>
      </c>
      <c r="G38" s="16">
        <v>0</v>
      </c>
      <c r="H38" s="16">
        <v>101600</v>
      </c>
      <c r="I38" s="16">
        <v>32000</v>
      </c>
      <c r="J38" s="16">
        <v>0</v>
      </c>
      <c r="K38" s="16">
        <v>40555</v>
      </c>
      <c r="L38" s="4" t="s">
        <v>32</v>
      </c>
      <c r="M38" s="17"/>
      <c r="N38" s="17"/>
      <c r="O38" s="17"/>
      <c r="P38" s="17"/>
      <c r="Q38" s="17"/>
      <c r="R38" s="17"/>
      <c r="S38" s="17"/>
      <c r="T38" s="17"/>
      <c r="U38" s="1"/>
      <c r="V38" s="2">
        <f t="shared" si="0"/>
        <v>447059</v>
      </c>
    </row>
    <row r="39" spans="1:22" customFormat="1" x14ac:dyDescent="0.35">
      <c r="A39" s="3" t="s">
        <v>59</v>
      </c>
      <c r="B39" s="3" t="s">
        <v>114</v>
      </c>
      <c r="C39" s="4" t="s">
        <v>115</v>
      </c>
      <c r="D39" s="4">
        <v>2019</v>
      </c>
      <c r="E39" s="4" t="s">
        <v>30</v>
      </c>
      <c r="F39" s="16">
        <v>0</v>
      </c>
      <c r="G39" s="16">
        <v>84996</v>
      </c>
      <c r="H39" s="16">
        <v>27202</v>
      </c>
      <c r="I39" s="16">
        <v>0</v>
      </c>
      <c r="J39" s="16">
        <v>0</v>
      </c>
      <c r="K39" s="16">
        <v>7999</v>
      </c>
      <c r="L39" s="4" t="s">
        <v>35</v>
      </c>
      <c r="M39" s="17">
        <v>0</v>
      </c>
      <c r="N39" s="17">
        <v>0</v>
      </c>
      <c r="O39" s="17">
        <v>10</v>
      </c>
      <c r="P39" s="17">
        <v>1</v>
      </c>
      <c r="Q39" s="17">
        <v>0</v>
      </c>
      <c r="R39" s="17">
        <v>0</v>
      </c>
      <c r="S39" s="17">
        <v>0</v>
      </c>
      <c r="T39" s="17">
        <v>0</v>
      </c>
      <c r="U39" s="1">
        <v>11</v>
      </c>
      <c r="V39" s="2">
        <f t="shared" si="0"/>
        <v>120197</v>
      </c>
    </row>
    <row r="40" spans="1:22" customFormat="1" x14ac:dyDescent="0.35">
      <c r="A40" s="3" t="s">
        <v>116</v>
      </c>
      <c r="B40" s="3" t="s">
        <v>117</v>
      </c>
      <c r="C40" s="4" t="s">
        <v>118</v>
      </c>
      <c r="D40" s="4">
        <v>2019</v>
      </c>
      <c r="E40" s="4" t="s">
        <v>34</v>
      </c>
      <c r="F40" s="16">
        <v>0</v>
      </c>
      <c r="G40" s="16">
        <v>0</v>
      </c>
      <c r="H40" s="16">
        <v>86207</v>
      </c>
      <c r="I40" s="16">
        <v>0</v>
      </c>
      <c r="J40" s="16">
        <v>0</v>
      </c>
      <c r="K40" s="16">
        <v>8618</v>
      </c>
      <c r="L40" s="4" t="s">
        <v>32</v>
      </c>
      <c r="M40" s="17"/>
      <c r="N40" s="17"/>
      <c r="O40" s="17"/>
      <c r="P40" s="17"/>
      <c r="Q40" s="17"/>
      <c r="R40" s="17"/>
      <c r="S40" s="17"/>
      <c r="T40" s="17"/>
      <c r="U40" s="1"/>
      <c r="V40" s="2">
        <f t="shared" si="0"/>
        <v>94825</v>
      </c>
    </row>
    <row r="41" spans="1:22" customFormat="1" x14ac:dyDescent="0.35">
      <c r="A41" s="3" t="s">
        <v>101</v>
      </c>
      <c r="B41" s="3" t="s">
        <v>119</v>
      </c>
      <c r="C41" s="4" t="s">
        <v>120</v>
      </c>
      <c r="D41" s="4">
        <v>2019</v>
      </c>
      <c r="E41" s="4" t="s">
        <v>36</v>
      </c>
      <c r="F41" s="16">
        <v>0</v>
      </c>
      <c r="G41" s="16">
        <v>99660</v>
      </c>
      <c r="H41" s="16">
        <v>182815</v>
      </c>
      <c r="I41" s="16">
        <v>215000</v>
      </c>
      <c r="J41" s="16">
        <v>0</v>
      </c>
      <c r="K41" s="16">
        <v>49748</v>
      </c>
      <c r="L41" s="4" t="s">
        <v>35</v>
      </c>
      <c r="M41" s="17">
        <v>0</v>
      </c>
      <c r="N41" s="17">
        <v>0</v>
      </c>
      <c r="O41" s="17">
        <v>0</v>
      </c>
      <c r="P41" s="17">
        <v>5</v>
      </c>
      <c r="Q41" s="17">
        <v>4</v>
      </c>
      <c r="R41" s="17">
        <v>0</v>
      </c>
      <c r="S41" s="17">
        <v>0</v>
      </c>
      <c r="T41" s="17">
        <v>0</v>
      </c>
      <c r="U41" s="1">
        <v>9</v>
      </c>
      <c r="V41" s="2">
        <f t="shared" si="0"/>
        <v>547223</v>
      </c>
    </row>
    <row r="42" spans="1:22" x14ac:dyDescent="0.35">
      <c r="A42" s="3"/>
      <c r="B42" s="3"/>
      <c r="C42" s="4"/>
      <c r="D42" s="4"/>
      <c r="E42" s="4"/>
      <c r="F42" s="16"/>
      <c r="G42" s="16"/>
      <c r="H42" s="16"/>
      <c r="I42" s="16"/>
      <c r="J42" s="16"/>
      <c r="K42" s="16"/>
      <c r="L42" s="4"/>
      <c r="M42" s="17"/>
      <c r="N42" s="17"/>
      <c r="O42" s="17"/>
      <c r="P42" s="17"/>
      <c r="Q42" s="17"/>
      <c r="R42" s="17"/>
      <c r="S42" s="17"/>
      <c r="T42" s="17"/>
      <c r="U42" s="1">
        <f>SUM(M42:T42)</f>
        <v>0</v>
      </c>
      <c r="V42" s="2">
        <f t="shared" ref="V42:V51" si="1">SUM(F42:K42)</f>
        <v>0</v>
      </c>
    </row>
    <row r="43" spans="1:22" x14ac:dyDescent="0.35">
      <c r="A43" s="3"/>
      <c r="B43" s="3"/>
      <c r="C43" s="4"/>
      <c r="D43" s="4"/>
      <c r="E43" s="4"/>
      <c r="F43" s="16"/>
      <c r="G43" s="16"/>
      <c r="H43" s="16"/>
      <c r="I43" s="16"/>
      <c r="J43" s="16"/>
      <c r="K43" s="16"/>
      <c r="L43" s="4"/>
      <c r="M43" s="17"/>
      <c r="N43" s="17"/>
      <c r="O43" s="17"/>
      <c r="P43" s="17"/>
      <c r="Q43" s="17"/>
      <c r="R43" s="17"/>
      <c r="S43" s="17"/>
      <c r="T43" s="17"/>
      <c r="U43" s="1">
        <f t="shared" ref="U43:U51" si="2">SUM(M43:T43)</f>
        <v>0</v>
      </c>
      <c r="V43" s="2">
        <f t="shared" si="1"/>
        <v>0</v>
      </c>
    </row>
    <row r="44" spans="1:22" x14ac:dyDescent="0.35">
      <c r="A44" s="3"/>
      <c r="B44" s="3"/>
      <c r="C44" s="4"/>
      <c r="D44" s="4"/>
      <c r="E44" s="4"/>
      <c r="F44" s="16"/>
      <c r="G44" s="16"/>
      <c r="H44" s="16"/>
      <c r="I44" s="16"/>
      <c r="J44" s="16"/>
      <c r="K44" s="16"/>
      <c r="L44" s="4"/>
      <c r="M44" s="17"/>
      <c r="N44" s="17"/>
      <c r="O44" s="17"/>
      <c r="P44" s="17"/>
      <c r="Q44" s="17"/>
      <c r="R44" s="17"/>
      <c r="S44" s="17"/>
      <c r="T44" s="17"/>
      <c r="U44" s="1">
        <f t="shared" si="2"/>
        <v>0</v>
      </c>
      <c r="V44" s="2">
        <f t="shared" si="1"/>
        <v>0</v>
      </c>
    </row>
    <row r="45" spans="1:22" x14ac:dyDescent="0.35">
      <c r="A45" s="3"/>
      <c r="B45" s="3"/>
      <c r="C45" s="4"/>
      <c r="D45" s="4"/>
      <c r="E45" s="4"/>
      <c r="F45" s="16"/>
      <c r="G45" s="16"/>
      <c r="H45" s="16"/>
      <c r="I45" s="16"/>
      <c r="J45" s="16"/>
      <c r="K45" s="16"/>
      <c r="L45" s="4"/>
      <c r="M45" s="17"/>
      <c r="N45" s="17"/>
      <c r="O45" s="17"/>
      <c r="P45" s="17"/>
      <c r="Q45" s="17"/>
      <c r="R45" s="17"/>
      <c r="S45" s="17"/>
      <c r="T45" s="17"/>
      <c r="U45" s="1">
        <f t="shared" si="2"/>
        <v>0</v>
      </c>
      <c r="V45" s="2">
        <f t="shared" si="1"/>
        <v>0</v>
      </c>
    </row>
    <row r="46" spans="1:22" x14ac:dyDescent="0.35">
      <c r="A46" s="3"/>
      <c r="B46" s="3"/>
      <c r="C46" s="4"/>
      <c r="D46" s="4"/>
      <c r="E46" s="4"/>
      <c r="F46" s="16"/>
      <c r="G46" s="16"/>
      <c r="H46" s="16"/>
      <c r="I46" s="16"/>
      <c r="J46" s="16"/>
      <c r="K46" s="16"/>
      <c r="L46" s="4"/>
      <c r="M46" s="17"/>
      <c r="N46" s="17"/>
      <c r="O46" s="17"/>
      <c r="P46" s="17"/>
      <c r="Q46" s="17"/>
      <c r="R46" s="17"/>
      <c r="S46" s="17"/>
      <c r="T46" s="17"/>
      <c r="U46" s="1">
        <f t="shared" si="2"/>
        <v>0</v>
      </c>
      <c r="V46" s="2">
        <f t="shared" si="1"/>
        <v>0</v>
      </c>
    </row>
    <row r="47" spans="1:22" x14ac:dyDescent="0.35">
      <c r="A47" s="3"/>
      <c r="B47" s="3"/>
      <c r="C47" s="4"/>
      <c r="D47" s="4"/>
      <c r="E47" s="4"/>
      <c r="F47" s="16"/>
      <c r="G47" s="16"/>
      <c r="H47" s="16"/>
      <c r="I47" s="16"/>
      <c r="J47" s="16"/>
      <c r="K47" s="16"/>
      <c r="L47" s="4"/>
      <c r="M47" s="17"/>
      <c r="N47" s="17"/>
      <c r="O47" s="17"/>
      <c r="P47" s="17"/>
      <c r="Q47" s="17"/>
      <c r="R47" s="17"/>
      <c r="S47" s="17"/>
      <c r="T47" s="17"/>
      <c r="U47" s="1">
        <f t="shared" si="2"/>
        <v>0</v>
      </c>
      <c r="V47" s="2">
        <f t="shared" si="1"/>
        <v>0</v>
      </c>
    </row>
    <row r="48" spans="1:22" x14ac:dyDescent="0.35">
      <c r="A48" s="3"/>
      <c r="B48" s="3"/>
      <c r="C48" s="4"/>
      <c r="D48" s="4"/>
      <c r="E48" s="4"/>
      <c r="F48" s="16"/>
      <c r="G48" s="16"/>
      <c r="H48" s="16"/>
      <c r="I48" s="16"/>
      <c r="J48" s="16"/>
      <c r="K48" s="16"/>
      <c r="L48" s="4"/>
      <c r="M48" s="17"/>
      <c r="N48" s="17"/>
      <c r="O48" s="17"/>
      <c r="P48" s="17"/>
      <c r="Q48" s="17"/>
      <c r="R48" s="17"/>
      <c r="S48" s="17"/>
      <c r="T48" s="17"/>
      <c r="U48" s="1">
        <f t="shared" si="2"/>
        <v>0</v>
      </c>
      <c r="V48" s="2">
        <f t="shared" si="1"/>
        <v>0</v>
      </c>
    </row>
    <row r="49" spans="1:22" x14ac:dyDescent="0.35">
      <c r="A49" s="3"/>
      <c r="B49" s="3"/>
      <c r="C49" s="4"/>
      <c r="D49" s="4"/>
      <c r="E49" s="4"/>
      <c r="F49" s="16"/>
      <c r="G49" s="16"/>
      <c r="H49" s="16"/>
      <c r="I49" s="16"/>
      <c r="J49" s="16"/>
      <c r="K49" s="16"/>
      <c r="L49" s="4"/>
      <c r="M49" s="17"/>
      <c r="N49" s="17"/>
      <c r="O49" s="17"/>
      <c r="P49" s="17"/>
      <c r="Q49" s="17"/>
      <c r="R49" s="17"/>
      <c r="S49" s="17"/>
      <c r="T49" s="17"/>
      <c r="U49" s="1">
        <f t="shared" si="2"/>
        <v>0</v>
      </c>
      <c r="V49" s="2">
        <f t="shared" si="1"/>
        <v>0</v>
      </c>
    </row>
    <row r="50" spans="1:22" x14ac:dyDescent="0.35">
      <c r="A50" s="3"/>
      <c r="B50" s="3"/>
      <c r="C50" s="4"/>
      <c r="D50" s="4"/>
      <c r="E50" s="4"/>
      <c r="F50" s="16"/>
      <c r="G50" s="16"/>
      <c r="H50" s="16"/>
      <c r="I50" s="16"/>
      <c r="J50" s="16"/>
      <c r="K50" s="16"/>
      <c r="L50" s="4"/>
      <c r="M50" s="17"/>
      <c r="N50" s="17"/>
      <c r="O50" s="17"/>
      <c r="P50" s="17"/>
      <c r="Q50" s="17"/>
      <c r="R50" s="17"/>
      <c r="S50" s="17"/>
      <c r="T50" s="17"/>
      <c r="U50" s="1">
        <f t="shared" ref="U50" si="3">SUM(M50:T50)</f>
        <v>0</v>
      </c>
      <c r="V50" s="2">
        <f t="shared" ref="V50" si="4">SUM(F50:K50)</f>
        <v>0</v>
      </c>
    </row>
    <row r="51" spans="1:22" x14ac:dyDescent="0.35">
      <c r="A51" s="3"/>
      <c r="B51" s="3"/>
      <c r="C51" s="4"/>
      <c r="D51" s="4"/>
      <c r="E51" s="4"/>
      <c r="F51" s="16"/>
      <c r="G51" s="16"/>
      <c r="H51" s="16"/>
      <c r="I51" s="16"/>
      <c r="J51" s="16"/>
      <c r="K51" s="16"/>
      <c r="L51" s="4"/>
      <c r="M51" s="17"/>
      <c r="N51" s="17"/>
      <c r="O51" s="17"/>
      <c r="P51" s="17"/>
      <c r="Q51" s="17"/>
      <c r="R51" s="17"/>
      <c r="S51" s="17"/>
      <c r="T51" s="17"/>
      <c r="U51" s="1">
        <f t="shared" si="2"/>
        <v>0</v>
      </c>
      <c r="V51" s="2">
        <f t="shared" si="1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42:V49">
    <cfRule type="cellIs" dxfId="12" priority="15" operator="lessThan">
      <formula>0</formula>
    </cfRule>
  </conditionalFormatting>
  <conditionalFormatting sqref="V42:V49">
    <cfRule type="expression" dxfId="11" priority="16">
      <formula>$V$42&lt;0</formula>
    </cfRule>
  </conditionalFormatting>
  <conditionalFormatting sqref="D42:D49">
    <cfRule type="expression" dxfId="10" priority="14">
      <formula>OR($D42&gt;2019,AND($D42&lt;2019,$D42&lt;&gt;""))</formula>
    </cfRule>
  </conditionalFormatting>
  <conditionalFormatting sqref="V51">
    <cfRule type="cellIs" dxfId="9" priority="11" operator="lessThan">
      <formula>0</formula>
    </cfRule>
  </conditionalFormatting>
  <conditionalFormatting sqref="V51">
    <cfRule type="expression" dxfId="8" priority="12">
      <formula>$V$42&lt;0</formula>
    </cfRule>
  </conditionalFormatting>
  <conditionalFormatting sqref="D51">
    <cfRule type="expression" dxfId="7" priority="10">
      <formula>OR($D51&gt;2019,AND($D51&lt;2019,$D51&lt;&gt;""))</formula>
    </cfRule>
  </conditionalFormatting>
  <conditionalFormatting sqref="V50">
    <cfRule type="cellIs" dxfId="6" priority="7" operator="lessThan">
      <formula>0</formula>
    </cfRule>
  </conditionalFormatting>
  <conditionalFormatting sqref="V50">
    <cfRule type="expression" dxfId="5" priority="8">
      <formula>$V$42&lt;0</formula>
    </cfRule>
  </conditionalFormatting>
  <conditionalFormatting sqref="D50">
    <cfRule type="expression" dxfId="4" priority="6">
      <formula>OR($D50&gt;2019,AND($D50&lt;2019,$D50&lt;&gt;""))</formula>
    </cfRule>
  </conditionalFormatting>
  <conditionalFormatting sqref="V7:V41">
    <cfRule type="cellIs" dxfId="3" priority="3" operator="lessThan">
      <formula>0</formula>
    </cfRule>
  </conditionalFormatting>
  <conditionalFormatting sqref="V7:V41">
    <cfRule type="expression" dxfId="2" priority="4">
      <formula>$V$7&lt;0</formula>
    </cfRule>
  </conditionalFormatting>
  <conditionalFormatting sqref="D7:D41">
    <cfRule type="expression" dxfId="1" priority="2">
      <formula>OR($D7&gt;2019,AND($D7&lt;2019,$D7&lt;&gt;""))</formula>
    </cfRule>
  </conditionalFormatting>
  <conditionalFormatting sqref="C7:C51">
    <cfRule type="expression" dxfId="0" priority="17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51">
      <formula1>"N/A, FMR, Actual Rent"</formula1>
    </dataValidation>
    <dataValidation type="list" allowBlank="1" showInputMessage="1" showErrorMessage="1" sqref="E7:E51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2018-06-12T20:04:42Z</dcterms:modified>
</cp:coreProperties>
</file>