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KS-500\"/>
    </mc:Choice>
  </mc:AlternateContent>
  <xr:revisionPtr revIDLastSave="0" documentId="13_ncr:1_{EDDB9E33-444F-44CF-9C31-83B8C62A08A8}" xr6:coauthVersionLast="41" xr6:coauthVersionMax="41" xr10:uidLastSave="{00000000-0000-0000-0000-000000000000}"/>
  <bookViews>
    <workbookView xWindow="-103" yWindow="-103" windowWidth="25920" windowHeight="16749" xr2:uid="{1BD7745E-AACF-4B9D-9333-14AAFA481A40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V7" i="1" l="1"/>
  <c r="H3" i="1" s="1"/>
  <c r="U7" i="1"/>
</calcChain>
</file>

<file path=xl/sharedStrings.xml><?xml version="1.0" encoding="utf-8"?>
<sst xmlns="http://schemas.openxmlformats.org/spreadsheetml/2006/main" count="64" uniqueCount="53">
  <si>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</si>
  <si>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</si>
  <si>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</si>
  <si>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</si>
  <si>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</si>
  <si>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</si>
  <si>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</si>
  <si>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</si>
  <si>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</si>
  <si>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</si>
  <si>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</si>
  <si>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</si>
  <si>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</si>
  <si>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</si>
  <si>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</si>
  <si>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</si>
  <si>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</si>
  <si>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</si>
  <si>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</si>
  <si>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</si>
  <si>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</si>
  <si>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</si>
  <si>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</si>
  <si>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</si>
  <si>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</si>
  <si>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</si>
  <si>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</si>
  <si>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</si>
  <si>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</si>
  <si>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</si>
  <si>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Johnson County Mental Health Center</t>
  </si>
  <si>
    <t>Consolidated Supported Housing FY2018</t>
  </si>
  <si>
    <t>KS0050L7P051809</t>
  </si>
  <si>
    <t>PH</t>
  </si>
  <si>
    <t>FMR</t>
  </si>
  <si>
    <t/>
  </si>
  <si>
    <t>Kansas City</t>
  </si>
  <si>
    <t>KS-505</t>
  </si>
  <si>
    <t>Overland Park, Shawnee/Johnson County CoC</t>
  </si>
  <si>
    <t xml:space="preserve">United Community Services of Johnson County </t>
  </si>
  <si>
    <t>Catholic Charities of Northeast Kansas, Inc.</t>
  </si>
  <si>
    <t>CCNEK Housing First Johnson County</t>
  </si>
  <si>
    <t>KS0088L7P051805</t>
  </si>
  <si>
    <t>SAFEHOME, Inc.</t>
  </si>
  <si>
    <t>SAFEHOME DV RRH</t>
  </si>
  <si>
    <t>KS0112L7P051803</t>
  </si>
  <si>
    <t>Mid-America Regional Council</t>
  </si>
  <si>
    <t>HMIS Lead Agency of Johnson Co FY18</t>
  </si>
  <si>
    <t>KS0113L7P051803</t>
  </si>
  <si>
    <t>New Supported Housing FY18</t>
  </si>
  <si>
    <t>KS0131L7P051800</t>
  </si>
  <si>
    <t>SAFEHOME TH to DV RRH</t>
  </si>
  <si>
    <t>KS0132L7P051800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</si>
</sst>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42CA0-E7A9-4B25-973D-C750A44C398C}">
  <sheetPr codeName="Sheet131">
    <pageSetUpPr fitToPage="1"/>
  </sheetPr>
  <dimension ref="A1:V22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663035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128340</v>
      </c>
      <c r="H7" s="15">
        <v>0</v>
      </c>
      <c r="I7" s="15">
        <v>0</v>
      </c>
      <c r="J7" s="15">
        <v>0</v>
      </c>
      <c r="K7" s="15">
        <v>7963</v>
      </c>
      <c r="L7" s="14" t="s">
        <v>34</v>
      </c>
      <c r="M7" s="16">
        <v>0</v>
      </c>
      <c r="N7" s="16">
        <v>0</v>
      </c>
      <c r="O7" s="16">
        <v>15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7">
        <f t="shared" ref="U7:U22" si="0">SUM(M7:T7)</f>
        <v>15</v>
      </c>
      <c r="V7" s="18">
        <f t="shared" ref="V7:V22" si="1">SUM(F7:K7)</f>
        <v>136303</v>
      </c>
    </row>
    <row r="8" spans="1:22" x14ac:dyDescent="0.4">
      <c r="A8" s="13" t="s">
        <v>40</v>
      </c>
      <c r="B8" s="13" t="s">
        <v>41</v>
      </c>
      <c r="C8" s="14" t="s">
        <v>42</v>
      </c>
      <c r="D8" s="14">
        <v>2020</v>
      </c>
      <c r="E8" s="14" t="s">
        <v>33</v>
      </c>
      <c r="F8" s="15">
        <v>0</v>
      </c>
      <c r="G8" s="15">
        <v>189348</v>
      </c>
      <c r="H8" s="15">
        <v>76784</v>
      </c>
      <c r="I8" s="15">
        <v>0</v>
      </c>
      <c r="J8" s="15">
        <v>1200</v>
      </c>
      <c r="K8" s="15">
        <v>0</v>
      </c>
      <c r="L8" s="14" t="s">
        <v>34</v>
      </c>
      <c r="M8" s="16">
        <v>0</v>
      </c>
      <c r="N8" s="16">
        <v>0</v>
      </c>
      <c r="O8" s="16">
        <v>3</v>
      </c>
      <c r="P8" s="16">
        <v>6</v>
      </c>
      <c r="Q8" s="16">
        <v>6</v>
      </c>
      <c r="R8" s="16">
        <v>1</v>
      </c>
      <c r="S8" s="16">
        <v>0</v>
      </c>
      <c r="T8" s="16">
        <v>0</v>
      </c>
      <c r="U8" s="17">
        <f t="shared" si="0"/>
        <v>16</v>
      </c>
      <c r="V8" s="18">
        <f t="shared" si="1"/>
        <v>267332</v>
      </c>
    </row>
    <row r="9" spans="1:22" x14ac:dyDescent="0.4">
      <c r="A9" s="13" t="s">
        <v>43</v>
      </c>
      <c r="B9" s="13" t="s">
        <v>44</v>
      </c>
      <c r="C9" s="14" t="s">
        <v>45</v>
      </c>
      <c r="D9" s="14">
        <v>2020</v>
      </c>
      <c r="E9" s="14" t="s">
        <v>33</v>
      </c>
      <c r="F9" s="15">
        <v>0</v>
      </c>
      <c r="G9" s="15">
        <v>54012</v>
      </c>
      <c r="H9" s="15">
        <v>27109</v>
      </c>
      <c r="I9" s="15">
        <v>0</v>
      </c>
      <c r="J9" s="15">
        <v>0</v>
      </c>
      <c r="K9" s="15">
        <v>5591</v>
      </c>
      <c r="L9" s="14" t="s">
        <v>34</v>
      </c>
      <c r="M9" s="16">
        <v>0</v>
      </c>
      <c r="N9" s="16">
        <v>0</v>
      </c>
      <c r="O9" s="16">
        <v>1</v>
      </c>
      <c r="P9" s="16">
        <v>3</v>
      </c>
      <c r="Q9" s="16">
        <v>1</v>
      </c>
      <c r="R9" s="16">
        <v>0</v>
      </c>
      <c r="S9" s="16">
        <v>0</v>
      </c>
      <c r="T9" s="16">
        <v>0</v>
      </c>
      <c r="U9" s="17">
        <f t="shared" si="0"/>
        <v>5</v>
      </c>
      <c r="V9" s="18">
        <f t="shared" si="1"/>
        <v>86712</v>
      </c>
    </row>
    <row r="10" spans="1:22" x14ac:dyDescent="0.4">
      <c r="A10" s="13" t="s">
        <v>46</v>
      </c>
      <c r="B10" s="13" t="s">
        <v>47</v>
      </c>
      <c r="C10" s="14" t="s">
        <v>48</v>
      </c>
      <c r="D10" s="14">
        <v>2020</v>
      </c>
      <c r="E10" s="14" t="s">
        <v>17</v>
      </c>
      <c r="F10" s="15">
        <v>0</v>
      </c>
      <c r="G10" s="15">
        <v>0</v>
      </c>
      <c r="H10" s="15">
        <v>0</v>
      </c>
      <c r="I10" s="15">
        <v>0</v>
      </c>
      <c r="J10" s="15">
        <v>62632</v>
      </c>
      <c r="K10" s="15">
        <v>0</v>
      </c>
      <c r="L10" s="14" t="s">
        <v>35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62632</v>
      </c>
    </row>
    <row r="11" spans="1:22" x14ac:dyDescent="0.4">
      <c r="A11" s="13" t="s">
        <v>30</v>
      </c>
      <c r="B11" s="13" t="s">
        <v>49</v>
      </c>
      <c r="C11" s="14" t="s">
        <v>50</v>
      </c>
      <c r="D11" s="14">
        <v>2020</v>
      </c>
      <c r="E11" s="14" t="s">
        <v>33</v>
      </c>
      <c r="F11" s="15">
        <v>0</v>
      </c>
      <c r="G11" s="15">
        <v>51336</v>
      </c>
      <c r="H11" s="15">
        <v>0</v>
      </c>
      <c r="I11" s="15">
        <v>0</v>
      </c>
      <c r="J11" s="15">
        <v>0</v>
      </c>
      <c r="K11" s="15">
        <v>4416</v>
      </c>
      <c r="L11" s="14" t="s">
        <v>34</v>
      </c>
      <c r="M11" s="16">
        <v>0</v>
      </c>
      <c r="N11" s="16">
        <v>0</v>
      </c>
      <c r="O11" s="16">
        <v>6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6</v>
      </c>
      <c r="V11" s="18">
        <f t="shared" si="1"/>
        <v>55752</v>
      </c>
    </row>
    <row r="12" spans="1:22" x14ac:dyDescent="0.4">
      <c r="A12" s="13" t="s">
        <v>43</v>
      </c>
      <c r="B12" s="13" t="s">
        <v>51</v>
      </c>
      <c r="C12" s="14" t="s">
        <v>52</v>
      </c>
      <c r="D12" s="14">
        <v>2020</v>
      </c>
      <c r="E12" s="14" t="s">
        <v>33</v>
      </c>
      <c r="F12" s="15">
        <v>0</v>
      </c>
      <c r="G12" s="15">
        <v>37968</v>
      </c>
      <c r="H12" s="15">
        <v>15505</v>
      </c>
      <c r="I12" s="15">
        <v>0</v>
      </c>
      <c r="J12" s="15">
        <v>0</v>
      </c>
      <c r="K12" s="15">
        <v>831</v>
      </c>
      <c r="L12" s="14" t="s">
        <v>34</v>
      </c>
      <c r="M12" s="16">
        <v>0</v>
      </c>
      <c r="N12" s="16">
        <v>0</v>
      </c>
      <c r="O12" s="16">
        <v>2</v>
      </c>
      <c r="P12" s="16">
        <v>2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4</v>
      </c>
      <c r="V12" s="18">
        <f t="shared" si="1"/>
        <v>54304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</sheetData>
  <autoFilter ref="A6:V6" xr:uid="{074934DC-B9BF-4057-B455-CBF46FD06797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2">
    <cfRule type="cellIs" dxfId="3" priority="3" operator="lessThan">
      <formula>0</formula>
    </cfRule>
  </conditionalFormatting>
  <conditionalFormatting sqref="V7:V22">
    <cfRule type="expression" dxfId="2" priority="4">
      <formula>$V$7&lt;0</formula>
    </cfRule>
  </conditionalFormatting>
  <conditionalFormatting sqref="D7:D22">
    <cfRule type="expression" dxfId="1" priority="2">
      <formula>OR($D7&gt;2020,AND($D7&lt;2020,$D7&lt;&gt;""))</formula>
    </cfRule>
  </conditionalFormatting>
  <conditionalFormatting sqref="C7:C22">
    <cfRule type="expression" dxfId="0" priority="5">
      <formula>(#REF!&gt;1)</formula>
    </cfRule>
  </conditionalFormatting>
  <dataValidations count="3">
    <dataValidation type="list" allowBlank="1" showInputMessage="1" showErrorMessage="1" sqref="E7:E22" xr:uid="{8779338F-5C07-4CCF-B730-0632CE771D1A}">
      <formula1>"PH, TH, Joint TH &amp; PH-RRH, HMIS, SSO, TRA, PRA, SRA, S+C/SRO"</formula1>
    </dataValidation>
    <dataValidation type="list" allowBlank="1" showInputMessage="1" showErrorMessage="1" sqref="L7:L22" xr:uid="{706BF615-97A0-4790-8BA9-17CF245EEF3E}">
      <formula1>"N/A, FMR, Actual Rent"</formula1>
    </dataValidation>
    <dataValidation allowBlank="1" showErrorMessage="1" sqref="A6:V6" xr:uid="{E39D3E01-76D2-4734-BE8B-AE68947AC5D9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2019-03-04T18:42:44Z</dcterms:created>
  <dcterms:modified xsi:type="dcterms:W3CDTF">2019-04-02T19:32:46Z</dcterms:modified>
</cp:coreProperties>
</file>