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N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4" i="1" l="1"/>
  <c r="U34" i="1"/>
  <c r="U29" i="1" l="1"/>
  <c r="V29" i="1"/>
  <c r="V31" i="1" l="1"/>
  <c r="V28" i="1"/>
  <c r="V35" i="1" l="1"/>
  <c r="V33" i="1"/>
  <c r="V32" i="1"/>
  <c r="V30" i="1"/>
  <c r="V27" i="1"/>
  <c r="V26" i="1"/>
  <c r="U35" i="1"/>
  <c r="U33" i="1"/>
  <c r="U32" i="1"/>
  <c r="U31" i="1"/>
  <c r="U30" i="1"/>
  <c r="U28" i="1"/>
  <c r="U27" i="1"/>
  <c r="U26" i="1"/>
  <c r="H3" i="1" l="1"/>
</calcChain>
</file>

<file path=xl/sharedStrings.xml><?xml version="1.0" encoding="utf-8"?>
<sst xmlns="http://schemas.openxmlformats.org/spreadsheetml/2006/main" count="129" uniqueCount="78">
  <si>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</si>
  <si>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</si>
  <si>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</si>
  <si>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</si>
  <si>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</si>
  <si>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</si>
  <si>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</si>
  <si>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</si>
  <si>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</si>
  <si>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</si>
  <si>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</si>
  <si>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</si>
  <si>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</si>
  <si>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</si>
  <si>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</si>
  <si>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</si>
  <si>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</si>
  <si>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</si>
  <si>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</si>
  <si>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</si>
  <si>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</si>
  <si>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</si>
  <si>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</si>
  <si>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</si>
  <si>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</si>
  <si>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</si>
  <si>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</si>
  <si>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</si>
  <si>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</si>
  <si>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</si>
  <si>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</si>
  <si>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</si>
  <si>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</si>
  <si>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</si>
  <si>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</si>
  <si>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Joint TH &amp; PH-RRH</t>
  </si>
  <si>
    <t>Indianapolis</t>
  </si>
  <si>
    <t>City of Indianapolis</t>
  </si>
  <si>
    <t>2018 Adult and Child PH I</t>
  </si>
  <si>
    <t>IN0073L5H031710</t>
  </si>
  <si>
    <t>IN-503</t>
  </si>
  <si>
    <t>Indianapolis CoC</t>
  </si>
  <si>
    <t>2018 Adult and Child SPC</t>
  </si>
  <si>
    <t>IN0075L5H031710</t>
  </si>
  <si>
    <t>2018 CHIP HMIS</t>
  </si>
  <si>
    <t>IN0076L5H031708</t>
  </si>
  <si>
    <t>2018 Partners In Housing Threshold</t>
  </si>
  <si>
    <t>IN0078L5H031710</t>
  </si>
  <si>
    <t>2018 Midtown Community Health Adult SPC</t>
  </si>
  <si>
    <t>IN0081L5H031710</t>
  </si>
  <si>
    <t>2018 Salvation Army Barton Center</t>
  </si>
  <si>
    <t>IN0129L5H031708</t>
  </si>
  <si>
    <t>2018 Healthnet/HIP Dowe Legacy</t>
  </si>
  <si>
    <t>IN0130L5H031708</t>
  </si>
  <si>
    <t>2018 Julian Center 34 North</t>
  </si>
  <si>
    <t>IN0138L5H031703</t>
  </si>
  <si>
    <t>2018 Englewood</t>
  </si>
  <si>
    <t>IN0139L5H031702</t>
  </si>
  <si>
    <t>IN0141L5H031707</t>
  </si>
  <si>
    <t>2018 Damien Center</t>
  </si>
  <si>
    <t>IN0152L5H031702</t>
  </si>
  <si>
    <t>2018 Coburn Place Rapid Re-Housing and Advocacy</t>
  </si>
  <si>
    <t>IN0186L5H031702</t>
  </si>
  <si>
    <t>2018 HIP Rapid Re-Housing Expansion Project</t>
  </si>
  <si>
    <t>IN0196L5H031701</t>
  </si>
  <si>
    <t>2018 CHIP Coordinated Entry</t>
  </si>
  <si>
    <t>IN0197L5H031701</t>
  </si>
  <si>
    <t>2018 CHIP HMIS 2</t>
  </si>
  <si>
    <t>IN0198L5H031701</t>
  </si>
  <si>
    <t>2018 Coburn Place Rapid Re-Housing 2 Expansion Project</t>
  </si>
  <si>
    <t>IN0199L5H031701</t>
  </si>
  <si>
    <t>2018 Midtown Wellness Expansion Project</t>
  </si>
  <si>
    <t>IN0200L5H031701</t>
  </si>
  <si>
    <t>2018 Adult and Child New Beginnings RRH</t>
  </si>
  <si>
    <t>IN0209L5H031700</t>
  </si>
  <si>
    <t>2018 Partners in Housing - Transitioning to RRH</t>
  </si>
  <si>
    <t>IN0210L5H031700</t>
  </si>
  <si>
    <t>2018 Midtown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</si>
</sst>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37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5064847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196862</v>
      </c>
      <c r="G7" s="16">
        <v>0</v>
      </c>
      <c r="H7" s="16">
        <v>32000</v>
      </c>
      <c r="I7" s="16">
        <v>10742</v>
      </c>
      <c r="J7" s="16">
        <v>0</v>
      </c>
      <c r="K7" s="16">
        <v>10945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5" si="0">SUM(F7:K7)</f>
        <v>250549</v>
      </c>
    </row>
    <row r="8" spans="1:22" customFormat="1" x14ac:dyDescent="0.35">
      <c r="A8" s="3" t="s">
        <v>37</v>
      </c>
      <c r="B8" s="3" t="s">
        <v>42</v>
      </c>
      <c r="C8" s="4" t="s">
        <v>43</v>
      </c>
      <c r="D8" s="4">
        <v>2019</v>
      </c>
      <c r="E8" s="4" t="s">
        <v>30</v>
      </c>
      <c r="F8" s="16">
        <v>0</v>
      </c>
      <c r="G8" s="16">
        <v>74160</v>
      </c>
      <c r="H8" s="16">
        <v>0</v>
      </c>
      <c r="I8" s="16">
        <v>0</v>
      </c>
      <c r="J8" s="16">
        <v>0</v>
      </c>
      <c r="K8" s="16">
        <v>2403</v>
      </c>
      <c r="L8" s="4" t="s">
        <v>31</v>
      </c>
      <c r="M8" s="17">
        <v>0</v>
      </c>
      <c r="N8" s="17">
        <v>0</v>
      </c>
      <c r="O8" s="17">
        <v>10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10</v>
      </c>
      <c r="V8" s="2">
        <f t="shared" si="0"/>
        <v>76563</v>
      </c>
    </row>
    <row r="9" spans="1:22" customFormat="1" x14ac:dyDescent="0.35">
      <c r="A9" s="3" t="s">
        <v>37</v>
      </c>
      <c r="B9" s="3" t="s">
        <v>44</v>
      </c>
      <c r="C9" s="4" t="s">
        <v>45</v>
      </c>
      <c r="D9" s="4">
        <v>2019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122160</v>
      </c>
      <c r="K9" s="16">
        <v>0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122160</v>
      </c>
    </row>
    <row r="10" spans="1:22" customFormat="1" x14ac:dyDescent="0.35">
      <c r="A10" s="3" t="s">
        <v>37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0</v>
      </c>
      <c r="G10" s="16">
        <v>1097016</v>
      </c>
      <c r="H10" s="16">
        <v>0</v>
      </c>
      <c r="I10" s="16">
        <v>0</v>
      </c>
      <c r="J10" s="16">
        <v>0</v>
      </c>
      <c r="K10" s="16">
        <v>73211</v>
      </c>
      <c r="L10" s="4" t="s">
        <v>31</v>
      </c>
      <c r="M10" s="17">
        <v>0</v>
      </c>
      <c r="N10" s="17">
        <v>63</v>
      </c>
      <c r="O10" s="17">
        <v>77</v>
      </c>
      <c r="P10" s="17">
        <v>19</v>
      </c>
      <c r="Q10" s="17">
        <v>0</v>
      </c>
      <c r="R10" s="17">
        <v>0</v>
      </c>
      <c r="S10" s="17">
        <v>0</v>
      </c>
      <c r="T10" s="17">
        <v>0</v>
      </c>
      <c r="U10" s="1">
        <v>159</v>
      </c>
      <c r="V10" s="2">
        <f t="shared" si="0"/>
        <v>1170227</v>
      </c>
    </row>
    <row r="11" spans="1:22" customFormat="1" x14ac:dyDescent="0.35">
      <c r="A11" s="3" t="s">
        <v>37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0</v>
      </c>
      <c r="G11" s="16">
        <v>413400</v>
      </c>
      <c r="H11" s="16">
        <v>0</v>
      </c>
      <c r="I11" s="16">
        <v>0</v>
      </c>
      <c r="J11" s="16">
        <v>0</v>
      </c>
      <c r="K11" s="16">
        <v>25830</v>
      </c>
      <c r="L11" s="4" t="s">
        <v>34</v>
      </c>
      <c r="M11" s="17">
        <v>0</v>
      </c>
      <c r="N11" s="17">
        <v>0</v>
      </c>
      <c r="O11" s="17">
        <v>50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50</v>
      </c>
      <c r="V11" s="2">
        <f t="shared" si="0"/>
        <v>439230</v>
      </c>
    </row>
    <row r="12" spans="1:22" customFormat="1" x14ac:dyDescent="0.35">
      <c r="A12" s="3" t="s">
        <v>37</v>
      </c>
      <c r="B12" s="3" t="s">
        <v>50</v>
      </c>
      <c r="C12" s="4" t="s">
        <v>51</v>
      </c>
      <c r="D12" s="4">
        <v>2019</v>
      </c>
      <c r="E12" s="4" t="s">
        <v>30</v>
      </c>
      <c r="F12" s="16">
        <v>0</v>
      </c>
      <c r="G12" s="16">
        <v>136284</v>
      </c>
      <c r="H12" s="16">
        <v>0</v>
      </c>
      <c r="I12" s="16">
        <v>0</v>
      </c>
      <c r="J12" s="16">
        <v>0</v>
      </c>
      <c r="K12" s="16">
        <v>9228</v>
      </c>
      <c r="L12" s="4" t="s">
        <v>31</v>
      </c>
      <c r="M12" s="17">
        <v>0</v>
      </c>
      <c r="N12" s="17">
        <v>0</v>
      </c>
      <c r="O12" s="17">
        <v>0</v>
      </c>
      <c r="P12" s="17">
        <v>4</v>
      </c>
      <c r="Q12" s="17">
        <v>9</v>
      </c>
      <c r="R12" s="17">
        <v>0</v>
      </c>
      <c r="S12" s="17">
        <v>0</v>
      </c>
      <c r="T12" s="17">
        <v>0</v>
      </c>
      <c r="U12" s="1">
        <v>13</v>
      </c>
      <c r="V12" s="2">
        <f t="shared" si="0"/>
        <v>145512</v>
      </c>
    </row>
    <row r="13" spans="1:22" customFormat="1" x14ac:dyDescent="0.35">
      <c r="A13" s="3" t="s">
        <v>37</v>
      </c>
      <c r="B13" s="3" t="s">
        <v>52</v>
      </c>
      <c r="C13" s="4" t="s">
        <v>53</v>
      </c>
      <c r="D13" s="4">
        <v>2019</v>
      </c>
      <c r="E13" s="4" t="s">
        <v>30</v>
      </c>
      <c r="F13" s="16">
        <v>0</v>
      </c>
      <c r="G13" s="16">
        <v>132288</v>
      </c>
      <c r="H13" s="16">
        <v>0</v>
      </c>
      <c r="I13" s="16">
        <v>0</v>
      </c>
      <c r="J13" s="16">
        <v>0</v>
      </c>
      <c r="K13" s="16">
        <v>0</v>
      </c>
      <c r="L13" s="4" t="s">
        <v>34</v>
      </c>
      <c r="M13" s="17">
        <v>0</v>
      </c>
      <c r="N13" s="17">
        <v>0</v>
      </c>
      <c r="O13" s="17">
        <v>16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16</v>
      </c>
      <c r="V13" s="2">
        <f t="shared" si="0"/>
        <v>132288</v>
      </c>
    </row>
    <row r="14" spans="1:22" customFormat="1" x14ac:dyDescent="0.35">
      <c r="A14" s="3" t="s">
        <v>37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0</v>
      </c>
      <c r="G14" s="16">
        <v>183660</v>
      </c>
      <c r="H14" s="16">
        <v>0</v>
      </c>
      <c r="I14" s="16">
        <v>0</v>
      </c>
      <c r="J14" s="16">
        <v>0</v>
      </c>
      <c r="K14" s="16">
        <v>11954</v>
      </c>
      <c r="L14" s="4" t="s">
        <v>34</v>
      </c>
      <c r="M14" s="17">
        <v>0</v>
      </c>
      <c r="N14" s="17">
        <v>0</v>
      </c>
      <c r="O14" s="17">
        <v>3</v>
      </c>
      <c r="P14" s="17">
        <v>6</v>
      </c>
      <c r="Q14" s="17">
        <v>6</v>
      </c>
      <c r="R14" s="17">
        <v>1</v>
      </c>
      <c r="S14" s="17">
        <v>0</v>
      </c>
      <c r="T14" s="17">
        <v>0</v>
      </c>
      <c r="U14" s="1">
        <v>16</v>
      </c>
      <c r="V14" s="2">
        <f t="shared" si="0"/>
        <v>195614</v>
      </c>
    </row>
    <row r="15" spans="1:22" customFormat="1" x14ac:dyDescent="0.35">
      <c r="A15" s="3" t="s">
        <v>37</v>
      </c>
      <c r="B15" s="3" t="s">
        <v>56</v>
      </c>
      <c r="C15" s="4" t="s">
        <v>57</v>
      </c>
      <c r="D15" s="4">
        <v>2019</v>
      </c>
      <c r="E15" s="4" t="s">
        <v>30</v>
      </c>
      <c r="F15" s="16">
        <v>0</v>
      </c>
      <c r="G15" s="16">
        <v>82724</v>
      </c>
      <c r="H15" s="16">
        <v>7000</v>
      </c>
      <c r="I15" s="16">
        <v>0</v>
      </c>
      <c r="J15" s="16">
        <v>0</v>
      </c>
      <c r="K15" s="16">
        <v>4272</v>
      </c>
      <c r="L15" s="4" t="s">
        <v>31</v>
      </c>
      <c r="M15" s="17">
        <v>0</v>
      </c>
      <c r="N15" s="17">
        <v>3</v>
      </c>
      <c r="O15" s="17">
        <v>3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">
        <v>10</v>
      </c>
      <c r="V15" s="2">
        <f t="shared" si="0"/>
        <v>93996</v>
      </c>
    </row>
    <row r="16" spans="1:22" customFormat="1" x14ac:dyDescent="0.35">
      <c r="A16" s="3" t="s">
        <v>37</v>
      </c>
      <c r="B16" s="3" t="s">
        <v>77</v>
      </c>
      <c r="C16" s="4" t="s">
        <v>58</v>
      </c>
      <c r="D16" s="4">
        <v>2019</v>
      </c>
      <c r="E16" s="4" t="s">
        <v>30</v>
      </c>
      <c r="F16" s="16">
        <v>0</v>
      </c>
      <c r="G16" s="16">
        <v>387600</v>
      </c>
      <c r="H16" s="16">
        <v>0</v>
      </c>
      <c r="I16" s="16">
        <v>0</v>
      </c>
      <c r="J16" s="16">
        <v>0</v>
      </c>
      <c r="K16" s="16">
        <v>25682</v>
      </c>
      <c r="L16" s="4" t="s">
        <v>31</v>
      </c>
      <c r="M16" s="17">
        <v>0</v>
      </c>
      <c r="N16" s="17">
        <v>0</v>
      </c>
      <c r="O16" s="17">
        <v>50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50</v>
      </c>
      <c r="V16" s="2">
        <f t="shared" si="0"/>
        <v>413282</v>
      </c>
    </row>
    <row r="17" spans="1:22" customFormat="1" x14ac:dyDescent="0.35">
      <c r="A17" s="3" t="s">
        <v>37</v>
      </c>
      <c r="B17" s="3" t="s">
        <v>59</v>
      </c>
      <c r="C17" s="4" t="s">
        <v>60</v>
      </c>
      <c r="D17" s="4">
        <v>2019</v>
      </c>
      <c r="E17" s="4" t="s">
        <v>30</v>
      </c>
      <c r="F17" s="16">
        <v>0</v>
      </c>
      <c r="G17" s="16">
        <v>404376</v>
      </c>
      <c r="H17" s="16">
        <v>0</v>
      </c>
      <c r="I17" s="16">
        <v>0</v>
      </c>
      <c r="J17" s="16">
        <v>0</v>
      </c>
      <c r="K17" s="16">
        <v>0</v>
      </c>
      <c r="L17" s="4" t="s">
        <v>31</v>
      </c>
      <c r="M17" s="17">
        <v>0</v>
      </c>
      <c r="N17" s="17">
        <v>2</v>
      </c>
      <c r="O17" s="17">
        <v>24</v>
      </c>
      <c r="P17" s="17">
        <v>16</v>
      </c>
      <c r="Q17" s="17">
        <v>2</v>
      </c>
      <c r="R17" s="17">
        <v>1</v>
      </c>
      <c r="S17" s="17">
        <v>0</v>
      </c>
      <c r="T17" s="17">
        <v>0</v>
      </c>
      <c r="U17" s="1">
        <v>45</v>
      </c>
      <c r="V17" s="2">
        <f t="shared" si="0"/>
        <v>404376</v>
      </c>
    </row>
    <row r="18" spans="1:22" customFormat="1" x14ac:dyDescent="0.35">
      <c r="A18" s="3" t="s">
        <v>37</v>
      </c>
      <c r="B18" s="3" t="s">
        <v>61</v>
      </c>
      <c r="C18" s="4" t="s">
        <v>62</v>
      </c>
      <c r="D18" s="4">
        <v>2019</v>
      </c>
      <c r="E18" s="4" t="s">
        <v>30</v>
      </c>
      <c r="F18" s="16">
        <v>0</v>
      </c>
      <c r="G18" s="16">
        <v>74532</v>
      </c>
      <c r="H18" s="16">
        <v>10378</v>
      </c>
      <c r="I18" s="16">
        <v>0</v>
      </c>
      <c r="J18" s="16">
        <v>0</v>
      </c>
      <c r="K18" s="16">
        <v>8018</v>
      </c>
      <c r="L18" s="4" t="s">
        <v>34</v>
      </c>
      <c r="M18" s="17">
        <v>0</v>
      </c>
      <c r="N18" s="17">
        <v>0</v>
      </c>
      <c r="O18" s="17">
        <v>0</v>
      </c>
      <c r="P18" s="17">
        <v>0</v>
      </c>
      <c r="Q18" s="17">
        <v>3</v>
      </c>
      <c r="R18" s="17">
        <v>1</v>
      </c>
      <c r="S18" s="17">
        <v>1</v>
      </c>
      <c r="T18" s="17">
        <v>0</v>
      </c>
      <c r="U18" s="1">
        <v>5</v>
      </c>
      <c r="V18" s="2">
        <f t="shared" si="0"/>
        <v>92928</v>
      </c>
    </row>
    <row r="19" spans="1:22" customFormat="1" x14ac:dyDescent="0.35">
      <c r="A19" s="3" t="s">
        <v>37</v>
      </c>
      <c r="B19" s="3" t="s">
        <v>63</v>
      </c>
      <c r="C19" s="4" t="s">
        <v>64</v>
      </c>
      <c r="D19" s="4">
        <v>2019</v>
      </c>
      <c r="E19" s="4" t="s">
        <v>30</v>
      </c>
      <c r="F19" s="16">
        <v>0</v>
      </c>
      <c r="G19" s="16">
        <v>307872</v>
      </c>
      <c r="H19" s="16">
        <v>185521</v>
      </c>
      <c r="I19" s="16">
        <v>0</v>
      </c>
      <c r="J19" s="16">
        <v>0</v>
      </c>
      <c r="K19" s="16">
        <v>31845</v>
      </c>
      <c r="L19" s="4" t="s">
        <v>34</v>
      </c>
      <c r="M19" s="17">
        <v>0</v>
      </c>
      <c r="N19" s="17">
        <v>0</v>
      </c>
      <c r="O19" s="17">
        <v>10</v>
      </c>
      <c r="P19" s="17">
        <v>15</v>
      </c>
      <c r="Q19" s="17">
        <v>3</v>
      </c>
      <c r="R19" s="17">
        <v>2</v>
      </c>
      <c r="S19" s="17">
        <v>0</v>
      </c>
      <c r="T19" s="17">
        <v>0</v>
      </c>
      <c r="U19" s="1">
        <v>30</v>
      </c>
      <c r="V19" s="2">
        <f t="shared" si="0"/>
        <v>525238</v>
      </c>
    </row>
    <row r="20" spans="1:22" customFormat="1" x14ac:dyDescent="0.35">
      <c r="A20" s="3" t="s">
        <v>37</v>
      </c>
      <c r="B20" s="3" t="s">
        <v>65</v>
      </c>
      <c r="C20" s="4" t="s">
        <v>66</v>
      </c>
      <c r="D20" s="4">
        <v>2019</v>
      </c>
      <c r="E20" s="4" t="s">
        <v>33</v>
      </c>
      <c r="F20" s="16">
        <v>0</v>
      </c>
      <c r="G20" s="16">
        <v>0</v>
      </c>
      <c r="H20" s="16">
        <v>136878</v>
      </c>
      <c r="I20" s="16">
        <v>0</v>
      </c>
      <c r="J20" s="16">
        <v>0</v>
      </c>
      <c r="K20" s="16">
        <v>0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136878</v>
      </c>
    </row>
    <row r="21" spans="1:22" customFormat="1" x14ac:dyDescent="0.35">
      <c r="A21" s="3" t="s">
        <v>37</v>
      </c>
      <c r="B21" s="3" t="s">
        <v>67</v>
      </c>
      <c r="C21" s="4" t="s">
        <v>68</v>
      </c>
      <c r="D21" s="4">
        <v>2019</v>
      </c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73265</v>
      </c>
      <c r="K21" s="16">
        <v>0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73265</v>
      </c>
    </row>
    <row r="22" spans="1:22" customFormat="1" x14ac:dyDescent="0.35">
      <c r="A22" s="3" t="s">
        <v>37</v>
      </c>
      <c r="B22" s="3" t="s">
        <v>69</v>
      </c>
      <c r="C22" s="4" t="s">
        <v>70</v>
      </c>
      <c r="D22" s="4">
        <v>2019</v>
      </c>
      <c r="E22" s="4" t="s">
        <v>30</v>
      </c>
      <c r="F22" s="16">
        <v>0</v>
      </c>
      <c r="G22" s="16">
        <v>117768</v>
      </c>
      <c r="H22" s="16">
        <v>55182</v>
      </c>
      <c r="I22" s="16">
        <v>0</v>
      </c>
      <c r="J22" s="16">
        <v>1840</v>
      </c>
      <c r="K22" s="16">
        <v>4381</v>
      </c>
      <c r="L22" s="4" t="s">
        <v>34</v>
      </c>
      <c r="M22" s="17">
        <v>0</v>
      </c>
      <c r="N22" s="17">
        <v>0</v>
      </c>
      <c r="O22" s="17">
        <v>6</v>
      </c>
      <c r="P22" s="17">
        <v>4</v>
      </c>
      <c r="Q22" s="17">
        <v>2</v>
      </c>
      <c r="R22" s="17">
        <v>0</v>
      </c>
      <c r="S22" s="17">
        <v>0</v>
      </c>
      <c r="T22" s="17">
        <v>0</v>
      </c>
      <c r="U22" s="1">
        <v>12</v>
      </c>
      <c r="V22" s="2">
        <f t="shared" si="0"/>
        <v>179171</v>
      </c>
    </row>
    <row r="23" spans="1:22" customFormat="1" x14ac:dyDescent="0.35">
      <c r="A23" s="3" t="s">
        <v>37</v>
      </c>
      <c r="B23" s="3" t="s">
        <v>71</v>
      </c>
      <c r="C23" s="4" t="s">
        <v>72</v>
      </c>
      <c r="D23" s="4">
        <v>2019</v>
      </c>
      <c r="E23" s="4" t="s">
        <v>30</v>
      </c>
      <c r="F23" s="16">
        <v>0</v>
      </c>
      <c r="G23" s="16">
        <v>256308</v>
      </c>
      <c r="H23" s="16">
        <v>17046</v>
      </c>
      <c r="I23" s="16">
        <v>0</v>
      </c>
      <c r="J23" s="16">
        <v>0</v>
      </c>
      <c r="K23" s="16">
        <v>9265</v>
      </c>
      <c r="L23" s="4" t="s">
        <v>34</v>
      </c>
      <c r="M23" s="17">
        <v>0</v>
      </c>
      <c r="N23" s="17">
        <v>0</v>
      </c>
      <c r="O23" s="17">
        <v>25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v>25</v>
      </c>
      <c r="V23" s="2">
        <f t="shared" si="0"/>
        <v>282619</v>
      </c>
    </row>
    <row r="24" spans="1:22" customFormat="1" x14ac:dyDescent="0.35">
      <c r="A24" s="3" t="s">
        <v>37</v>
      </c>
      <c r="B24" s="3" t="s">
        <v>73</v>
      </c>
      <c r="C24" s="4" t="s">
        <v>74</v>
      </c>
      <c r="D24" s="4">
        <v>2019</v>
      </c>
      <c r="E24" s="4" t="s">
        <v>30</v>
      </c>
      <c r="F24" s="16">
        <v>0</v>
      </c>
      <c r="G24" s="16">
        <v>99216</v>
      </c>
      <c r="H24" s="16">
        <v>65155</v>
      </c>
      <c r="I24" s="16">
        <v>0</v>
      </c>
      <c r="J24" s="16">
        <v>240</v>
      </c>
      <c r="K24" s="16">
        <v>11000</v>
      </c>
      <c r="L24" s="4" t="s">
        <v>34</v>
      </c>
      <c r="M24" s="17">
        <v>0</v>
      </c>
      <c r="N24" s="17">
        <v>0</v>
      </c>
      <c r="O24" s="17">
        <v>12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v>12</v>
      </c>
      <c r="V24" s="2">
        <f t="shared" si="0"/>
        <v>175611</v>
      </c>
    </row>
    <row r="25" spans="1:22" customFormat="1" x14ac:dyDescent="0.35">
      <c r="A25" s="3" t="s">
        <v>37</v>
      </c>
      <c r="B25" s="3" t="s">
        <v>75</v>
      </c>
      <c r="C25" s="4" t="s">
        <v>76</v>
      </c>
      <c r="D25" s="4">
        <v>2019</v>
      </c>
      <c r="E25" s="4" t="s">
        <v>35</v>
      </c>
      <c r="F25" s="16">
        <v>0</v>
      </c>
      <c r="G25" s="16">
        <v>124020</v>
      </c>
      <c r="H25" s="16">
        <v>18000</v>
      </c>
      <c r="I25" s="16">
        <v>0</v>
      </c>
      <c r="J25" s="16">
        <v>0</v>
      </c>
      <c r="K25" s="16">
        <v>13320</v>
      </c>
      <c r="L25" s="4" t="s">
        <v>34</v>
      </c>
      <c r="M25" s="17">
        <v>0</v>
      </c>
      <c r="N25" s="17">
        <v>0</v>
      </c>
      <c r="O25" s="17">
        <v>15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v>15</v>
      </c>
      <c r="V25" s="2">
        <f t="shared" si="0"/>
        <v>155340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>SUM(M26:T26)</f>
        <v>0</v>
      </c>
      <c r="V26" s="2">
        <f t="shared" ref="V26:V35" si="1">SUM(F26:K26)</f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ref="U27:U35" si="2">SUM(M27:T27)</f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  <row r="34" spans="1:22" x14ac:dyDescent="0.3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ref="U34" si="3">SUM(M34:T34)</f>
        <v>0</v>
      </c>
      <c r="V34" s="2">
        <f t="shared" ref="V34" si="4">SUM(F34:K34)</f>
        <v>0</v>
      </c>
    </row>
    <row r="35" spans="1:22" x14ac:dyDescent="0.3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2"/>
        <v>0</v>
      </c>
      <c r="V35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6:V33">
    <cfRule type="cellIs" dxfId="12" priority="15" operator="lessThan">
      <formula>0</formula>
    </cfRule>
  </conditionalFormatting>
  <conditionalFormatting sqref="V26:V33">
    <cfRule type="expression" dxfId="11" priority="16">
      <formula>$V$26&lt;0</formula>
    </cfRule>
  </conditionalFormatting>
  <conditionalFormatting sqref="D26:D33">
    <cfRule type="expression" dxfId="10" priority="14">
      <formula>OR($D26&gt;2019,AND($D26&lt;2019,$D26&lt;&gt;""))</formula>
    </cfRule>
  </conditionalFormatting>
  <conditionalFormatting sqref="V35">
    <cfRule type="cellIs" dxfId="9" priority="11" operator="lessThan">
      <formula>0</formula>
    </cfRule>
  </conditionalFormatting>
  <conditionalFormatting sqref="V35">
    <cfRule type="expression" dxfId="8" priority="12">
      <formula>$V$26&lt;0</formula>
    </cfRule>
  </conditionalFormatting>
  <conditionalFormatting sqref="D35">
    <cfRule type="expression" dxfId="7" priority="10">
      <formula>OR($D35&gt;2019,AND($D35&lt;2019,$D35&lt;&gt;""))</formula>
    </cfRule>
  </conditionalFormatting>
  <conditionalFormatting sqref="V34">
    <cfRule type="cellIs" dxfId="6" priority="7" operator="lessThan">
      <formula>0</formula>
    </cfRule>
  </conditionalFormatting>
  <conditionalFormatting sqref="V34">
    <cfRule type="expression" dxfId="5" priority="8">
      <formula>$V$26&lt;0</formula>
    </cfRule>
  </conditionalFormatting>
  <conditionalFormatting sqref="D34">
    <cfRule type="expression" dxfId="4" priority="6">
      <formula>OR($D34&gt;2019,AND($D34&lt;2019,$D34&lt;&gt;""))</formula>
    </cfRule>
  </conditionalFormatting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OR($D7&gt;2019,AND($D7&lt;2019,$D7&lt;&gt;""))</formula>
    </cfRule>
  </conditionalFormatting>
  <conditionalFormatting sqref="C7:C35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5">
      <formula1>"N/A, FMR, Actual Rent"</formula1>
    </dataValidation>
    <dataValidation type="list" allowBlank="1" showInputMessage="1" showErrorMessage="1" sqref="E7:E35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2018-06-12T20:04:38Z</dcterms:modified>
</cp:coreProperties>
</file>