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L-500\"/>
    </mc:Choice>
  </mc:AlternateContent>
  <xr:revisionPtr revIDLastSave="0" documentId="13_ncr:1_{9D3B423F-56F5-4377-9CB6-1317A0BDDB57}" xr6:coauthVersionLast="43" xr6:coauthVersionMax="43" xr10:uidLastSave="{00000000-0000-0000-0000-000000000000}"/>
  <bookViews>
    <workbookView xWindow="-120" yWindow="-120" windowWidth="29040" windowHeight="15840" xr2:uid="{10A02CED-98AD-438A-966E-EF84D26F420F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H3" i="1" l="1"/>
  <c r="V7" i="1"/>
  <c r="U7" i="1"/>
</calcChain>
</file>

<file path=xl/sharedStrings.xml><?xml version="1.0" encoding="utf-8"?>
<sst xmlns="http://schemas.openxmlformats.org/spreadsheetml/2006/main" count="99" uniqueCount="70">
  <si>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</si>
  <si>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</si>
  <si>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</si>
  <si>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</si>
  <si>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</si>
  <si>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</si>
  <si>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</si>
  <si>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</si>
  <si>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</si>
  <si>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</si>
  <si>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</si>
  <si>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</si>
  <si>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</si>
  <si>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</si>
  <si>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</si>
  <si>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</si>
  <si>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</si>
  <si>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</si>
  <si>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</si>
  <si>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</si>
  <si>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</si>
  <si>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</si>
  <si>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</si>
  <si>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</si>
  <si>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</si>
  <si>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</si>
  <si>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</si>
  <si>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</si>
  <si>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</si>
  <si>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</si>
  <si>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Southern Illinois Coalition for the Homeless</t>
  </si>
  <si>
    <t>Permanent Supportive Housing 2</t>
  </si>
  <si>
    <t>IL0350L5T201809</t>
  </si>
  <si>
    <t>PH</t>
  </si>
  <si>
    <t/>
  </si>
  <si>
    <t>Chicago</t>
  </si>
  <si>
    <t>IL-520</t>
  </si>
  <si>
    <t>Southern Illinois CoC</t>
  </si>
  <si>
    <t>Stopping Woman Abuse Now</t>
  </si>
  <si>
    <t>Permanent Housing-3</t>
  </si>
  <si>
    <t>IL0351L5T201808</t>
  </si>
  <si>
    <t>Continuum HMIS Project</t>
  </si>
  <si>
    <t>IL0352L5T201811</t>
  </si>
  <si>
    <t>Light The Way, Inc.</t>
  </si>
  <si>
    <t>Open Doors</t>
  </si>
  <si>
    <t>IL0354L5T201810</t>
  </si>
  <si>
    <t>Permanent Supportive Housing</t>
  </si>
  <si>
    <t>IL0355L5T201811</t>
  </si>
  <si>
    <t>B.C.M.W. Community Services Inc</t>
  </si>
  <si>
    <t>Stepping Stones Transitional Housing Project</t>
  </si>
  <si>
    <t>IL0357L5T201811</t>
  </si>
  <si>
    <t>TH</t>
  </si>
  <si>
    <t>Good Samaritan Ministries-A Project of the Carbondale Interf</t>
  </si>
  <si>
    <t>Transitional Housing</t>
  </si>
  <si>
    <t>IL0360L5T201811</t>
  </si>
  <si>
    <t>Transitional Housing Project</t>
  </si>
  <si>
    <t>IL0361L5T201811</t>
  </si>
  <si>
    <t>The Women's Center</t>
  </si>
  <si>
    <t>Transitional Housing for Survivors</t>
  </si>
  <si>
    <t>IL0362L5T201811</t>
  </si>
  <si>
    <t>Transitional Housing 2</t>
  </si>
  <si>
    <t>IL0363L5T201811</t>
  </si>
  <si>
    <t>Housing Survivors of Violence</t>
  </si>
  <si>
    <t>IL1667D5T201800</t>
  </si>
  <si>
    <t>Joint TH &amp; PH-RRH</t>
  </si>
  <si>
    <t>FMR</t>
  </si>
  <si>
    <t>SICH PH-RRH</t>
  </si>
  <si>
    <t>IL1668L5T201800</t>
  </si>
  <si>
    <t>PH-RRH Project</t>
  </si>
  <si>
    <t>IL1669L5T201800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</si>
</sst>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E81B1-C760-449D-917B-8947CDC8BB0A}">
  <sheetPr codeName="Sheet126">
    <pageSetUpPr fitToPage="1"/>
  </sheetPr>
  <dimension ref="A1:V2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986766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63213</v>
      </c>
      <c r="G7" s="15">
        <v>0</v>
      </c>
      <c r="H7" s="15">
        <v>12002</v>
      </c>
      <c r="I7" s="15">
        <v>41851</v>
      </c>
      <c r="J7" s="15">
        <v>0</v>
      </c>
      <c r="K7" s="15">
        <v>10997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9" si="0">SUM(M7:T7)</f>
        <v>0</v>
      </c>
      <c r="V7" s="18">
        <f t="shared" ref="V7:V29" si="1">SUM(F7:K7)</f>
        <v>128063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19922</v>
      </c>
      <c r="G8" s="15">
        <v>0</v>
      </c>
      <c r="H8" s="15">
        <v>0</v>
      </c>
      <c r="I8" s="15">
        <v>57110</v>
      </c>
      <c r="J8" s="15">
        <v>0</v>
      </c>
      <c r="K8" s="15">
        <v>4711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81743</v>
      </c>
    </row>
    <row r="9" spans="1:22" x14ac:dyDescent="0.25">
      <c r="A9" s="13" t="s">
        <v>38</v>
      </c>
      <c r="B9" s="13" t="s">
        <v>41</v>
      </c>
      <c r="C9" s="14" t="s">
        <v>42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51227</v>
      </c>
      <c r="K9" s="15">
        <v>3586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54813</v>
      </c>
    </row>
    <row r="10" spans="1:22" x14ac:dyDescent="0.25">
      <c r="A10" s="13" t="s">
        <v>43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51241</v>
      </c>
      <c r="G10" s="15">
        <v>0</v>
      </c>
      <c r="H10" s="15">
        <v>54106</v>
      </c>
      <c r="I10" s="15">
        <v>72624</v>
      </c>
      <c r="J10" s="15">
        <v>2720</v>
      </c>
      <c r="K10" s="15">
        <v>11473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192164</v>
      </c>
    </row>
    <row r="11" spans="1:22" x14ac:dyDescent="0.25">
      <c r="A11" s="13" t="s">
        <v>30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52459</v>
      </c>
      <c r="G11" s="15">
        <v>0</v>
      </c>
      <c r="H11" s="15">
        <v>0</v>
      </c>
      <c r="I11" s="15">
        <v>35631</v>
      </c>
      <c r="J11" s="15">
        <v>0</v>
      </c>
      <c r="K11" s="15">
        <v>8198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96288</v>
      </c>
    </row>
    <row r="12" spans="1:22" x14ac:dyDescent="0.25">
      <c r="A12" s="13" t="s">
        <v>48</v>
      </c>
      <c r="B12" s="13" t="s">
        <v>49</v>
      </c>
      <c r="C12" s="14" t="s">
        <v>50</v>
      </c>
      <c r="D12" s="14">
        <v>2020</v>
      </c>
      <c r="E12" s="14" t="s">
        <v>51</v>
      </c>
      <c r="F12" s="15">
        <v>0</v>
      </c>
      <c r="G12" s="15">
        <v>0</v>
      </c>
      <c r="H12" s="15">
        <v>3974</v>
      </c>
      <c r="I12" s="15">
        <v>14690</v>
      </c>
      <c r="J12" s="15">
        <v>0</v>
      </c>
      <c r="K12" s="15">
        <v>1306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19970</v>
      </c>
    </row>
    <row r="13" spans="1:22" x14ac:dyDescent="0.25">
      <c r="A13" s="13" t="s">
        <v>52</v>
      </c>
      <c r="B13" s="13" t="s">
        <v>53</v>
      </c>
      <c r="C13" s="14" t="s">
        <v>54</v>
      </c>
      <c r="D13" s="14">
        <v>2020</v>
      </c>
      <c r="E13" s="14" t="s">
        <v>51</v>
      </c>
      <c r="F13" s="15">
        <v>0</v>
      </c>
      <c r="G13" s="15">
        <v>0</v>
      </c>
      <c r="H13" s="15">
        <v>0</v>
      </c>
      <c r="I13" s="15">
        <v>70697</v>
      </c>
      <c r="J13" s="15">
        <v>0</v>
      </c>
      <c r="K13" s="15">
        <v>4947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75644</v>
      </c>
    </row>
    <row r="14" spans="1:22" x14ac:dyDescent="0.25">
      <c r="A14" s="13" t="s">
        <v>38</v>
      </c>
      <c r="B14" s="13" t="s">
        <v>55</v>
      </c>
      <c r="C14" s="14" t="s">
        <v>56</v>
      </c>
      <c r="D14" s="14">
        <v>2020</v>
      </c>
      <c r="E14" s="14" t="s">
        <v>51</v>
      </c>
      <c r="F14" s="15">
        <v>23400</v>
      </c>
      <c r="G14" s="15">
        <v>0</v>
      </c>
      <c r="H14" s="15">
        <v>0</v>
      </c>
      <c r="I14" s="15">
        <v>12096</v>
      </c>
      <c r="J14" s="15">
        <v>0</v>
      </c>
      <c r="K14" s="15">
        <v>1868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37364</v>
      </c>
    </row>
    <row r="15" spans="1:22" x14ac:dyDescent="0.25">
      <c r="A15" s="13" t="s">
        <v>57</v>
      </c>
      <c r="B15" s="13" t="s">
        <v>58</v>
      </c>
      <c r="C15" s="14" t="s">
        <v>59</v>
      </c>
      <c r="D15" s="14">
        <v>2020</v>
      </c>
      <c r="E15" s="14" t="s">
        <v>51</v>
      </c>
      <c r="F15" s="15">
        <v>19800</v>
      </c>
      <c r="G15" s="15">
        <v>0</v>
      </c>
      <c r="H15" s="15">
        <v>1500</v>
      </c>
      <c r="I15" s="15">
        <v>0</v>
      </c>
      <c r="J15" s="15">
        <v>0</v>
      </c>
      <c r="K15" s="15">
        <v>136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21436</v>
      </c>
    </row>
    <row r="16" spans="1:22" x14ac:dyDescent="0.25">
      <c r="A16" s="13" t="s">
        <v>30</v>
      </c>
      <c r="B16" s="13" t="s">
        <v>60</v>
      </c>
      <c r="C16" s="14" t="s">
        <v>61</v>
      </c>
      <c r="D16" s="14">
        <v>2020</v>
      </c>
      <c r="E16" s="14" t="s">
        <v>51</v>
      </c>
      <c r="F16" s="15">
        <v>30588</v>
      </c>
      <c r="G16" s="15">
        <v>0</v>
      </c>
      <c r="H16" s="15">
        <v>0</v>
      </c>
      <c r="I16" s="15">
        <v>16598</v>
      </c>
      <c r="J16" s="15">
        <v>0</v>
      </c>
      <c r="K16" s="15">
        <v>4666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51852</v>
      </c>
    </row>
    <row r="17" spans="1:22" x14ac:dyDescent="0.25">
      <c r="A17" s="13" t="s">
        <v>57</v>
      </c>
      <c r="B17" s="13" t="s">
        <v>62</v>
      </c>
      <c r="C17" s="14" t="s">
        <v>63</v>
      </c>
      <c r="D17" s="14">
        <v>2020</v>
      </c>
      <c r="E17" s="14" t="s">
        <v>64</v>
      </c>
      <c r="F17" s="15">
        <v>25200</v>
      </c>
      <c r="G17" s="15">
        <v>17088</v>
      </c>
      <c r="H17" s="15">
        <v>34194</v>
      </c>
      <c r="I17" s="15">
        <v>0</v>
      </c>
      <c r="J17" s="15">
        <v>0</v>
      </c>
      <c r="K17" s="15">
        <v>7000</v>
      </c>
      <c r="L17" s="14" t="s">
        <v>65</v>
      </c>
      <c r="M17" s="16">
        <v>0</v>
      </c>
      <c r="N17" s="16">
        <v>0</v>
      </c>
      <c r="O17" s="16">
        <v>0</v>
      </c>
      <c r="P17" s="16">
        <v>2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2</v>
      </c>
      <c r="V17" s="18">
        <f t="shared" si="1"/>
        <v>83482</v>
      </c>
    </row>
    <row r="18" spans="1:22" x14ac:dyDescent="0.25">
      <c r="A18" s="13" t="s">
        <v>30</v>
      </c>
      <c r="B18" s="13" t="s">
        <v>66</v>
      </c>
      <c r="C18" s="14" t="s">
        <v>67</v>
      </c>
      <c r="D18" s="14">
        <v>2020</v>
      </c>
      <c r="E18" s="14" t="s">
        <v>33</v>
      </c>
      <c r="F18" s="15">
        <v>0</v>
      </c>
      <c r="G18" s="15">
        <v>44016</v>
      </c>
      <c r="H18" s="15">
        <v>12829</v>
      </c>
      <c r="I18" s="15">
        <v>0</v>
      </c>
      <c r="J18" s="15">
        <v>0</v>
      </c>
      <c r="K18" s="15">
        <v>5576</v>
      </c>
      <c r="L18" s="14" t="s">
        <v>65</v>
      </c>
      <c r="M18" s="16">
        <v>0</v>
      </c>
      <c r="N18" s="16">
        <v>0</v>
      </c>
      <c r="O18" s="16">
        <v>2</v>
      </c>
      <c r="P18" s="16">
        <v>1</v>
      </c>
      <c r="Q18" s="16">
        <v>2</v>
      </c>
      <c r="R18" s="16">
        <v>0</v>
      </c>
      <c r="S18" s="16">
        <v>0</v>
      </c>
      <c r="T18" s="16">
        <v>0</v>
      </c>
      <c r="U18" s="17">
        <f t="shared" si="0"/>
        <v>5</v>
      </c>
      <c r="V18" s="18">
        <f t="shared" si="1"/>
        <v>62421</v>
      </c>
    </row>
    <row r="19" spans="1:22" x14ac:dyDescent="0.25">
      <c r="A19" s="13" t="s">
        <v>48</v>
      </c>
      <c r="B19" s="13" t="s">
        <v>68</v>
      </c>
      <c r="C19" s="14" t="s">
        <v>69</v>
      </c>
      <c r="D19" s="14">
        <v>2020</v>
      </c>
      <c r="E19" s="14" t="s">
        <v>33</v>
      </c>
      <c r="F19" s="15">
        <v>0</v>
      </c>
      <c r="G19" s="15">
        <v>40728</v>
      </c>
      <c r="H19" s="15">
        <v>31300</v>
      </c>
      <c r="I19" s="15">
        <v>0</v>
      </c>
      <c r="J19" s="15">
        <v>2160</v>
      </c>
      <c r="K19" s="15">
        <v>7338</v>
      </c>
      <c r="L19" s="14" t="s">
        <v>65</v>
      </c>
      <c r="M19" s="16">
        <v>0</v>
      </c>
      <c r="N19" s="16">
        <v>0</v>
      </c>
      <c r="O19" s="16">
        <v>1</v>
      </c>
      <c r="P19" s="16">
        <v>3</v>
      </c>
      <c r="Q19" s="16">
        <v>1</v>
      </c>
      <c r="R19" s="16">
        <v>0</v>
      </c>
      <c r="S19" s="16">
        <v>0</v>
      </c>
      <c r="T19" s="16">
        <v>0</v>
      </c>
      <c r="U19" s="17">
        <f t="shared" si="0"/>
        <v>5</v>
      </c>
      <c r="V19" s="18">
        <f t="shared" si="1"/>
        <v>81526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</sheetData>
  <autoFilter ref="A6:V6" xr:uid="{7BE86429-92C0-4697-9DFA-1DEDF993CC6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9">
    <cfRule type="cellIs" dxfId="3" priority="3" operator="lessThan">
      <formula>0</formula>
    </cfRule>
  </conditionalFormatting>
  <conditionalFormatting sqref="V7:V29">
    <cfRule type="expression" dxfId="2" priority="4">
      <formula>$V$7&lt;0</formula>
    </cfRule>
  </conditionalFormatting>
  <conditionalFormatting sqref="D7:D29">
    <cfRule type="expression" dxfId="1" priority="2">
      <formula>OR($D7&gt;2020,AND($D7&lt;2020,$D7&lt;&gt;""))</formula>
    </cfRule>
  </conditionalFormatting>
  <conditionalFormatting sqref="C7:C29">
    <cfRule type="expression" dxfId="0" priority="5">
      <formula>(#REF!&gt;1)</formula>
    </cfRule>
  </conditionalFormatting>
  <dataValidations count="3">
    <dataValidation type="list" allowBlank="1" showInputMessage="1" showErrorMessage="1" sqref="E7:E29" xr:uid="{450A32BA-9257-40FA-AA8D-D0F0F47CE559}">
      <formula1>"PH, TH, Joint TH &amp; PH-RRH, HMIS, SSO, TRA, PRA, SRA, S+C/SRO"</formula1>
    </dataValidation>
    <dataValidation type="list" allowBlank="1" showInputMessage="1" showErrorMessage="1" sqref="L7:L29" xr:uid="{D5DAC5E3-1C64-4634-9DD4-4B82411B8629}">
      <formula1>"N/A, FMR, Actual Rent"</formula1>
    </dataValidation>
    <dataValidation allowBlank="1" showErrorMessage="1" sqref="A6:V6" xr:uid="{7158D865-85EE-4C4A-A877-3DC3537FB454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2019-03-04T18:42:46Z</dcterms:created>
  <dcterms:modified xsi:type="dcterms:W3CDTF">2019-05-13T19:53:22Z</dcterms:modified>
</cp:coreProperties>
</file>