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7" i="1"/>
  <c r="V16" i="1"/>
  <c r="V15" i="1"/>
  <c r="V14" i="1"/>
  <c r="V13" i="1"/>
  <c r="V12" i="1"/>
  <c r="V11" i="1"/>
  <c r="V10" i="1"/>
  <c r="V9" i="1"/>
  <c r="V8" i="1"/>
  <c r="V7" i="1"/>
  <c r="V27" i="1" l="1"/>
  <c r="U27" i="1"/>
  <c r="U22" i="1" l="1"/>
  <c r="V22" i="1"/>
  <c r="V24" i="1" l="1"/>
  <c r="V21" i="1"/>
  <c r="V28" i="1" l="1"/>
  <c r="V26" i="1"/>
  <c r="V25" i="1"/>
  <c r="V23" i="1"/>
  <c r="V20" i="1"/>
  <c r="V19" i="1"/>
  <c r="U28" i="1"/>
  <c r="U26" i="1"/>
  <c r="U25" i="1"/>
  <c r="U24" i="1"/>
  <c r="U23" i="1"/>
  <c r="U21" i="1"/>
  <c r="U20" i="1"/>
  <c r="U19" i="1"/>
  <c r="H3" i="1" l="1"/>
</calcChain>
</file>

<file path=xl/sharedStrings.xml><?xml version="1.0" encoding="utf-8"?>
<sst xmlns="http://schemas.openxmlformats.org/spreadsheetml/2006/main" count="94" uniqueCount="69">
  <si>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</si>
  <si>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</si>
  <si>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</si>
  <si>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</si>
  <si>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</si>
  <si>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</si>
  <si>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</si>
  <si>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</si>
  <si>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</si>
  <si>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</si>
  <si>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</si>
  <si>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</si>
  <si>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</si>
  <si>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</si>
  <si>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</si>
  <si>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</si>
  <si>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</si>
  <si>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</si>
  <si>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</si>
  <si>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</si>
  <si>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</si>
  <si>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</si>
  <si>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</si>
  <si>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</si>
  <si>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</si>
  <si>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</si>
  <si>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</si>
  <si>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</si>
  <si>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</si>
  <si>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</si>
  <si>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</si>
  <si>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</si>
  <si>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</si>
  <si>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</si>
  <si>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FMR</t>
  </si>
  <si>
    <t>Permanent Supportive Housing</t>
  </si>
  <si>
    <t>Chicago</t>
  </si>
  <si>
    <t>Project NOW, Inc</t>
  </si>
  <si>
    <t>Transitional Housing Youth/Family</t>
  </si>
  <si>
    <t>IL0342L5T181710</t>
  </si>
  <si>
    <t>IL-518</t>
  </si>
  <si>
    <t>Rock Island, Moline/Northwestern Illinois CoC</t>
  </si>
  <si>
    <t>Carver Community Action Agency</t>
  </si>
  <si>
    <t>Carver Transitional Housing</t>
  </si>
  <si>
    <t>IL0412L5T181709</t>
  </si>
  <si>
    <t>Freeport Area Church Cooperative</t>
  </si>
  <si>
    <t>Hope House</t>
  </si>
  <si>
    <t>IL0434L5T181705</t>
  </si>
  <si>
    <t>Rock Island Housing Authority</t>
  </si>
  <si>
    <t>Steven's Place</t>
  </si>
  <si>
    <t>IL0447L5T181708</t>
  </si>
  <si>
    <t>Bethany for Children &amp; Families</t>
  </si>
  <si>
    <t>Housing Teens in Need</t>
  </si>
  <si>
    <t>IL0475L5T181704</t>
  </si>
  <si>
    <t>Hero House</t>
  </si>
  <si>
    <t>IL0511L5T181702</t>
  </si>
  <si>
    <t>Housing Authority of Henry County</t>
  </si>
  <si>
    <t>Parkside Apartments S&amp;C FY17 Renewal</t>
  </si>
  <si>
    <t>IL0542L5T181705</t>
  </si>
  <si>
    <t>Housing Families NOW</t>
  </si>
  <si>
    <t>IL0684L5T181701</t>
  </si>
  <si>
    <t>Tri-County Opportunities Council</t>
  </si>
  <si>
    <t>IL0685L5T181701</t>
  </si>
  <si>
    <t>Housing Teens Now</t>
  </si>
  <si>
    <t>IL0686L5T181701</t>
  </si>
  <si>
    <t>IL0687L5T181701</t>
  </si>
  <si>
    <t>VOICES of Stephenson County</t>
  </si>
  <si>
    <t>VOICES Victim Housing Assistance</t>
  </si>
  <si>
    <t>IL1613L5T181700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</si>
</sst>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0" t="s">
        <v>36</v>
      </c>
      <c r="C1" s="30"/>
      <c r="D1" s="30"/>
      <c r="E1" s="31" t="s">
        <v>13</v>
      </c>
      <c r="F1" s="32"/>
      <c r="G1" s="33"/>
      <c r="H1" s="27" t="s">
        <v>37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901530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/>
      <c r="E7" s="4" t="s">
        <v>33</v>
      </c>
      <c r="F7" s="16">
        <v>0</v>
      </c>
      <c r="G7" s="16">
        <v>0</v>
      </c>
      <c r="H7" s="16">
        <v>52673</v>
      </c>
      <c r="I7" s="16">
        <v>65850</v>
      </c>
      <c r="J7" s="16">
        <v>0</v>
      </c>
      <c r="K7" s="16">
        <v>11477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8" si="0">SUM(F7:K7)</f>
        <v>130000</v>
      </c>
    </row>
    <row r="8" spans="1:22" customFormat="1" x14ac:dyDescent="0.35">
      <c r="A8" s="3" t="s">
        <v>42</v>
      </c>
      <c r="B8" s="3" t="s">
        <v>43</v>
      </c>
      <c r="C8" s="4" t="s">
        <v>44</v>
      </c>
      <c r="D8" s="4"/>
      <c r="E8" s="4" t="s">
        <v>33</v>
      </c>
      <c r="F8" s="16">
        <v>0</v>
      </c>
      <c r="G8" s="16">
        <v>0</v>
      </c>
      <c r="H8" s="16">
        <v>8917</v>
      </c>
      <c r="I8" s="16">
        <v>6748</v>
      </c>
      <c r="J8" s="16">
        <v>0</v>
      </c>
      <c r="K8" s="16">
        <v>781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16446</v>
      </c>
    </row>
    <row r="9" spans="1:22" customFormat="1" x14ac:dyDescent="0.35">
      <c r="A9" s="3" t="s">
        <v>45</v>
      </c>
      <c r="B9" s="3" t="s">
        <v>46</v>
      </c>
      <c r="C9" s="4" t="s">
        <v>47</v>
      </c>
      <c r="D9" s="4"/>
      <c r="E9" s="4" t="s">
        <v>30</v>
      </c>
      <c r="F9" s="16">
        <v>18907</v>
      </c>
      <c r="G9" s="16">
        <v>0</v>
      </c>
      <c r="H9" s="16">
        <v>14923</v>
      </c>
      <c r="I9" s="16">
        <v>35204</v>
      </c>
      <c r="J9" s="16">
        <v>4000</v>
      </c>
      <c r="K9" s="16">
        <v>4177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77211</v>
      </c>
    </row>
    <row r="10" spans="1:22" customFormat="1" x14ac:dyDescent="0.35">
      <c r="A10" s="3" t="s">
        <v>48</v>
      </c>
      <c r="B10" s="3" t="s">
        <v>49</v>
      </c>
      <c r="C10" s="4" t="s">
        <v>50</v>
      </c>
      <c r="D10" s="4"/>
      <c r="E10" s="4" t="s">
        <v>30</v>
      </c>
      <c r="F10" s="16">
        <v>0</v>
      </c>
      <c r="G10" s="16">
        <v>55488</v>
      </c>
      <c r="H10" s="16">
        <v>0</v>
      </c>
      <c r="I10" s="16">
        <v>0</v>
      </c>
      <c r="J10" s="16">
        <v>0</v>
      </c>
      <c r="K10" s="16">
        <v>3501</v>
      </c>
      <c r="L10" s="4" t="s">
        <v>34</v>
      </c>
      <c r="M10" s="17">
        <v>0</v>
      </c>
      <c r="N10" s="17">
        <v>0</v>
      </c>
      <c r="O10" s="17">
        <v>8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8</v>
      </c>
      <c r="V10" s="2">
        <f t="shared" si="0"/>
        <v>58989</v>
      </c>
    </row>
    <row r="11" spans="1:22" customFormat="1" x14ac:dyDescent="0.35">
      <c r="A11" s="3" t="s">
        <v>51</v>
      </c>
      <c r="B11" s="3" t="s">
        <v>52</v>
      </c>
      <c r="C11" s="4" t="s">
        <v>53</v>
      </c>
      <c r="D11" s="4"/>
      <c r="E11" s="4" t="s">
        <v>33</v>
      </c>
      <c r="F11" s="16">
        <v>23866</v>
      </c>
      <c r="G11" s="16">
        <v>0</v>
      </c>
      <c r="H11" s="16">
        <v>28055</v>
      </c>
      <c r="I11" s="16">
        <v>5913</v>
      </c>
      <c r="J11" s="16">
        <v>0</v>
      </c>
      <c r="K11" s="16">
        <v>3815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61649</v>
      </c>
    </row>
    <row r="12" spans="1:22" customFormat="1" x14ac:dyDescent="0.35">
      <c r="A12" s="3" t="s">
        <v>45</v>
      </c>
      <c r="B12" s="3" t="s">
        <v>54</v>
      </c>
      <c r="C12" s="4" t="s">
        <v>55</v>
      </c>
      <c r="D12" s="4"/>
      <c r="E12" s="4" t="s">
        <v>30</v>
      </c>
      <c r="F12" s="16">
        <v>37440</v>
      </c>
      <c r="G12" s="16">
        <v>0</v>
      </c>
      <c r="H12" s="16">
        <v>6551</v>
      </c>
      <c r="I12" s="16">
        <v>17649</v>
      </c>
      <c r="J12" s="16">
        <v>0</v>
      </c>
      <c r="K12" s="16">
        <v>2976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64616</v>
      </c>
    </row>
    <row r="13" spans="1:22" customFormat="1" x14ac:dyDescent="0.35">
      <c r="A13" s="3" t="s">
        <v>56</v>
      </c>
      <c r="B13" s="3" t="s">
        <v>57</v>
      </c>
      <c r="C13" s="4" t="s">
        <v>58</v>
      </c>
      <c r="D13" s="4"/>
      <c r="E13" s="4" t="s">
        <v>30</v>
      </c>
      <c r="F13" s="16">
        <v>0</v>
      </c>
      <c r="G13" s="16">
        <v>61008</v>
      </c>
      <c r="H13" s="16">
        <v>0</v>
      </c>
      <c r="I13" s="16">
        <v>0</v>
      </c>
      <c r="J13" s="16">
        <v>0</v>
      </c>
      <c r="K13" s="16">
        <v>5098</v>
      </c>
      <c r="L13" s="4" t="s">
        <v>31</v>
      </c>
      <c r="M13" s="17">
        <v>0</v>
      </c>
      <c r="N13" s="17">
        <v>4</v>
      </c>
      <c r="O13" s="17">
        <v>6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10</v>
      </c>
      <c r="V13" s="2">
        <f t="shared" si="0"/>
        <v>66106</v>
      </c>
    </row>
    <row r="14" spans="1:22" customFormat="1" x14ac:dyDescent="0.35">
      <c r="A14" s="3" t="s">
        <v>51</v>
      </c>
      <c r="B14" s="3" t="s">
        <v>59</v>
      </c>
      <c r="C14" s="4" t="s">
        <v>60</v>
      </c>
      <c r="D14" s="4"/>
      <c r="E14" s="4" t="s">
        <v>30</v>
      </c>
      <c r="F14" s="16">
        <v>0</v>
      </c>
      <c r="G14" s="16">
        <v>50544</v>
      </c>
      <c r="H14" s="16">
        <v>58226</v>
      </c>
      <c r="I14" s="16">
        <v>0</v>
      </c>
      <c r="J14" s="16">
        <v>0</v>
      </c>
      <c r="K14" s="16">
        <v>5832</v>
      </c>
      <c r="L14" s="4" t="s">
        <v>31</v>
      </c>
      <c r="M14" s="17">
        <v>0</v>
      </c>
      <c r="N14" s="17">
        <v>0</v>
      </c>
      <c r="O14" s="17">
        <v>0</v>
      </c>
      <c r="P14" s="17">
        <v>6</v>
      </c>
      <c r="Q14" s="17">
        <v>0</v>
      </c>
      <c r="R14" s="17">
        <v>0</v>
      </c>
      <c r="S14" s="17">
        <v>0</v>
      </c>
      <c r="T14" s="17">
        <v>0</v>
      </c>
      <c r="U14" s="1">
        <v>6</v>
      </c>
      <c r="V14" s="2">
        <f t="shared" si="0"/>
        <v>114602</v>
      </c>
    </row>
    <row r="15" spans="1:22" customFormat="1" x14ac:dyDescent="0.35">
      <c r="A15" s="3" t="s">
        <v>61</v>
      </c>
      <c r="B15" s="3" t="s">
        <v>35</v>
      </c>
      <c r="C15" s="4" t="s">
        <v>62</v>
      </c>
      <c r="D15" s="4"/>
      <c r="E15" s="4" t="s">
        <v>30</v>
      </c>
      <c r="F15" s="16">
        <v>0</v>
      </c>
      <c r="G15" s="16">
        <v>33896</v>
      </c>
      <c r="H15" s="16">
        <v>29968</v>
      </c>
      <c r="I15" s="16">
        <v>8662</v>
      </c>
      <c r="J15" s="16">
        <v>1000</v>
      </c>
      <c r="K15" s="16">
        <v>5411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78937</v>
      </c>
    </row>
    <row r="16" spans="1:22" customFormat="1" x14ac:dyDescent="0.35">
      <c r="A16" s="3" t="s">
        <v>51</v>
      </c>
      <c r="B16" s="3" t="s">
        <v>63</v>
      </c>
      <c r="C16" s="4" t="s">
        <v>64</v>
      </c>
      <c r="D16" s="4"/>
      <c r="E16" s="4" t="s">
        <v>30</v>
      </c>
      <c r="F16" s="16">
        <v>0</v>
      </c>
      <c r="G16" s="16">
        <v>33696</v>
      </c>
      <c r="H16" s="16">
        <v>26443</v>
      </c>
      <c r="I16" s="16">
        <v>0</v>
      </c>
      <c r="J16" s="16">
        <v>0</v>
      </c>
      <c r="K16" s="16">
        <v>2806</v>
      </c>
      <c r="L16" s="4" t="s">
        <v>31</v>
      </c>
      <c r="M16" s="17">
        <v>0</v>
      </c>
      <c r="N16" s="17">
        <v>0</v>
      </c>
      <c r="O16" s="17">
        <v>0</v>
      </c>
      <c r="P16" s="17">
        <v>4</v>
      </c>
      <c r="Q16" s="17">
        <v>0</v>
      </c>
      <c r="R16" s="17">
        <v>0</v>
      </c>
      <c r="S16" s="17">
        <v>0</v>
      </c>
      <c r="T16" s="17">
        <v>0</v>
      </c>
      <c r="U16" s="1">
        <v>4</v>
      </c>
      <c r="V16" s="2">
        <f t="shared" si="0"/>
        <v>62945</v>
      </c>
    </row>
    <row r="17" spans="1:22" customFormat="1" x14ac:dyDescent="0.35">
      <c r="A17" s="3" t="s">
        <v>37</v>
      </c>
      <c r="B17" s="3" t="s">
        <v>35</v>
      </c>
      <c r="C17" s="4" t="s">
        <v>65</v>
      </c>
      <c r="D17" s="4"/>
      <c r="E17" s="4" t="s">
        <v>30</v>
      </c>
      <c r="F17" s="16">
        <v>27756</v>
      </c>
      <c r="G17" s="16">
        <v>0</v>
      </c>
      <c r="H17" s="16">
        <v>70500</v>
      </c>
      <c r="I17" s="16">
        <v>9984</v>
      </c>
      <c r="J17" s="16">
        <v>0</v>
      </c>
      <c r="K17" s="16">
        <v>10598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118838</v>
      </c>
    </row>
    <row r="18" spans="1:22" customFormat="1" x14ac:dyDescent="0.35">
      <c r="A18" s="3" t="s">
        <v>66</v>
      </c>
      <c r="B18" s="3" t="s">
        <v>67</v>
      </c>
      <c r="C18" s="4" t="s">
        <v>68</v>
      </c>
      <c r="D18" s="4"/>
      <c r="E18" s="4" t="s">
        <v>30</v>
      </c>
      <c r="F18" s="16">
        <v>27400</v>
      </c>
      <c r="G18" s="16">
        <v>0</v>
      </c>
      <c r="H18" s="16">
        <v>8112</v>
      </c>
      <c r="I18" s="16">
        <v>14829</v>
      </c>
      <c r="J18" s="16">
        <v>0</v>
      </c>
      <c r="K18" s="16">
        <v>850</v>
      </c>
      <c r="L18" s="4" t="s">
        <v>34</v>
      </c>
      <c r="M18" s="17">
        <v>0</v>
      </c>
      <c r="N18" s="17">
        <v>0</v>
      </c>
      <c r="O18" s="17">
        <v>2</v>
      </c>
      <c r="P18" s="17">
        <v>2</v>
      </c>
      <c r="Q18" s="17">
        <v>2</v>
      </c>
      <c r="R18" s="17">
        <v>0</v>
      </c>
      <c r="S18" s="17">
        <v>0</v>
      </c>
      <c r="T18" s="17">
        <v>0</v>
      </c>
      <c r="U18" s="1">
        <v>6</v>
      </c>
      <c r="V18" s="2">
        <f t="shared" si="0"/>
        <v>51191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>SUM(M19:T19)</f>
        <v>0</v>
      </c>
      <c r="V19" s="2">
        <f t="shared" ref="V19:V28" si="1">SUM(F19:K19)</f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:U28" si="2">SUM(M20:T20)</f>
        <v>0</v>
      </c>
      <c r="V20" s="2">
        <f t="shared" si="1"/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ref="U27" si="3">SUM(M27:T27)</f>
        <v>0</v>
      </c>
      <c r="V27" s="2">
        <f t="shared" ref="V27" si="4">SUM(F27:K27)</f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9:V26">
    <cfRule type="cellIs" dxfId="12" priority="15" operator="lessThan">
      <formula>0</formula>
    </cfRule>
  </conditionalFormatting>
  <conditionalFormatting sqref="V19:V26">
    <cfRule type="expression" dxfId="11" priority="16">
      <formula>$V$19&lt;0</formula>
    </cfRule>
  </conditionalFormatting>
  <conditionalFormatting sqref="D19:D26">
    <cfRule type="expression" dxfId="10" priority="14">
      <formula>OR($D19&gt;2019,AND($D19&lt;2019,$D19&lt;&gt;""))</formula>
    </cfRule>
  </conditionalFormatting>
  <conditionalFormatting sqref="V28">
    <cfRule type="cellIs" dxfId="9" priority="11" operator="lessThan">
      <formula>0</formula>
    </cfRule>
  </conditionalFormatting>
  <conditionalFormatting sqref="V28">
    <cfRule type="expression" dxfId="8" priority="12">
      <formula>$V$19&lt;0</formula>
    </cfRule>
  </conditionalFormatting>
  <conditionalFormatting sqref="D28">
    <cfRule type="expression" dxfId="7" priority="10">
      <formula>OR($D28&gt;2019,AND($D28&lt;2019,$D28&lt;&gt;""))</formula>
    </cfRule>
  </conditionalFormatting>
  <conditionalFormatting sqref="V27">
    <cfRule type="cellIs" dxfId="6" priority="7" operator="lessThan">
      <formula>0</formula>
    </cfRule>
  </conditionalFormatting>
  <conditionalFormatting sqref="V27">
    <cfRule type="expression" dxfId="5" priority="8">
      <formula>$V$19&lt;0</formula>
    </cfRule>
  </conditionalFormatting>
  <conditionalFormatting sqref="D27">
    <cfRule type="expression" dxfId="4" priority="6">
      <formula>OR($D27&gt;2019,AND($D27&lt;2019,$D27&lt;&gt;""))</formula>
    </cfRule>
  </conditionalFormatting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OR($D7&gt;2019,AND($D7&lt;2019,$D7&lt;&gt;""))</formula>
    </cfRule>
  </conditionalFormatting>
  <conditionalFormatting sqref="C7:C28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8">
      <formula1>"N/A, FMR, Actual Rent"</formula1>
    </dataValidation>
    <dataValidation type="list" allowBlank="1" showInputMessage="1" showErrorMessage="1" sqref="E7:E28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2018-06-12T20:04:35Z</dcterms:modified>
</cp:coreProperties>
</file>