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DF34455A-3F75-4806-80BF-A8D871A8A94B}" xr6:coauthVersionLast="43" xr6:coauthVersionMax="43" xr10:uidLastSave="{00000000-0000-0000-0000-000000000000}"/>
  <bookViews>
    <workbookView xWindow="-120" yWindow="-120" windowWidth="29040" windowHeight="15840" xr2:uid="{C4CF3EA8-71C1-40AF-8AC8-6891EBE539E5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V7" i="1" l="1"/>
  <c r="U7" i="1"/>
  <c r="H3" i="1"/>
</calcChain>
</file>

<file path=xl/sharedStrings.xml><?xml version="1.0" encoding="utf-8"?>
<sst xmlns="http://schemas.openxmlformats.org/spreadsheetml/2006/main" count="99" uniqueCount="71">
  <si>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</si>
  <si>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</si>
  <si>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</si>
  <si>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</si>
  <si>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</si>
  <si>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</si>
  <si>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</si>
  <si>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</si>
  <si>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</si>
  <si>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</si>
  <si>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</si>
  <si>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</si>
  <si>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</si>
  <si>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</si>
  <si>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</si>
  <si>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</si>
  <si>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</si>
  <si>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</si>
  <si>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</si>
  <si>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</si>
  <si>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</si>
  <si>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</si>
  <si>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</si>
  <si>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</si>
  <si>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</si>
  <si>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</si>
  <si>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</si>
  <si>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</si>
  <si>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</si>
  <si>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</si>
  <si>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DuPage P.A.D.S., Inc.</t>
  </si>
  <si>
    <t>Carol's Place Consolidation</t>
  </si>
  <si>
    <t>IL0302L5T141811</t>
  </si>
  <si>
    <t>PH</t>
  </si>
  <si>
    <t/>
  </si>
  <si>
    <t>Chicago</t>
  </si>
  <si>
    <t>IL-514</t>
  </si>
  <si>
    <t>DuPage County CoC</t>
  </si>
  <si>
    <t>Du Page, County Of</t>
  </si>
  <si>
    <t>Catholic Charities, Diocese of Joliet</t>
  </si>
  <si>
    <t>DuPage Daybreak</t>
  </si>
  <si>
    <t>IL0303L5T141811</t>
  </si>
  <si>
    <t>TH</t>
  </si>
  <si>
    <t>HMIS FY2018</t>
  </si>
  <si>
    <t>IL0306L5T141811</t>
  </si>
  <si>
    <t>DuPage County Health Department</t>
  </si>
  <si>
    <t>MISA CAP</t>
  </si>
  <si>
    <t>IL0307L5T141811</t>
  </si>
  <si>
    <t>Partners In Housing consolidation</t>
  </si>
  <si>
    <t>IL0310L5T141811</t>
  </si>
  <si>
    <t>SHIFT - New Hope</t>
  </si>
  <si>
    <t>IL0313L5T141811</t>
  </si>
  <si>
    <t>Stepping Stones</t>
  </si>
  <si>
    <t>IL0314L5T141811</t>
  </si>
  <si>
    <t>360 YOUTH SERVICES</t>
  </si>
  <si>
    <t>Youth In Transition</t>
  </si>
  <si>
    <t>IL0315L5T141811</t>
  </si>
  <si>
    <t>Housing Intensive Services</t>
  </si>
  <si>
    <t>IL0409L5T141810</t>
  </si>
  <si>
    <t>Actual Rent</t>
  </si>
  <si>
    <t>New Horizons Expansion</t>
  </si>
  <si>
    <t>IL0431L5T141807</t>
  </si>
  <si>
    <t>Midwest Shelter for Homeless Veterans</t>
  </si>
  <si>
    <t>Freedom Harbour</t>
  </si>
  <si>
    <t>IL0602L5T141804</t>
  </si>
  <si>
    <t>360 Youth Joint TH-RRH</t>
  </si>
  <si>
    <t>IL1651L5T141800</t>
  </si>
  <si>
    <t>Joint TH &amp; PH-RRH</t>
  </si>
  <si>
    <t>FMR</t>
  </si>
  <si>
    <t>Hope Place</t>
  </si>
  <si>
    <t>IL1653L5T141800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</si>
</sst>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50B1A-67D3-4CE1-9335-9FBF660EF293}">
  <sheetPr codeName="Sheet120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4744678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821448</v>
      </c>
      <c r="G7" s="15">
        <v>0</v>
      </c>
      <c r="H7" s="15">
        <v>320891</v>
      </c>
      <c r="I7" s="15">
        <v>58456</v>
      </c>
      <c r="J7" s="15">
        <v>0</v>
      </c>
      <c r="K7" s="15">
        <v>66637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9" si="0">SUM(M7:T7)</f>
        <v>0</v>
      </c>
      <c r="V7" s="18">
        <f t="shared" ref="V7:V29" si="1">SUM(F7:K7)</f>
        <v>1267432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138310</v>
      </c>
      <c r="G8" s="15">
        <v>0</v>
      </c>
      <c r="H8" s="15">
        <v>66229</v>
      </c>
      <c r="I8" s="15">
        <v>1395</v>
      </c>
      <c r="J8" s="15">
        <v>0</v>
      </c>
      <c r="K8" s="15">
        <v>14415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220349</v>
      </c>
    </row>
    <row r="9" spans="1:22" x14ac:dyDescent="0.25">
      <c r="A9" s="13" t="s">
        <v>38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144452</v>
      </c>
      <c r="K9" s="15">
        <v>10104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154556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66600</v>
      </c>
      <c r="G10" s="15">
        <v>0</v>
      </c>
      <c r="H10" s="15">
        <v>197038</v>
      </c>
      <c r="I10" s="15">
        <v>40695</v>
      </c>
      <c r="J10" s="15">
        <v>0</v>
      </c>
      <c r="K10" s="15">
        <v>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304333</v>
      </c>
    </row>
    <row r="11" spans="1:22" x14ac:dyDescent="0.25">
      <c r="A11" s="13" t="s">
        <v>39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406236</v>
      </c>
      <c r="G11" s="15">
        <v>0</v>
      </c>
      <c r="H11" s="15">
        <v>132638</v>
      </c>
      <c r="I11" s="15">
        <v>25625</v>
      </c>
      <c r="J11" s="15">
        <v>0</v>
      </c>
      <c r="K11" s="15">
        <v>33996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598495</v>
      </c>
    </row>
    <row r="12" spans="1:22" x14ac:dyDescent="0.25">
      <c r="A12" s="13" t="s">
        <v>39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313726</v>
      </c>
      <c r="G12" s="15">
        <v>0</v>
      </c>
      <c r="H12" s="15">
        <v>511505</v>
      </c>
      <c r="I12" s="15">
        <v>39649</v>
      </c>
      <c r="J12" s="15">
        <v>0</v>
      </c>
      <c r="K12" s="15">
        <v>55670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920550</v>
      </c>
    </row>
    <row r="13" spans="1:22" x14ac:dyDescent="0.25">
      <c r="A13" s="13" t="s">
        <v>30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77930</v>
      </c>
      <c r="G13" s="15">
        <v>0</v>
      </c>
      <c r="H13" s="15">
        <v>49172</v>
      </c>
      <c r="I13" s="15">
        <v>4270</v>
      </c>
      <c r="J13" s="15">
        <v>0</v>
      </c>
      <c r="K13" s="15">
        <v>8131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139503</v>
      </c>
    </row>
    <row r="14" spans="1:22" x14ac:dyDescent="0.25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42</v>
      </c>
      <c r="F14" s="15">
        <v>77832</v>
      </c>
      <c r="G14" s="15">
        <v>0</v>
      </c>
      <c r="H14" s="15">
        <v>115693</v>
      </c>
      <c r="I14" s="15">
        <v>5111</v>
      </c>
      <c r="J14" s="15">
        <v>0</v>
      </c>
      <c r="K14" s="15">
        <v>7547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206183</v>
      </c>
    </row>
    <row r="15" spans="1:22" x14ac:dyDescent="0.25">
      <c r="A15" s="13" t="s">
        <v>45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202500</v>
      </c>
      <c r="H15" s="15">
        <v>0</v>
      </c>
      <c r="I15" s="15">
        <v>0</v>
      </c>
      <c r="J15" s="15">
        <v>0</v>
      </c>
      <c r="K15" s="15">
        <v>11094</v>
      </c>
      <c r="L15" s="14" t="s">
        <v>59</v>
      </c>
      <c r="M15" s="16">
        <v>0</v>
      </c>
      <c r="N15" s="16">
        <v>0</v>
      </c>
      <c r="O15" s="16">
        <v>21</v>
      </c>
      <c r="P15" s="16">
        <v>3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24</v>
      </c>
      <c r="V15" s="18">
        <f t="shared" si="1"/>
        <v>213594</v>
      </c>
    </row>
    <row r="16" spans="1:22" x14ac:dyDescent="0.25">
      <c r="A16" s="13" t="s">
        <v>30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229900</v>
      </c>
      <c r="G16" s="15">
        <v>0</v>
      </c>
      <c r="H16" s="15">
        <v>94752</v>
      </c>
      <c r="I16" s="15">
        <v>8959</v>
      </c>
      <c r="J16" s="15">
        <v>0</v>
      </c>
      <c r="K16" s="15">
        <v>21395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355006</v>
      </c>
    </row>
    <row r="17" spans="1:22" x14ac:dyDescent="0.25">
      <c r="A17" s="13" t="s">
        <v>62</v>
      </c>
      <c r="B17" s="13" t="s">
        <v>63</v>
      </c>
      <c r="C17" s="14" t="s">
        <v>64</v>
      </c>
      <c r="D17" s="14">
        <v>2020</v>
      </c>
      <c r="E17" s="14" t="s">
        <v>33</v>
      </c>
      <c r="F17" s="15">
        <v>44100</v>
      </c>
      <c r="G17" s="15">
        <v>0</v>
      </c>
      <c r="H17" s="15">
        <v>19672</v>
      </c>
      <c r="I17" s="15">
        <v>0</v>
      </c>
      <c r="J17" s="15">
        <v>0</v>
      </c>
      <c r="K17" s="15">
        <v>3244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67016</v>
      </c>
    </row>
    <row r="18" spans="1:22" x14ac:dyDescent="0.25">
      <c r="A18" s="13" t="s">
        <v>54</v>
      </c>
      <c r="B18" s="13" t="s">
        <v>65</v>
      </c>
      <c r="C18" s="14" t="s">
        <v>66</v>
      </c>
      <c r="D18" s="14">
        <v>2020</v>
      </c>
      <c r="E18" s="14" t="s">
        <v>67</v>
      </c>
      <c r="F18" s="15">
        <v>44352</v>
      </c>
      <c r="G18" s="15">
        <v>36504</v>
      </c>
      <c r="H18" s="15">
        <v>106212</v>
      </c>
      <c r="I18" s="15">
        <v>13215</v>
      </c>
      <c r="J18" s="15">
        <v>0</v>
      </c>
      <c r="K18" s="15">
        <v>19823</v>
      </c>
      <c r="L18" s="14" t="s">
        <v>68</v>
      </c>
      <c r="M18" s="16">
        <v>0</v>
      </c>
      <c r="N18" s="16">
        <v>0</v>
      </c>
      <c r="O18" s="16">
        <v>3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3</v>
      </c>
      <c r="V18" s="18">
        <f t="shared" si="1"/>
        <v>220106</v>
      </c>
    </row>
    <row r="19" spans="1:22" x14ac:dyDescent="0.25">
      <c r="A19" s="13" t="s">
        <v>30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60840</v>
      </c>
      <c r="G19" s="15">
        <v>0</v>
      </c>
      <c r="H19" s="15">
        <v>8000</v>
      </c>
      <c r="I19" s="15">
        <v>1676</v>
      </c>
      <c r="J19" s="15">
        <v>0</v>
      </c>
      <c r="K19" s="15">
        <v>7039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77555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EEC6D8FD-BCFB-44FE-8A6F-7A0A8E6F8B7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OR($D7&gt;2020,AND($D7&lt;2020,$D7&lt;&gt;""))</formula>
    </cfRule>
  </conditionalFormatting>
  <conditionalFormatting sqref="C7:C29">
    <cfRule type="expression" dxfId="0" priority="5">
      <formula>(#REF!&gt;1)</formula>
    </cfRule>
  </conditionalFormatting>
  <dataValidations count="3">
    <dataValidation type="list" allowBlank="1" showInputMessage="1" showErrorMessage="1" sqref="E7:E29" xr:uid="{4FCA6C66-6D3A-47D9-982D-CEBABA0E78CD}">
      <formula1>"PH, TH, Joint TH &amp; PH-RRH, HMIS, SSO, TRA, PRA, SRA, S+C/SRO"</formula1>
    </dataValidation>
    <dataValidation type="list" allowBlank="1" showInputMessage="1" showErrorMessage="1" sqref="L7:L29" xr:uid="{F05AB0CA-0107-4B76-95FF-8D48442ED013}">
      <formula1>"N/A, FMR, Actual Rent"</formula1>
    </dataValidation>
    <dataValidation allowBlank="1" showErrorMessage="1" sqref="A6:V6" xr:uid="{82BE3792-794C-49CF-9A0A-955D0762F7A7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2019-03-04T18:42:49Z</dcterms:created>
  <dcterms:modified xsi:type="dcterms:W3CDTF">2019-05-13T19:53:16Z</dcterms:modified>
</cp:coreProperties>
</file>