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GIW'!$A$1:$V$27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6" i="1"/>
  <c r="V15" i="1"/>
  <c r="V14" i="1"/>
  <c r="V13" i="1"/>
  <c r="V12" i="1"/>
  <c r="V11" i="1"/>
  <c r="V10" i="1"/>
  <c r="V9" i="1"/>
  <c r="V8" i="1"/>
  <c r="V7" i="1"/>
  <c r="V26" i="1" l="1"/>
  <c r="U26" i="1"/>
  <c r="U21" i="1" l="1"/>
  <c r="V21" i="1"/>
  <c r="V23" i="1" l="1"/>
  <c r="V20" i="1"/>
  <c r="V27" i="1" l="1"/>
  <c r="V25" i="1"/>
  <c r="V24" i="1"/>
  <c r="V22" i="1"/>
  <c r="V19" i="1"/>
  <c r="V18" i="1"/>
  <c r="U27" i="1"/>
  <c r="U25" i="1"/>
  <c r="U24" i="1"/>
  <c r="U23" i="1"/>
  <c r="U22" i="1"/>
  <c r="U20" i="1"/>
  <c r="U19" i="1"/>
  <c r="U18" i="1"/>
  <c r="H3" i="1" l="1"/>
</calcChain>
</file>

<file path=xl/sharedStrings.xml><?xml version="1.0" encoding="utf-8"?>
<sst xmlns="http://schemas.openxmlformats.org/spreadsheetml/2006/main" count="89" uniqueCount="68">
  <si>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</si>
  <si>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</si>
  <si>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</si>
  <si>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</si>
  <si>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</si>
  <si>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</si>
  <si>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</si>
  <si>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</si>
  <si>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</si>
  <si>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</si>
  <si>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</si>
  <si>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</si>
  <si>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</si>
  <si>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</si>
  <si>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</si>
  <si>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</si>
  <si>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</si>
  <si>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</si>
  <si>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</si>
  <si>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</si>
  <si>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</si>
  <si>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</si>
  <si>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</si>
  <si>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</si>
  <si>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</si>
  <si>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</si>
  <si>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</si>
  <si>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</si>
  <si>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</si>
  <si>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</si>
  <si>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</si>
  <si>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</si>
  <si>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</si>
  <si>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</si>
  <si>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</si>
  <si>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</si>
  <si>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Horizons</t>
  </si>
  <si>
    <t>Rapid Re-Housing for Families</t>
  </si>
  <si>
    <t>Chicago</t>
  </si>
  <si>
    <t>Catholic Charities, Diocese of Joliet</t>
  </si>
  <si>
    <t>Chestnut Health Systems</t>
  </si>
  <si>
    <t>Chestnut Supportive Housing</t>
  </si>
  <si>
    <t>IL0280L5T121708</t>
  </si>
  <si>
    <t>IL-512</t>
  </si>
  <si>
    <t>Bloomington/Central Illinois CoC</t>
  </si>
  <si>
    <t>PATH, Inc</t>
  </si>
  <si>
    <t>Iroquois-Kankakee Regional Office of Education #32</t>
  </si>
  <si>
    <t>Assistance to Homeless Families with Children</t>
  </si>
  <si>
    <t>IL0282L5T121710</t>
  </si>
  <si>
    <t>City of Bloomington</t>
  </si>
  <si>
    <t>Families and Individuals with Disabilities</t>
  </si>
  <si>
    <t>IL0283L5T121709</t>
  </si>
  <si>
    <t>IL0286L5T121710</t>
  </si>
  <si>
    <t>Mayors Manor S+C</t>
  </si>
  <si>
    <t>IL0288L5T121710</t>
  </si>
  <si>
    <t>McLean County Core Services</t>
  </si>
  <si>
    <t>IL0289L5T121710</t>
  </si>
  <si>
    <t>Your Family Resource Connection</t>
  </si>
  <si>
    <t>Permanent Housing for the Homeless 2017</t>
  </si>
  <si>
    <t>IL0290L5T121710</t>
  </si>
  <si>
    <t>Chestnut Samaritan Housing</t>
  </si>
  <si>
    <t>IL0428L5T121706</t>
  </si>
  <si>
    <t>Chestnut Project Hope</t>
  </si>
  <si>
    <t>IL0466L5T121706</t>
  </si>
  <si>
    <t>CoC Coordinated Entry</t>
  </si>
  <si>
    <t>IL1603L5T121700</t>
  </si>
  <si>
    <t>Crosspoint Human Services</t>
  </si>
  <si>
    <t>IL1604L5T121700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</si>
</sst>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38</v>
      </c>
      <c r="C1" s="31"/>
      <c r="D1" s="31"/>
      <c r="E1" s="32" t="s">
        <v>13</v>
      </c>
      <c r="F1" s="33"/>
      <c r="G1" s="34"/>
      <c r="H1" s="28" t="s">
        <v>45</v>
      </c>
      <c r="I1" s="29"/>
      <c r="J1" s="30"/>
    </row>
    <row r="2" spans="1:22" ht="35.25" customHeight="1" x14ac:dyDescent="0.35">
      <c r="A2" s="18" t="s">
        <v>11</v>
      </c>
      <c r="B2" s="31" t="s">
        <v>43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44</v>
      </c>
      <c r="C3" s="31"/>
      <c r="D3" s="31"/>
      <c r="E3" s="35" t="s">
        <v>28</v>
      </c>
      <c r="F3" s="36"/>
      <c r="G3" s="37"/>
      <c r="H3" s="23">
        <f ca="1">SUM(OFFSET(V6,1,0,500,1))</f>
        <v>965449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29" x14ac:dyDescent="0.35">
      <c r="A7" s="3" t="s">
        <v>40</v>
      </c>
      <c r="B7" s="20" t="s">
        <v>41</v>
      </c>
      <c r="C7" s="4" t="s">
        <v>42</v>
      </c>
      <c r="D7" s="4"/>
      <c r="E7" s="4" t="s">
        <v>30</v>
      </c>
      <c r="F7" s="16">
        <v>66161</v>
      </c>
      <c r="G7" s="16">
        <v>0</v>
      </c>
      <c r="H7" s="16">
        <v>41922</v>
      </c>
      <c r="I7" s="16">
        <v>18819</v>
      </c>
      <c r="J7" s="16">
        <v>0</v>
      </c>
      <c r="K7" s="16">
        <v>12428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7" si="0">SUM(F7:K7)</f>
        <v>139330</v>
      </c>
    </row>
    <row r="8" spans="1:22" customFormat="1" ht="43.5" x14ac:dyDescent="0.35">
      <c r="A8" s="3" t="s">
        <v>46</v>
      </c>
      <c r="B8" s="20" t="s">
        <v>47</v>
      </c>
      <c r="C8" s="4" t="s">
        <v>48</v>
      </c>
      <c r="D8" s="4"/>
      <c r="E8" s="4" t="s">
        <v>34</v>
      </c>
      <c r="F8" s="16">
        <v>0</v>
      </c>
      <c r="G8" s="16">
        <v>0</v>
      </c>
      <c r="H8" s="16">
        <v>48923</v>
      </c>
      <c r="I8" s="16">
        <v>0</v>
      </c>
      <c r="J8" s="16">
        <v>0</v>
      </c>
      <c r="K8" s="16">
        <v>3682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52605</v>
      </c>
    </row>
    <row r="9" spans="1:22" customFormat="1" ht="43.5" x14ac:dyDescent="0.35">
      <c r="A9" s="3" t="s">
        <v>49</v>
      </c>
      <c r="B9" s="20" t="s">
        <v>50</v>
      </c>
      <c r="C9" s="4" t="s">
        <v>51</v>
      </c>
      <c r="D9" s="4"/>
      <c r="E9" s="4" t="s">
        <v>34</v>
      </c>
      <c r="F9" s="16">
        <v>0</v>
      </c>
      <c r="G9" s="16">
        <v>0</v>
      </c>
      <c r="H9" s="16">
        <v>66086</v>
      </c>
      <c r="I9" s="16">
        <v>0</v>
      </c>
      <c r="J9" s="16">
        <v>23500</v>
      </c>
      <c r="K9" s="16">
        <v>8958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98544</v>
      </c>
    </row>
    <row r="10" spans="1:22" customFormat="1" x14ac:dyDescent="0.35">
      <c r="A10" s="3" t="s">
        <v>39</v>
      </c>
      <c r="B10" s="20" t="s">
        <v>36</v>
      </c>
      <c r="C10" s="4" t="s">
        <v>52</v>
      </c>
      <c r="D10" s="4"/>
      <c r="E10" s="4" t="s">
        <v>33</v>
      </c>
      <c r="F10" s="16">
        <v>62124</v>
      </c>
      <c r="G10" s="16">
        <v>0</v>
      </c>
      <c r="H10" s="16">
        <v>48583</v>
      </c>
      <c r="I10" s="16">
        <v>2700</v>
      </c>
      <c r="J10" s="16">
        <v>0</v>
      </c>
      <c r="K10" s="16">
        <v>7110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120517</v>
      </c>
    </row>
    <row r="11" spans="1:22" customFormat="1" x14ac:dyDescent="0.35">
      <c r="A11" s="3" t="s">
        <v>49</v>
      </c>
      <c r="B11" s="20" t="s">
        <v>53</v>
      </c>
      <c r="C11" s="4" t="s">
        <v>54</v>
      </c>
      <c r="D11" s="4"/>
      <c r="E11" s="4" t="s">
        <v>30</v>
      </c>
      <c r="F11" s="16">
        <v>0</v>
      </c>
      <c r="G11" s="16">
        <v>22980</v>
      </c>
      <c r="H11" s="16">
        <v>0</v>
      </c>
      <c r="I11" s="16">
        <v>0</v>
      </c>
      <c r="J11" s="16">
        <v>0</v>
      </c>
      <c r="K11" s="16">
        <v>873</v>
      </c>
      <c r="L11" s="4" t="s">
        <v>31</v>
      </c>
      <c r="M11" s="17">
        <v>5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5</v>
      </c>
      <c r="V11" s="2">
        <f t="shared" si="0"/>
        <v>23853</v>
      </c>
    </row>
    <row r="12" spans="1:22" customFormat="1" ht="29" x14ac:dyDescent="0.35">
      <c r="A12" s="3" t="s">
        <v>49</v>
      </c>
      <c r="B12" s="20" t="s">
        <v>55</v>
      </c>
      <c r="C12" s="4" t="s">
        <v>56</v>
      </c>
      <c r="D12" s="4"/>
      <c r="E12" s="4" t="s">
        <v>34</v>
      </c>
      <c r="F12" s="16">
        <v>0</v>
      </c>
      <c r="G12" s="16">
        <v>0</v>
      </c>
      <c r="H12" s="16">
        <v>127786</v>
      </c>
      <c r="I12" s="16">
        <v>0</v>
      </c>
      <c r="J12" s="16">
        <v>0</v>
      </c>
      <c r="K12" s="16">
        <v>8920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136706</v>
      </c>
    </row>
    <row r="13" spans="1:22" customFormat="1" ht="43.5" x14ac:dyDescent="0.35">
      <c r="A13" s="3" t="s">
        <v>57</v>
      </c>
      <c r="B13" s="20" t="s">
        <v>58</v>
      </c>
      <c r="C13" s="4" t="s">
        <v>59</v>
      </c>
      <c r="D13" s="4"/>
      <c r="E13" s="4" t="s">
        <v>30</v>
      </c>
      <c r="F13" s="16">
        <v>74247</v>
      </c>
      <c r="G13" s="16">
        <v>0</v>
      </c>
      <c r="H13" s="16">
        <v>60028</v>
      </c>
      <c r="I13" s="16">
        <v>0</v>
      </c>
      <c r="J13" s="16">
        <v>960</v>
      </c>
      <c r="K13" s="16">
        <v>6555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141790</v>
      </c>
    </row>
    <row r="14" spans="1:22" customFormat="1" ht="29" x14ac:dyDescent="0.35">
      <c r="A14" s="3" t="s">
        <v>40</v>
      </c>
      <c r="B14" s="20" t="s">
        <v>60</v>
      </c>
      <c r="C14" s="4" t="s">
        <v>61</v>
      </c>
      <c r="D14" s="4"/>
      <c r="E14" s="4" t="s">
        <v>30</v>
      </c>
      <c r="F14" s="16">
        <v>30451</v>
      </c>
      <c r="G14" s="16">
        <v>0</v>
      </c>
      <c r="H14" s="16">
        <v>12908</v>
      </c>
      <c r="I14" s="16">
        <v>22507</v>
      </c>
      <c r="J14" s="16">
        <v>0</v>
      </c>
      <c r="K14" s="16">
        <v>6418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72284</v>
      </c>
    </row>
    <row r="15" spans="1:22" customFormat="1" ht="29" x14ac:dyDescent="0.35">
      <c r="A15" s="3" t="s">
        <v>40</v>
      </c>
      <c r="B15" s="20" t="s">
        <v>62</v>
      </c>
      <c r="C15" s="4" t="s">
        <v>63</v>
      </c>
      <c r="D15" s="4"/>
      <c r="E15" s="4" t="s">
        <v>30</v>
      </c>
      <c r="F15" s="16">
        <v>39631</v>
      </c>
      <c r="G15" s="16">
        <v>0</v>
      </c>
      <c r="H15" s="16">
        <v>12818</v>
      </c>
      <c r="I15" s="16">
        <v>17073</v>
      </c>
      <c r="J15" s="16">
        <v>0</v>
      </c>
      <c r="K15" s="16">
        <v>3261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72783</v>
      </c>
    </row>
    <row r="16" spans="1:22" customFormat="1" ht="29" x14ac:dyDescent="0.35">
      <c r="A16" s="3" t="s">
        <v>49</v>
      </c>
      <c r="B16" s="20" t="s">
        <v>64</v>
      </c>
      <c r="C16" s="4" t="s">
        <v>65</v>
      </c>
      <c r="D16" s="4"/>
      <c r="E16" s="4" t="s">
        <v>34</v>
      </c>
      <c r="F16" s="16">
        <v>0</v>
      </c>
      <c r="G16" s="16">
        <v>0</v>
      </c>
      <c r="H16" s="16">
        <v>30720</v>
      </c>
      <c r="I16" s="16">
        <v>0</v>
      </c>
      <c r="J16" s="16">
        <v>0</v>
      </c>
      <c r="K16" s="16">
        <v>3072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33792</v>
      </c>
    </row>
    <row r="17" spans="1:22" customFormat="1" ht="29" x14ac:dyDescent="0.35">
      <c r="A17" s="3" t="s">
        <v>66</v>
      </c>
      <c r="B17" s="20" t="s">
        <v>37</v>
      </c>
      <c r="C17" s="4" t="s">
        <v>67</v>
      </c>
      <c r="D17" s="4"/>
      <c r="E17" s="4" t="s">
        <v>30</v>
      </c>
      <c r="F17" s="16">
        <v>0</v>
      </c>
      <c r="G17" s="16">
        <v>51084</v>
      </c>
      <c r="H17" s="16">
        <v>18880</v>
      </c>
      <c r="I17" s="16">
        <v>0</v>
      </c>
      <c r="J17" s="16">
        <v>0</v>
      </c>
      <c r="K17" s="16">
        <v>3281</v>
      </c>
      <c r="L17" s="4" t="s">
        <v>35</v>
      </c>
      <c r="M17" s="17">
        <v>0</v>
      </c>
      <c r="N17" s="17">
        <v>0</v>
      </c>
      <c r="O17" s="17">
        <v>4</v>
      </c>
      <c r="P17" s="17">
        <v>3</v>
      </c>
      <c r="Q17" s="17">
        <v>0</v>
      </c>
      <c r="R17" s="17">
        <v>0</v>
      </c>
      <c r="S17" s="17">
        <v>0</v>
      </c>
      <c r="T17" s="17">
        <v>0</v>
      </c>
      <c r="U17" s="1">
        <v>7</v>
      </c>
      <c r="V17" s="2">
        <f t="shared" si="0"/>
        <v>73245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>SUM(M18:T18)</f>
        <v>0</v>
      </c>
      <c r="V18" s="2">
        <f t="shared" ref="V18:V27" si="1">SUM(F18:K18)</f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:U27" si="2">SUM(M19:T19)</f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ref="U26" si="3">SUM(M26:T26)</f>
        <v>0</v>
      </c>
      <c r="V26" s="2">
        <f t="shared" ref="V26" si="4">SUM(F26:K26)</f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8:V25">
    <cfRule type="cellIs" dxfId="12" priority="15" operator="lessThan">
      <formula>0</formula>
    </cfRule>
  </conditionalFormatting>
  <conditionalFormatting sqref="V18:V25">
    <cfRule type="expression" dxfId="11" priority="16">
      <formula>$V$18&lt;0</formula>
    </cfRule>
  </conditionalFormatting>
  <conditionalFormatting sqref="D18:D25">
    <cfRule type="expression" dxfId="10" priority="14">
      <formula>OR($D18&gt;2019,AND($D18&lt;2019,$D18&lt;&gt;""))</formula>
    </cfRule>
  </conditionalFormatting>
  <conditionalFormatting sqref="V27">
    <cfRule type="cellIs" dxfId="9" priority="11" operator="lessThan">
      <formula>0</formula>
    </cfRule>
  </conditionalFormatting>
  <conditionalFormatting sqref="V27">
    <cfRule type="expression" dxfId="8" priority="12">
      <formula>$V$18&lt;0</formula>
    </cfRule>
  </conditionalFormatting>
  <conditionalFormatting sqref="D27">
    <cfRule type="expression" dxfId="7" priority="10">
      <formula>OR($D27&gt;2019,AND($D27&lt;2019,$D27&lt;&gt;""))</formula>
    </cfRule>
  </conditionalFormatting>
  <conditionalFormatting sqref="V26">
    <cfRule type="cellIs" dxfId="6" priority="7" operator="lessThan">
      <formula>0</formula>
    </cfRule>
  </conditionalFormatting>
  <conditionalFormatting sqref="V26">
    <cfRule type="expression" dxfId="5" priority="8">
      <formula>$V$18&lt;0</formula>
    </cfRule>
  </conditionalFormatting>
  <conditionalFormatting sqref="D26">
    <cfRule type="expression" dxfId="4" priority="6">
      <formula>OR($D26&gt;2019,AND($D26&lt;2019,$D26&lt;&gt;""))</formula>
    </cfRule>
  </conditionalFormatting>
  <conditionalFormatting sqref="V7:V17">
    <cfRule type="cellIs" dxfId="3" priority="3" operator="lessThan">
      <formula>0</formula>
    </cfRule>
  </conditionalFormatting>
  <conditionalFormatting sqref="V7:V17">
    <cfRule type="expression" dxfId="2" priority="4">
      <formula>$V$7&lt;0</formula>
    </cfRule>
  </conditionalFormatting>
  <conditionalFormatting sqref="D7:D17">
    <cfRule type="expression" dxfId="1" priority="2">
      <formula>OR($D7&gt;2019,AND($D7&lt;2019,$D7&lt;&gt;""))</formula>
    </cfRule>
  </conditionalFormatting>
  <conditionalFormatting sqref="C7:C27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7">
      <formula1>"N/A, FMR, Actual Rent"</formula1>
    </dataValidation>
    <dataValidation type="list" allowBlank="1" showInputMessage="1" showErrorMessage="1" sqref="E7:E27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2018-06-12T20:04:31Z</dcterms:modified>
</cp:coreProperties>
</file>