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GIW'!$A$1:$V$52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" i="1" l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51" i="1" l="1"/>
  <c r="U51" i="1"/>
  <c r="U46" i="1" l="1"/>
  <c r="V46" i="1"/>
  <c r="V48" i="1" l="1"/>
  <c r="V45" i="1"/>
  <c r="V52" i="1" l="1"/>
  <c r="V50" i="1"/>
  <c r="V49" i="1"/>
  <c r="V47" i="1"/>
  <c r="V44" i="1"/>
  <c r="V43" i="1"/>
  <c r="U52" i="1"/>
  <c r="U50" i="1"/>
  <c r="U49" i="1"/>
  <c r="U48" i="1"/>
  <c r="U47" i="1"/>
  <c r="U45" i="1"/>
  <c r="U44" i="1"/>
  <c r="U43" i="1"/>
  <c r="H3" i="1" l="1"/>
</calcChain>
</file>

<file path=xl/sharedStrings.xml><?xml version="1.0" encoding="utf-8"?>
<sst xmlns="http://schemas.openxmlformats.org/spreadsheetml/2006/main" count="214" uniqueCount="129">
  <si>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</si>
  <si>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</si>
  <si>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</si>
  <si>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</si>
  <si>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</si>
  <si>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</si>
  <si>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</si>
  <si>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</si>
  <si>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</si>
  <si>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</si>
  <si>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</si>
  <si>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</si>
  <si>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</si>
  <si>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</si>
  <si>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</si>
  <si>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</si>
  <si>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</si>
  <si>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</si>
  <si>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</si>
  <si>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</si>
  <si>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</si>
  <si>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</si>
  <si>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</si>
  <si>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</si>
  <si>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</si>
  <si>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</si>
  <si>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</si>
  <si>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</si>
  <si>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</si>
  <si>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</si>
  <si>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</si>
  <si>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</si>
  <si>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</si>
  <si>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</si>
  <si>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</si>
  <si>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</si>
  <si>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SH</t>
  </si>
  <si>
    <t>Catholic Charities</t>
  </si>
  <si>
    <t>Chicago</t>
  </si>
  <si>
    <t>Thresholds Inc</t>
  </si>
  <si>
    <t>Housing Options for the Mentally Ill</t>
  </si>
  <si>
    <t>Claire Ganey (IL0050L5T111710)</t>
  </si>
  <si>
    <t>IL0050L5T111710</t>
  </si>
  <si>
    <t>IL-511</t>
  </si>
  <si>
    <t>Cook County CoC</t>
  </si>
  <si>
    <t>Alliance to End Homelessness in Suburban Cook County</t>
  </si>
  <si>
    <t>Connections for the Homeless Inc.</t>
  </si>
  <si>
    <t>Family Supportive Housing 17</t>
  </si>
  <si>
    <t>IL0053L5T111710</t>
  </si>
  <si>
    <t>IL0056L5T111710</t>
  </si>
  <si>
    <t>Permanent Supportive Housing 17</t>
  </si>
  <si>
    <t>IL0058L5T111710</t>
  </si>
  <si>
    <t>Together We Cope</t>
  </si>
  <si>
    <t>Families First Permanent</t>
  </si>
  <si>
    <t>IL0237L5T111709</t>
  </si>
  <si>
    <t>N-NW CC ACMH Partner Reallocate</t>
  </si>
  <si>
    <t>IL0239L5T111709</t>
  </si>
  <si>
    <t>NHA-Family PSH</t>
  </si>
  <si>
    <t>IL0240L5T111709</t>
  </si>
  <si>
    <t>Northwest PSH Partnership-Chronic</t>
  </si>
  <si>
    <t>IL0241L5T111707</t>
  </si>
  <si>
    <t>Northwest Compass, Inc.</t>
  </si>
  <si>
    <t>Community Family Homes Initiative I</t>
  </si>
  <si>
    <t>IL0244L5T111710</t>
  </si>
  <si>
    <t>Esperanza</t>
  </si>
  <si>
    <t>IL0247L5T111710</t>
  </si>
  <si>
    <t>WINGS PROGRAM, INC.</t>
  </si>
  <si>
    <t>WINGS Transitional Housing</t>
  </si>
  <si>
    <t>IL0251L5T111710</t>
  </si>
  <si>
    <t>Interdependent Living Solutions Center</t>
  </si>
  <si>
    <t>Genesis Place</t>
  </si>
  <si>
    <t>IL0252L5T111710</t>
  </si>
  <si>
    <t>Aunt Martha's Health and Wellness</t>
  </si>
  <si>
    <t>Independence Place</t>
  </si>
  <si>
    <t>IL0255L5T111710</t>
  </si>
  <si>
    <t>New Hope Apartments RRH Suburban Cook County</t>
  </si>
  <si>
    <t>IL0256L5T111710</t>
  </si>
  <si>
    <t>Housing Forward</t>
  </si>
  <si>
    <t>Project WCHIP (West Cook Housing Initiative Partnership)</t>
  </si>
  <si>
    <t>IL0264L5T111710</t>
  </si>
  <si>
    <t>South Suburban PADS</t>
  </si>
  <si>
    <t>Project WISH</t>
  </si>
  <si>
    <t>IL0266L5T111710</t>
  </si>
  <si>
    <t>Salubrity House</t>
  </si>
  <si>
    <t>IL0267L5T111710</t>
  </si>
  <si>
    <t>Housing Authority of the County of Cook</t>
  </si>
  <si>
    <t>IL0269L5T111710</t>
  </si>
  <si>
    <t>Shelter Plus Care Grand Prairie Services</t>
  </si>
  <si>
    <t>IL0270L5T111710</t>
  </si>
  <si>
    <t>Community and Economic Development Association of Cook County, Inc. (CEDA)</t>
  </si>
  <si>
    <t>CEDA South Suburban Supportive Housing Initiative Program</t>
  </si>
  <si>
    <t>IL0273L5T111710</t>
  </si>
  <si>
    <t>IL0274L5T111710</t>
  </si>
  <si>
    <t>The Center of Concern</t>
  </si>
  <si>
    <t>Center of Concern Permanent Rapid Re-Housing Program</t>
  </si>
  <si>
    <t>IL0275L5T111710</t>
  </si>
  <si>
    <t>South Suburban Family Shelter</t>
  </si>
  <si>
    <t>The Sanctuary</t>
  </si>
  <si>
    <t>IL0276L5T111710</t>
  </si>
  <si>
    <t>Permanent Housing Project</t>
  </si>
  <si>
    <t>IL0277L5T111710</t>
  </si>
  <si>
    <t>West Suburban Safe Haven</t>
  </si>
  <si>
    <t>IL0278L5T111710</t>
  </si>
  <si>
    <t>Project WCHANCE (West Cook Housing Action Network Choice Endeavors)</t>
  </si>
  <si>
    <t>IL0427L5T111706</t>
  </si>
  <si>
    <t>Country Club Hills Wellness Center</t>
  </si>
  <si>
    <t>IL0465L5T111705</t>
  </si>
  <si>
    <t>Open Door Housing</t>
  </si>
  <si>
    <t>IL0503L5T111705</t>
  </si>
  <si>
    <t>Permanent Supportive Housing 17 (EP Reallocation, Exp. 3)</t>
  </si>
  <si>
    <t>IL0544L5T111704</t>
  </si>
  <si>
    <t>Responding with Care</t>
  </si>
  <si>
    <t>IL0545L5T111703</t>
  </si>
  <si>
    <t>Thresholds Suburban Scattered Site PSH Leasing Project</t>
  </si>
  <si>
    <t>IL0554L5T111703</t>
  </si>
  <si>
    <t>WIN Supportive Housing</t>
  </si>
  <si>
    <t>IL0597L5T111703</t>
  </si>
  <si>
    <t>Permanent Supportive Housing 17 (HP Reallocation, Exp 4)</t>
  </si>
  <si>
    <t>IL0627L5T111702</t>
  </si>
  <si>
    <t>Sub Cook Coordinated Entry</t>
  </si>
  <si>
    <t>IL0629L5T111702</t>
  </si>
  <si>
    <t>WIN Supportive Housing II</t>
  </si>
  <si>
    <t>IL0671L5T111701</t>
  </si>
  <si>
    <t>Community Family Homes Initiative IV</t>
  </si>
  <si>
    <t>IL0672L5T111701</t>
  </si>
  <si>
    <t>Pathways</t>
  </si>
  <si>
    <t>Heartland Alliance Health</t>
  </si>
  <si>
    <t>HAH Shelter Plus Care</t>
  </si>
  <si>
    <t>Suburban Cook County HMIS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</si>
</sst>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089843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08984375" style="9"/>
  </cols>
  <sheetData>
    <row r="1" spans="1:22" ht="35.25" customHeight="1" x14ac:dyDescent="0.35">
      <c r="A1" s="18" t="s">
        <v>10</v>
      </c>
      <c r="B1" s="31" t="s">
        <v>38</v>
      </c>
      <c r="C1" s="31"/>
      <c r="D1" s="31"/>
      <c r="E1" s="32" t="s">
        <v>13</v>
      </c>
      <c r="F1" s="33"/>
      <c r="G1" s="34"/>
      <c r="H1" s="28" t="s">
        <v>45</v>
      </c>
      <c r="I1" s="29"/>
      <c r="J1" s="30"/>
    </row>
    <row r="2" spans="1:22" ht="35.25" customHeight="1" x14ac:dyDescent="0.35">
      <c r="A2" s="18" t="s">
        <v>11</v>
      </c>
      <c r="B2" s="31" t="s">
        <v>43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44</v>
      </c>
      <c r="C3" s="31"/>
      <c r="D3" s="31"/>
      <c r="E3" s="35" t="s">
        <v>28</v>
      </c>
      <c r="F3" s="36"/>
      <c r="G3" s="37"/>
      <c r="H3" s="23">
        <f ca="1">SUM(OFFSET(V6,1,0,500,1))</f>
        <v>11731407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ht="29" x14ac:dyDescent="0.35">
      <c r="A7" s="3" t="s">
        <v>40</v>
      </c>
      <c r="B7" s="20" t="s">
        <v>41</v>
      </c>
      <c r="C7" s="4" t="s">
        <v>42</v>
      </c>
      <c r="D7" s="4"/>
      <c r="E7" s="4" t="s">
        <v>30</v>
      </c>
      <c r="F7" s="16">
        <v>0</v>
      </c>
      <c r="G7" s="16">
        <v>0</v>
      </c>
      <c r="H7" s="16">
        <v>33310</v>
      </c>
      <c r="I7" s="16">
        <v>56359</v>
      </c>
      <c r="J7" s="16">
        <v>0</v>
      </c>
      <c r="K7" s="16">
        <v>5483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42" si="0">SUM(F7:K7)</f>
        <v>95152</v>
      </c>
    </row>
    <row r="8" spans="1:22" customFormat="1" ht="29" x14ac:dyDescent="0.35">
      <c r="A8" s="3" t="s">
        <v>46</v>
      </c>
      <c r="B8" s="20" t="s">
        <v>47</v>
      </c>
      <c r="C8" s="4" t="s">
        <v>48</v>
      </c>
      <c r="D8" s="4"/>
      <c r="E8" s="4" t="s">
        <v>30</v>
      </c>
      <c r="F8" s="16">
        <v>239274</v>
      </c>
      <c r="G8" s="16">
        <v>0</v>
      </c>
      <c r="H8" s="16">
        <v>135757</v>
      </c>
      <c r="I8" s="16">
        <v>78103</v>
      </c>
      <c r="J8" s="16">
        <v>0</v>
      </c>
      <c r="K8" s="16">
        <v>22500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475634</v>
      </c>
    </row>
    <row r="9" spans="1:22" customFormat="1" x14ac:dyDescent="0.35">
      <c r="A9" s="3" t="s">
        <v>40</v>
      </c>
      <c r="B9" s="20" t="s">
        <v>125</v>
      </c>
      <c r="C9" s="4" t="s">
        <v>49</v>
      </c>
      <c r="D9" s="4"/>
      <c r="E9" s="4" t="s">
        <v>30</v>
      </c>
      <c r="F9" s="16">
        <v>292794</v>
      </c>
      <c r="G9" s="16">
        <v>0</v>
      </c>
      <c r="H9" s="16">
        <v>98852</v>
      </c>
      <c r="I9" s="16">
        <v>66639</v>
      </c>
      <c r="J9" s="16">
        <v>0</v>
      </c>
      <c r="K9" s="16">
        <v>30683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488968</v>
      </c>
    </row>
    <row r="10" spans="1:22" customFormat="1" ht="43.5" x14ac:dyDescent="0.35">
      <c r="A10" s="3" t="s">
        <v>46</v>
      </c>
      <c r="B10" s="20" t="s">
        <v>50</v>
      </c>
      <c r="C10" s="4" t="s">
        <v>51</v>
      </c>
      <c r="D10" s="4"/>
      <c r="E10" s="4" t="s">
        <v>30</v>
      </c>
      <c r="F10" s="16">
        <v>170100</v>
      </c>
      <c r="G10" s="16">
        <v>0</v>
      </c>
      <c r="H10" s="16">
        <v>29925</v>
      </c>
      <c r="I10" s="16">
        <v>11340</v>
      </c>
      <c r="J10" s="16">
        <v>0</v>
      </c>
      <c r="K10" s="16">
        <v>10904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222269</v>
      </c>
    </row>
    <row r="11" spans="1:22" customFormat="1" ht="29" x14ac:dyDescent="0.35">
      <c r="A11" s="3" t="s">
        <v>52</v>
      </c>
      <c r="B11" s="20" t="s">
        <v>53</v>
      </c>
      <c r="C11" s="4" t="s">
        <v>54</v>
      </c>
      <c r="D11" s="4"/>
      <c r="E11" s="4" t="s">
        <v>30</v>
      </c>
      <c r="F11" s="16">
        <v>58002</v>
      </c>
      <c r="G11" s="16">
        <v>0</v>
      </c>
      <c r="H11" s="16">
        <v>63250</v>
      </c>
      <c r="I11" s="16">
        <v>5393</v>
      </c>
      <c r="J11" s="16">
        <v>0</v>
      </c>
      <c r="K11" s="16">
        <v>8322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134967</v>
      </c>
    </row>
    <row r="12" spans="1:22" customFormat="1" ht="29" x14ac:dyDescent="0.35">
      <c r="A12" s="3" t="s">
        <v>37</v>
      </c>
      <c r="B12" s="20" t="s">
        <v>55</v>
      </c>
      <c r="C12" s="4" t="s">
        <v>56</v>
      </c>
      <c r="D12" s="4"/>
      <c r="E12" s="4" t="s">
        <v>30</v>
      </c>
      <c r="F12" s="16">
        <v>0</v>
      </c>
      <c r="G12" s="16">
        <v>70200</v>
      </c>
      <c r="H12" s="16">
        <v>36612</v>
      </c>
      <c r="I12" s="16">
        <v>0</v>
      </c>
      <c r="J12" s="16">
        <v>0</v>
      </c>
      <c r="K12" s="16">
        <v>8583</v>
      </c>
      <c r="L12" s="4" t="s">
        <v>31</v>
      </c>
      <c r="M12" s="17">
        <v>0</v>
      </c>
      <c r="N12" s="17">
        <v>0</v>
      </c>
      <c r="O12" s="17">
        <v>6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v>6</v>
      </c>
      <c r="V12" s="2">
        <f t="shared" si="0"/>
        <v>115395</v>
      </c>
    </row>
    <row r="13" spans="1:22" customFormat="1" x14ac:dyDescent="0.35">
      <c r="A13" s="3" t="s">
        <v>37</v>
      </c>
      <c r="B13" s="20" t="s">
        <v>57</v>
      </c>
      <c r="C13" s="4" t="s">
        <v>58</v>
      </c>
      <c r="D13" s="4"/>
      <c r="E13" s="4" t="s">
        <v>30</v>
      </c>
      <c r="F13" s="16">
        <v>0</v>
      </c>
      <c r="G13" s="16">
        <v>115308</v>
      </c>
      <c r="H13" s="16">
        <v>90312</v>
      </c>
      <c r="I13" s="16">
        <v>0</v>
      </c>
      <c r="J13" s="16">
        <v>0</v>
      </c>
      <c r="K13" s="16">
        <v>15401</v>
      </c>
      <c r="L13" s="4" t="s">
        <v>31</v>
      </c>
      <c r="M13" s="17">
        <v>0</v>
      </c>
      <c r="N13" s="17">
        <v>0</v>
      </c>
      <c r="O13" s="17">
        <v>3</v>
      </c>
      <c r="P13" s="17">
        <v>7</v>
      </c>
      <c r="Q13" s="17">
        <v>0</v>
      </c>
      <c r="R13" s="17">
        <v>0</v>
      </c>
      <c r="S13" s="17">
        <v>0</v>
      </c>
      <c r="T13" s="17">
        <v>0</v>
      </c>
      <c r="U13" s="1">
        <v>10</v>
      </c>
      <c r="V13" s="2">
        <f t="shared" si="0"/>
        <v>221021</v>
      </c>
    </row>
    <row r="14" spans="1:22" customFormat="1" ht="29" x14ac:dyDescent="0.35">
      <c r="A14" s="3" t="s">
        <v>37</v>
      </c>
      <c r="B14" s="20" t="s">
        <v>59</v>
      </c>
      <c r="C14" s="4" t="s">
        <v>60</v>
      </c>
      <c r="D14" s="4"/>
      <c r="E14" s="4" t="s">
        <v>30</v>
      </c>
      <c r="F14" s="16">
        <v>0</v>
      </c>
      <c r="G14" s="16">
        <v>153660</v>
      </c>
      <c r="H14" s="16">
        <v>67115</v>
      </c>
      <c r="I14" s="16">
        <v>0</v>
      </c>
      <c r="J14" s="16">
        <v>0</v>
      </c>
      <c r="K14" s="16">
        <v>13050</v>
      </c>
      <c r="L14" s="4" t="s">
        <v>31</v>
      </c>
      <c r="M14" s="17">
        <v>0</v>
      </c>
      <c r="N14" s="17">
        <v>0</v>
      </c>
      <c r="O14" s="17">
        <v>13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">
        <v>13</v>
      </c>
      <c r="V14" s="2">
        <f t="shared" si="0"/>
        <v>233825</v>
      </c>
    </row>
    <row r="15" spans="1:22" customFormat="1" ht="29" x14ac:dyDescent="0.35">
      <c r="A15" s="3" t="s">
        <v>61</v>
      </c>
      <c r="B15" s="20" t="s">
        <v>62</v>
      </c>
      <c r="C15" s="4" t="s">
        <v>63</v>
      </c>
      <c r="D15" s="4"/>
      <c r="E15" s="4" t="s">
        <v>33</v>
      </c>
      <c r="F15" s="16">
        <v>0</v>
      </c>
      <c r="G15" s="16">
        <v>0</v>
      </c>
      <c r="H15" s="16">
        <v>48204</v>
      </c>
      <c r="I15" s="16">
        <v>89432</v>
      </c>
      <c r="J15" s="16">
        <v>397</v>
      </c>
      <c r="K15" s="16">
        <v>9601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147634</v>
      </c>
    </row>
    <row r="16" spans="1:22" customFormat="1" x14ac:dyDescent="0.35">
      <c r="A16" s="3" t="s">
        <v>39</v>
      </c>
      <c r="B16" s="20" t="s">
        <v>64</v>
      </c>
      <c r="C16" s="4" t="s">
        <v>65</v>
      </c>
      <c r="D16" s="4"/>
      <c r="E16" s="4" t="s">
        <v>30</v>
      </c>
      <c r="F16" s="16">
        <v>256408</v>
      </c>
      <c r="G16" s="16">
        <v>0</v>
      </c>
      <c r="H16" s="16">
        <v>35849</v>
      </c>
      <c r="I16" s="16">
        <v>10406</v>
      </c>
      <c r="J16" s="16">
        <v>0</v>
      </c>
      <c r="K16" s="16">
        <v>19679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322342</v>
      </c>
    </row>
    <row r="17" spans="1:22" customFormat="1" ht="29" x14ac:dyDescent="0.35">
      <c r="A17" s="3" t="s">
        <v>66</v>
      </c>
      <c r="B17" s="20" t="s">
        <v>67</v>
      </c>
      <c r="C17" s="4" t="s">
        <v>68</v>
      </c>
      <c r="D17" s="4"/>
      <c r="E17" s="4" t="s">
        <v>33</v>
      </c>
      <c r="F17" s="16">
        <v>123498</v>
      </c>
      <c r="G17" s="16">
        <v>0</v>
      </c>
      <c r="H17" s="16">
        <v>162382</v>
      </c>
      <c r="I17" s="16">
        <v>69359</v>
      </c>
      <c r="J17" s="16">
        <v>0</v>
      </c>
      <c r="K17" s="16">
        <v>8108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363347</v>
      </c>
    </row>
    <row r="18" spans="1:22" customFormat="1" x14ac:dyDescent="0.35">
      <c r="A18" s="3" t="s">
        <v>69</v>
      </c>
      <c r="B18" s="20" t="s">
        <v>70</v>
      </c>
      <c r="C18" s="4" t="s">
        <v>71</v>
      </c>
      <c r="D18" s="4"/>
      <c r="E18" s="4" t="s">
        <v>30</v>
      </c>
      <c r="F18" s="16">
        <v>0</v>
      </c>
      <c r="G18" s="16">
        <v>0</v>
      </c>
      <c r="H18" s="16">
        <v>69247</v>
      </c>
      <c r="I18" s="16">
        <v>89305</v>
      </c>
      <c r="J18" s="16">
        <v>0</v>
      </c>
      <c r="K18" s="16">
        <v>10434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168986</v>
      </c>
    </row>
    <row r="19" spans="1:22" customFormat="1" x14ac:dyDescent="0.35">
      <c r="A19" s="3" t="s">
        <v>72</v>
      </c>
      <c r="B19" s="20" t="s">
        <v>73</v>
      </c>
      <c r="C19" s="4" t="s">
        <v>74</v>
      </c>
      <c r="D19" s="4"/>
      <c r="E19" s="4" t="s">
        <v>33</v>
      </c>
      <c r="F19" s="16">
        <v>0</v>
      </c>
      <c r="G19" s="16">
        <v>0</v>
      </c>
      <c r="H19" s="16">
        <v>138308</v>
      </c>
      <c r="I19" s="16">
        <v>50680</v>
      </c>
      <c r="J19" s="16">
        <v>0</v>
      </c>
      <c r="K19" s="16">
        <v>11000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199988</v>
      </c>
    </row>
    <row r="20" spans="1:22" customFormat="1" ht="58" x14ac:dyDescent="0.35">
      <c r="A20" s="3" t="s">
        <v>37</v>
      </c>
      <c r="B20" s="20" t="s">
        <v>75</v>
      </c>
      <c r="C20" s="4" t="s">
        <v>76</v>
      </c>
      <c r="D20" s="4"/>
      <c r="E20" s="4" t="s">
        <v>30</v>
      </c>
      <c r="F20" s="16">
        <v>0</v>
      </c>
      <c r="G20" s="16">
        <v>537708</v>
      </c>
      <c r="H20" s="16">
        <v>555115</v>
      </c>
      <c r="I20" s="16">
        <v>0</v>
      </c>
      <c r="J20" s="16">
        <v>0</v>
      </c>
      <c r="K20" s="16">
        <v>78346</v>
      </c>
      <c r="L20" s="4" t="s">
        <v>31</v>
      </c>
      <c r="M20" s="17">
        <v>0</v>
      </c>
      <c r="N20" s="17">
        <v>4</v>
      </c>
      <c r="O20" s="17">
        <v>7</v>
      </c>
      <c r="P20" s="17">
        <v>25</v>
      </c>
      <c r="Q20" s="17">
        <v>11</v>
      </c>
      <c r="R20" s="17">
        <v>0</v>
      </c>
      <c r="S20" s="17">
        <v>0</v>
      </c>
      <c r="T20" s="17">
        <v>0</v>
      </c>
      <c r="U20" s="1">
        <v>47</v>
      </c>
      <c r="V20" s="2">
        <f t="shared" si="0"/>
        <v>1171169</v>
      </c>
    </row>
    <row r="21" spans="1:22" customFormat="1" ht="58" x14ac:dyDescent="0.35">
      <c r="A21" s="3" t="s">
        <v>77</v>
      </c>
      <c r="B21" s="20" t="s">
        <v>78</v>
      </c>
      <c r="C21" s="4" t="s">
        <v>79</v>
      </c>
      <c r="D21" s="4"/>
      <c r="E21" s="4" t="s">
        <v>30</v>
      </c>
      <c r="F21" s="16">
        <v>420046</v>
      </c>
      <c r="G21" s="16">
        <v>0</v>
      </c>
      <c r="H21" s="16">
        <v>148485</v>
      </c>
      <c r="I21" s="16">
        <v>38043</v>
      </c>
      <c r="J21" s="16">
        <v>0</v>
      </c>
      <c r="K21" s="16">
        <v>60657</v>
      </c>
      <c r="L21" s="4" t="s">
        <v>32</v>
      </c>
      <c r="M21" s="17"/>
      <c r="N21" s="17"/>
      <c r="O21" s="17">
        <v>32</v>
      </c>
      <c r="P21" s="17">
        <v>5</v>
      </c>
      <c r="Q21" s="17">
        <v>1</v>
      </c>
      <c r="R21" s="17"/>
      <c r="S21" s="17"/>
      <c r="T21" s="17"/>
      <c r="U21" s="1">
        <v>38</v>
      </c>
      <c r="V21" s="2">
        <f t="shared" si="0"/>
        <v>667231</v>
      </c>
    </row>
    <row r="22" spans="1:22" customFormat="1" x14ac:dyDescent="0.35">
      <c r="A22" s="3" t="s">
        <v>80</v>
      </c>
      <c r="B22" s="20" t="s">
        <v>81</v>
      </c>
      <c r="C22" s="4" t="s">
        <v>82</v>
      </c>
      <c r="D22" s="4"/>
      <c r="E22" s="4" t="s">
        <v>30</v>
      </c>
      <c r="F22" s="16">
        <v>0</v>
      </c>
      <c r="G22" s="16">
        <v>157716</v>
      </c>
      <c r="H22" s="16">
        <v>98908</v>
      </c>
      <c r="I22" s="16">
        <v>0</v>
      </c>
      <c r="J22" s="16">
        <v>0</v>
      </c>
      <c r="K22" s="16">
        <v>15008</v>
      </c>
      <c r="L22" s="4" t="s">
        <v>35</v>
      </c>
      <c r="M22" s="17">
        <v>0</v>
      </c>
      <c r="N22" s="17">
        <v>4</v>
      </c>
      <c r="O22" s="17">
        <v>9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">
        <v>13</v>
      </c>
      <c r="V22" s="2">
        <f t="shared" si="0"/>
        <v>271632</v>
      </c>
    </row>
    <row r="23" spans="1:22" customFormat="1" x14ac:dyDescent="0.35">
      <c r="A23" s="3" t="s">
        <v>39</v>
      </c>
      <c r="B23" s="20" t="s">
        <v>83</v>
      </c>
      <c r="C23" s="4" t="s">
        <v>84</v>
      </c>
      <c r="D23" s="4"/>
      <c r="E23" s="4" t="s">
        <v>30</v>
      </c>
      <c r="F23" s="16">
        <v>0</v>
      </c>
      <c r="G23" s="16">
        <v>0</v>
      </c>
      <c r="H23" s="16">
        <v>68939</v>
      </c>
      <c r="I23" s="16">
        <v>40974</v>
      </c>
      <c r="J23" s="16">
        <v>0</v>
      </c>
      <c r="K23" s="16">
        <v>7995</v>
      </c>
      <c r="L23" s="4" t="s">
        <v>32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117908</v>
      </c>
    </row>
    <row r="24" spans="1:22" customFormat="1" ht="29" x14ac:dyDescent="0.35">
      <c r="A24" s="3" t="s">
        <v>126</v>
      </c>
      <c r="B24" s="20" t="s">
        <v>127</v>
      </c>
      <c r="C24" s="4" t="s">
        <v>86</v>
      </c>
      <c r="D24" s="4"/>
      <c r="E24" s="4" t="s">
        <v>30</v>
      </c>
      <c r="F24" s="16">
        <v>0</v>
      </c>
      <c r="G24" s="16">
        <v>197028</v>
      </c>
      <c r="H24" s="16">
        <v>0</v>
      </c>
      <c r="I24" s="16">
        <v>0</v>
      </c>
      <c r="J24" s="16">
        <v>0</v>
      </c>
      <c r="K24" s="16">
        <v>9882</v>
      </c>
      <c r="L24" s="4" t="s">
        <v>31</v>
      </c>
      <c r="M24" s="17">
        <v>0</v>
      </c>
      <c r="N24" s="17">
        <v>0</v>
      </c>
      <c r="O24" s="17">
        <v>13</v>
      </c>
      <c r="P24" s="17">
        <v>3</v>
      </c>
      <c r="Q24" s="17">
        <v>1</v>
      </c>
      <c r="R24" s="17">
        <v>0</v>
      </c>
      <c r="S24" s="17">
        <v>0</v>
      </c>
      <c r="T24" s="17">
        <v>0</v>
      </c>
      <c r="U24" s="1">
        <v>17</v>
      </c>
      <c r="V24" s="2">
        <f t="shared" si="0"/>
        <v>206910</v>
      </c>
    </row>
    <row r="25" spans="1:22" customFormat="1" ht="43.5" x14ac:dyDescent="0.35">
      <c r="A25" s="3" t="s">
        <v>85</v>
      </c>
      <c r="B25" s="20" t="s">
        <v>87</v>
      </c>
      <c r="C25" s="4" t="s">
        <v>88</v>
      </c>
      <c r="D25" s="4"/>
      <c r="E25" s="4" t="s">
        <v>30</v>
      </c>
      <c r="F25" s="16">
        <v>0</v>
      </c>
      <c r="G25" s="16">
        <v>282636</v>
      </c>
      <c r="H25" s="16">
        <v>0</v>
      </c>
      <c r="I25" s="16">
        <v>0</v>
      </c>
      <c r="J25" s="16">
        <v>0</v>
      </c>
      <c r="K25" s="16">
        <v>15367</v>
      </c>
      <c r="L25" s="4" t="s">
        <v>31</v>
      </c>
      <c r="M25" s="17">
        <v>0</v>
      </c>
      <c r="N25" s="17">
        <v>0</v>
      </c>
      <c r="O25" s="17">
        <v>22</v>
      </c>
      <c r="P25" s="17">
        <v>9</v>
      </c>
      <c r="Q25" s="17">
        <v>2</v>
      </c>
      <c r="R25" s="17">
        <v>0</v>
      </c>
      <c r="S25" s="17">
        <v>0</v>
      </c>
      <c r="T25" s="17">
        <v>0</v>
      </c>
      <c r="U25" s="1">
        <v>33</v>
      </c>
      <c r="V25" s="2">
        <f t="shared" si="0"/>
        <v>298003</v>
      </c>
    </row>
    <row r="26" spans="1:22" customFormat="1" ht="58" x14ac:dyDescent="0.35">
      <c r="A26" s="3" t="s">
        <v>89</v>
      </c>
      <c r="B26" s="20" t="s">
        <v>90</v>
      </c>
      <c r="C26" s="4" t="s">
        <v>91</v>
      </c>
      <c r="D26" s="4"/>
      <c r="E26" s="4" t="s">
        <v>33</v>
      </c>
      <c r="F26" s="16">
        <v>0</v>
      </c>
      <c r="G26" s="16">
        <v>0</v>
      </c>
      <c r="H26" s="16">
        <v>144912</v>
      </c>
      <c r="I26" s="16">
        <v>58466</v>
      </c>
      <c r="J26" s="16">
        <v>0</v>
      </c>
      <c r="K26" s="16">
        <v>15428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218806</v>
      </c>
    </row>
    <row r="27" spans="1:22" customFormat="1" ht="29" x14ac:dyDescent="0.35">
      <c r="A27" s="3" t="s">
        <v>45</v>
      </c>
      <c r="B27" s="20" t="s">
        <v>128</v>
      </c>
      <c r="C27" s="4" t="s">
        <v>92</v>
      </c>
      <c r="D27" s="4"/>
      <c r="E27" s="4" t="s">
        <v>6</v>
      </c>
      <c r="F27" s="16">
        <v>0</v>
      </c>
      <c r="G27" s="16">
        <v>0</v>
      </c>
      <c r="H27" s="16">
        <v>0</v>
      </c>
      <c r="I27" s="16">
        <v>0</v>
      </c>
      <c r="J27" s="16">
        <v>303387</v>
      </c>
      <c r="K27" s="16">
        <v>20654</v>
      </c>
      <c r="L27" s="4" t="s">
        <v>32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324041</v>
      </c>
    </row>
    <row r="28" spans="1:22" customFormat="1" ht="58" x14ac:dyDescent="0.35">
      <c r="A28" s="3" t="s">
        <v>93</v>
      </c>
      <c r="B28" s="20" t="s">
        <v>94</v>
      </c>
      <c r="C28" s="4" t="s">
        <v>95</v>
      </c>
      <c r="D28" s="4"/>
      <c r="E28" s="4" t="s">
        <v>30</v>
      </c>
      <c r="F28" s="16">
        <v>0</v>
      </c>
      <c r="G28" s="16">
        <v>112656</v>
      </c>
      <c r="H28" s="16">
        <v>37112</v>
      </c>
      <c r="I28" s="16">
        <v>0</v>
      </c>
      <c r="J28" s="16">
        <v>0</v>
      </c>
      <c r="K28" s="16">
        <v>7133</v>
      </c>
      <c r="L28" s="4" t="s">
        <v>31</v>
      </c>
      <c r="M28" s="17">
        <v>0</v>
      </c>
      <c r="N28" s="17">
        <v>0</v>
      </c>
      <c r="O28" s="17">
        <v>2</v>
      </c>
      <c r="P28" s="17">
        <v>6</v>
      </c>
      <c r="Q28" s="17">
        <v>0</v>
      </c>
      <c r="R28" s="17">
        <v>0</v>
      </c>
      <c r="S28" s="17">
        <v>0</v>
      </c>
      <c r="T28" s="17">
        <v>0</v>
      </c>
      <c r="U28" s="1">
        <v>8</v>
      </c>
      <c r="V28" s="2">
        <f t="shared" si="0"/>
        <v>156901</v>
      </c>
    </row>
    <row r="29" spans="1:22" customFormat="1" x14ac:dyDescent="0.35">
      <c r="A29" s="3" t="s">
        <v>96</v>
      </c>
      <c r="B29" s="20" t="s">
        <v>97</v>
      </c>
      <c r="C29" s="4" t="s">
        <v>98</v>
      </c>
      <c r="D29" s="4"/>
      <c r="E29" s="4" t="s">
        <v>33</v>
      </c>
      <c r="F29" s="16">
        <v>0</v>
      </c>
      <c r="G29" s="16">
        <v>0</v>
      </c>
      <c r="H29" s="16">
        <v>127553</v>
      </c>
      <c r="I29" s="16">
        <v>128279</v>
      </c>
      <c r="J29" s="16">
        <v>0</v>
      </c>
      <c r="K29" s="16">
        <v>22876</v>
      </c>
      <c r="L29" s="4" t="s">
        <v>32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278708</v>
      </c>
    </row>
    <row r="30" spans="1:22" customFormat="1" ht="29" x14ac:dyDescent="0.35">
      <c r="A30" s="3" t="s">
        <v>66</v>
      </c>
      <c r="B30" s="20" t="s">
        <v>99</v>
      </c>
      <c r="C30" s="4" t="s">
        <v>100</v>
      </c>
      <c r="D30" s="4"/>
      <c r="E30" s="4" t="s">
        <v>30</v>
      </c>
      <c r="F30" s="16">
        <v>96546</v>
      </c>
      <c r="G30" s="16">
        <v>0</v>
      </c>
      <c r="H30" s="16">
        <v>0</v>
      </c>
      <c r="I30" s="16">
        <v>8447</v>
      </c>
      <c r="J30" s="16">
        <v>0</v>
      </c>
      <c r="K30" s="16">
        <v>2586</v>
      </c>
      <c r="L30" s="4" t="s">
        <v>32</v>
      </c>
      <c r="M30" s="17"/>
      <c r="N30" s="17"/>
      <c r="O30" s="17"/>
      <c r="P30" s="17"/>
      <c r="Q30" s="17"/>
      <c r="R30" s="17"/>
      <c r="S30" s="17"/>
      <c r="T30" s="17"/>
      <c r="U30" s="1"/>
      <c r="V30" s="2">
        <f t="shared" si="0"/>
        <v>107579</v>
      </c>
    </row>
    <row r="31" spans="1:22" customFormat="1" ht="29" x14ac:dyDescent="0.35">
      <c r="A31" s="3" t="s">
        <v>39</v>
      </c>
      <c r="B31" s="20" t="s">
        <v>101</v>
      </c>
      <c r="C31" s="4" t="s">
        <v>102</v>
      </c>
      <c r="D31" s="4"/>
      <c r="E31" s="4" t="s">
        <v>36</v>
      </c>
      <c r="F31" s="16">
        <v>98280</v>
      </c>
      <c r="G31" s="16">
        <v>0</v>
      </c>
      <c r="H31" s="16">
        <v>80507</v>
      </c>
      <c r="I31" s="16">
        <v>181501</v>
      </c>
      <c r="J31" s="16">
        <v>0</v>
      </c>
      <c r="K31" s="16">
        <v>26332</v>
      </c>
      <c r="L31" s="4" t="s">
        <v>32</v>
      </c>
      <c r="M31" s="17"/>
      <c r="N31" s="17"/>
      <c r="O31" s="17"/>
      <c r="P31" s="17"/>
      <c r="Q31" s="17"/>
      <c r="R31" s="17"/>
      <c r="S31" s="17"/>
      <c r="T31" s="17"/>
      <c r="U31" s="1"/>
      <c r="V31" s="2">
        <f t="shared" si="0"/>
        <v>386620</v>
      </c>
    </row>
    <row r="32" spans="1:22" customFormat="1" ht="72.5" x14ac:dyDescent="0.35">
      <c r="A32" s="3" t="s">
        <v>77</v>
      </c>
      <c r="B32" s="20" t="s">
        <v>103</v>
      </c>
      <c r="C32" s="4" t="s">
        <v>104</v>
      </c>
      <c r="D32" s="4"/>
      <c r="E32" s="4" t="s">
        <v>30</v>
      </c>
      <c r="F32" s="16">
        <v>333256</v>
      </c>
      <c r="G32" s="16">
        <v>0</v>
      </c>
      <c r="H32" s="16">
        <v>105346</v>
      </c>
      <c r="I32" s="16">
        <v>55623</v>
      </c>
      <c r="J32" s="16">
        <v>0</v>
      </c>
      <c r="K32" s="16">
        <v>47571</v>
      </c>
      <c r="L32" s="4" t="s">
        <v>32</v>
      </c>
      <c r="M32" s="17"/>
      <c r="N32" s="17"/>
      <c r="O32" s="17">
        <v>31</v>
      </c>
      <c r="P32" s="17">
        <v>2</v>
      </c>
      <c r="Q32" s="17"/>
      <c r="R32" s="17"/>
      <c r="S32" s="17"/>
      <c r="T32" s="17"/>
      <c r="U32" s="1">
        <v>33</v>
      </c>
      <c r="V32" s="2">
        <f t="shared" si="0"/>
        <v>541796</v>
      </c>
    </row>
    <row r="33" spans="1:22" customFormat="1" ht="29" x14ac:dyDescent="0.35">
      <c r="A33" s="3" t="s">
        <v>80</v>
      </c>
      <c r="B33" s="20" t="s">
        <v>105</v>
      </c>
      <c r="C33" s="4" t="s">
        <v>106</v>
      </c>
      <c r="D33" s="4"/>
      <c r="E33" s="4" t="s">
        <v>30</v>
      </c>
      <c r="F33" s="16">
        <v>0</v>
      </c>
      <c r="G33" s="16">
        <v>0</v>
      </c>
      <c r="H33" s="16">
        <v>77293</v>
      </c>
      <c r="I33" s="16">
        <v>305442</v>
      </c>
      <c r="J33" s="16">
        <v>0</v>
      </c>
      <c r="K33" s="16">
        <v>23704</v>
      </c>
      <c r="L33" s="4" t="s">
        <v>32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406439</v>
      </c>
    </row>
    <row r="34" spans="1:22" customFormat="1" x14ac:dyDescent="0.35">
      <c r="A34" s="3" t="s">
        <v>77</v>
      </c>
      <c r="B34" s="20" t="s">
        <v>107</v>
      </c>
      <c r="C34" s="4" t="s">
        <v>108</v>
      </c>
      <c r="D34" s="4"/>
      <c r="E34" s="4" t="s">
        <v>30</v>
      </c>
      <c r="F34" s="16">
        <v>672855</v>
      </c>
      <c r="G34" s="16">
        <v>0</v>
      </c>
      <c r="H34" s="16">
        <v>143570</v>
      </c>
      <c r="I34" s="16">
        <v>31840</v>
      </c>
      <c r="J34" s="16">
        <v>0</v>
      </c>
      <c r="K34" s="16">
        <v>84825</v>
      </c>
      <c r="L34" s="4" t="s">
        <v>32</v>
      </c>
      <c r="M34" s="17"/>
      <c r="N34" s="17"/>
      <c r="O34" s="17">
        <v>60</v>
      </c>
      <c r="P34" s="17">
        <v>8</v>
      </c>
      <c r="Q34" s="17">
        <v>2</v>
      </c>
      <c r="R34" s="17"/>
      <c r="S34" s="17"/>
      <c r="T34" s="17"/>
      <c r="U34" s="1">
        <v>70</v>
      </c>
      <c r="V34" s="2">
        <f t="shared" si="0"/>
        <v>933090</v>
      </c>
    </row>
    <row r="35" spans="1:22" customFormat="1" ht="58" x14ac:dyDescent="0.35">
      <c r="A35" s="3" t="s">
        <v>46</v>
      </c>
      <c r="B35" s="20" t="s">
        <v>109</v>
      </c>
      <c r="C35" s="4" t="s">
        <v>110</v>
      </c>
      <c r="D35" s="4"/>
      <c r="E35" s="4" t="s">
        <v>30</v>
      </c>
      <c r="F35" s="16">
        <v>78582</v>
      </c>
      <c r="G35" s="16">
        <v>0</v>
      </c>
      <c r="H35" s="16">
        <v>18800</v>
      </c>
      <c r="I35" s="16">
        <v>7326</v>
      </c>
      <c r="J35" s="16">
        <v>0</v>
      </c>
      <c r="K35" s="16">
        <v>5031</v>
      </c>
      <c r="L35" s="4" t="s">
        <v>32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109739</v>
      </c>
    </row>
    <row r="36" spans="1:22" customFormat="1" ht="29" x14ac:dyDescent="0.35">
      <c r="A36" s="3" t="s">
        <v>72</v>
      </c>
      <c r="B36" s="20" t="s">
        <v>111</v>
      </c>
      <c r="C36" s="4" t="s">
        <v>112</v>
      </c>
      <c r="D36" s="4"/>
      <c r="E36" s="4" t="s">
        <v>30</v>
      </c>
      <c r="F36" s="16">
        <v>0</v>
      </c>
      <c r="G36" s="16">
        <v>126432</v>
      </c>
      <c r="H36" s="16">
        <v>69710</v>
      </c>
      <c r="I36" s="16">
        <v>0</v>
      </c>
      <c r="J36" s="16">
        <v>0</v>
      </c>
      <c r="K36" s="16">
        <v>10503</v>
      </c>
      <c r="L36" s="4" t="s">
        <v>31</v>
      </c>
      <c r="M36" s="17">
        <v>0</v>
      </c>
      <c r="N36" s="17">
        <v>0</v>
      </c>
      <c r="O36" s="17">
        <v>12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">
        <v>12</v>
      </c>
      <c r="V36" s="2">
        <f t="shared" si="0"/>
        <v>206645</v>
      </c>
    </row>
    <row r="37" spans="1:22" customFormat="1" ht="58" x14ac:dyDescent="0.35">
      <c r="A37" s="3" t="s">
        <v>39</v>
      </c>
      <c r="B37" s="20" t="s">
        <v>113</v>
      </c>
      <c r="C37" s="4" t="s">
        <v>114</v>
      </c>
      <c r="D37" s="4"/>
      <c r="E37" s="4" t="s">
        <v>30</v>
      </c>
      <c r="F37" s="16">
        <v>67208</v>
      </c>
      <c r="G37" s="16">
        <v>0</v>
      </c>
      <c r="H37" s="16">
        <v>16979</v>
      </c>
      <c r="I37" s="16">
        <v>9286</v>
      </c>
      <c r="J37" s="16">
        <v>0</v>
      </c>
      <c r="K37" s="16">
        <v>7190</v>
      </c>
      <c r="L37" s="4" t="s">
        <v>32</v>
      </c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0"/>
        <v>100663</v>
      </c>
    </row>
    <row r="38" spans="1:22" customFormat="1" ht="29" x14ac:dyDescent="0.35">
      <c r="A38" s="3" t="s">
        <v>77</v>
      </c>
      <c r="B38" s="20" t="s">
        <v>115</v>
      </c>
      <c r="C38" s="4" t="s">
        <v>116</v>
      </c>
      <c r="D38" s="4"/>
      <c r="E38" s="4" t="s">
        <v>30</v>
      </c>
      <c r="F38" s="16">
        <v>330866</v>
      </c>
      <c r="G38" s="16">
        <v>0</v>
      </c>
      <c r="H38" s="16">
        <v>90000</v>
      </c>
      <c r="I38" s="16">
        <v>16938</v>
      </c>
      <c r="J38" s="16">
        <v>0</v>
      </c>
      <c r="K38" s="16">
        <v>43870</v>
      </c>
      <c r="L38" s="4" t="s">
        <v>32</v>
      </c>
      <c r="M38" s="17"/>
      <c r="N38" s="17"/>
      <c r="O38" s="17">
        <v>24</v>
      </c>
      <c r="P38" s="17">
        <v>6</v>
      </c>
      <c r="Q38" s="17"/>
      <c r="R38" s="17"/>
      <c r="S38" s="17"/>
      <c r="T38" s="17"/>
      <c r="U38" s="1">
        <v>30</v>
      </c>
      <c r="V38" s="2">
        <f t="shared" si="0"/>
        <v>481674</v>
      </c>
    </row>
    <row r="39" spans="1:22" customFormat="1" ht="58" x14ac:dyDescent="0.35">
      <c r="A39" s="3" t="s">
        <v>46</v>
      </c>
      <c r="B39" s="20" t="s">
        <v>117</v>
      </c>
      <c r="C39" s="4" t="s">
        <v>118</v>
      </c>
      <c r="D39" s="4"/>
      <c r="E39" s="4" t="s">
        <v>30</v>
      </c>
      <c r="F39" s="16">
        <v>80968</v>
      </c>
      <c r="G39" s="16">
        <v>0</v>
      </c>
      <c r="H39" s="16">
        <v>24100</v>
      </c>
      <c r="I39" s="16">
        <v>20355</v>
      </c>
      <c r="J39" s="16">
        <v>0</v>
      </c>
      <c r="K39" s="16">
        <v>6000</v>
      </c>
      <c r="L39" s="4" t="s">
        <v>32</v>
      </c>
      <c r="M39" s="17"/>
      <c r="N39" s="17"/>
      <c r="O39" s="17"/>
      <c r="P39" s="17"/>
      <c r="Q39" s="17"/>
      <c r="R39" s="17"/>
      <c r="S39" s="17"/>
      <c r="T39" s="17"/>
      <c r="U39" s="1"/>
      <c r="V39" s="2">
        <f t="shared" si="0"/>
        <v>131423</v>
      </c>
    </row>
    <row r="40" spans="1:22" customFormat="1" ht="29" x14ac:dyDescent="0.35">
      <c r="A40" s="3" t="s">
        <v>45</v>
      </c>
      <c r="B40" s="20" t="s">
        <v>119</v>
      </c>
      <c r="C40" s="4" t="s">
        <v>120</v>
      </c>
      <c r="D40" s="4"/>
      <c r="E40" s="4" t="s">
        <v>34</v>
      </c>
      <c r="F40" s="16">
        <v>0</v>
      </c>
      <c r="G40" s="16">
        <v>0</v>
      </c>
      <c r="H40" s="16">
        <v>620200</v>
      </c>
      <c r="I40" s="16">
        <v>0</v>
      </c>
      <c r="J40" s="16">
        <v>0</v>
      </c>
      <c r="K40" s="16">
        <v>62019</v>
      </c>
      <c r="L40" s="4" t="s">
        <v>32</v>
      </c>
      <c r="M40" s="17"/>
      <c r="N40" s="17"/>
      <c r="O40" s="17"/>
      <c r="P40" s="17"/>
      <c r="Q40" s="17"/>
      <c r="R40" s="17"/>
      <c r="S40" s="17"/>
      <c r="T40" s="17"/>
      <c r="U40" s="1"/>
      <c r="V40" s="2">
        <f t="shared" si="0"/>
        <v>682219</v>
      </c>
    </row>
    <row r="41" spans="1:22" customFormat="1" ht="29" x14ac:dyDescent="0.35">
      <c r="A41" s="3" t="s">
        <v>77</v>
      </c>
      <c r="B41" s="20" t="s">
        <v>121</v>
      </c>
      <c r="C41" s="4" t="s">
        <v>122</v>
      </c>
      <c r="D41" s="4"/>
      <c r="E41" s="4" t="s">
        <v>30</v>
      </c>
      <c r="F41" s="16">
        <v>339000</v>
      </c>
      <c r="G41" s="16">
        <v>0</v>
      </c>
      <c r="H41" s="16">
        <v>163125</v>
      </c>
      <c r="I41" s="16">
        <v>33142</v>
      </c>
      <c r="J41" s="16">
        <v>0</v>
      </c>
      <c r="K41" s="16">
        <v>42636</v>
      </c>
      <c r="L41" s="4" t="s">
        <v>32</v>
      </c>
      <c r="M41" s="17"/>
      <c r="N41" s="17"/>
      <c r="O41" s="17">
        <v>30</v>
      </c>
      <c r="P41" s="17">
        <v>3</v>
      </c>
      <c r="Q41" s="17"/>
      <c r="R41" s="17"/>
      <c r="S41" s="17"/>
      <c r="T41" s="17"/>
      <c r="U41" s="1">
        <v>33</v>
      </c>
      <c r="V41" s="2">
        <f t="shared" si="0"/>
        <v>577903</v>
      </c>
    </row>
    <row r="42" spans="1:22" customFormat="1" ht="29" x14ac:dyDescent="0.35">
      <c r="A42" s="3" t="s">
        <v>61</v>
      </c>
      <c r="B42" s="20" t="s">
        <v>123</v>
      </c>
      <c r="C42" s="4" t="s">
        <v>124</v>
      </c>
      <c r="D42" s="4"/>
      <c r="E42" s="4" t="s">
        <v>30</v>
      </c>
      <c r="F42" s="16">
        <v>90266</v>
      </c>
      <c r="G42" s="16">
        <v>0</v>
      </c>
      <c r="H42" s="16">
        <v>47879</v>
      </c>
      <c r="I42" s="16">
        <v>17202</v>
      </c>
      <c r="J42" s="16">
        <v>0</v>
      </c>
      <c r="K42" s="16">
        <v>9433</v>
      </c>
      <c r="L42" s="4" t="s">
        <v>32</v>
      </c>
      <c r="M42" s="17"/>
      <c r="N42" s="17"/>
      <c r="O42" s="17"/>
      <c r="P42" s="17"/>
      <c r="Q42" s="17"/>
      <c r="R42" s="17"/>
      <c r="S42" s="17"/>
      <c r="T42" s="17"/>
      <c r="U42" s="1"/>
      <c r="V42" s="2">
        <f t="shared" si="0"/>
        <v>164780</v>
      </c>
    </row>
    <row r="43" spans="1:22" x14ac:dyDescent="0.3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>SUM(M43:T43)</f>
        <v>0</v>
      </c>
      <c r="V43" s="2">
        <f t="shared" ref="V43:V52" si="1">SUM(F43:K43)</f>
        <v>0</v>
      </c>
    </row>
    <row r="44" spans="1:22" x14ac:dyDescent="0.3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ref="U44:U52" si="2">SUM(M44:T44)</f>
        <v>0</v>
      </c>
      <c r="V44" s="2">
        <f t="shared" si="1"/>
        <v>0</v>
      </c>
    </row>
    <row r="45" spans="1:22" x14ac:dyDescent="0.3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2"/>
        <v>0</v>
      </c>
      <c r="V45" s="2">
        <f t="shared" si="1"/>
        <v>0</v>
      </c>
    </row>
    <row r="46" spans="1:22" x14ac:dyDescent="0.3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si="2"/>
        <v>0</v>
      </c>
      <c r="V46" s="2">
        <f t="shared" si="1"/>
        <v>0</v>
      </c>
    </row>
    <row r="47" spans="1:22" x14ac:dyDescent="0.3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2"/>
        <v>0</v>
      </c>
      <c r="V47" s="2">
        <f t="shared" si="1"/>
        <v>0</v>
      </c>
    </row>
    <row r="48" spans="1:22" x14ac:dyDescent="0.35">
      <c r="A48" s="3"/>
      <c r="B48" s="3"/>
      <c r="C48" s="4"/>
      <c r="D48" s="4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si="2"/>
        <v>0</v>
      </c>
      <c r="V48" s="2">
        <f t="shared" si="1"/>
        <v>0</v>
      </c>
    </row>
    <row r="49" spans="1:22" x14ac:dyDescent="0.35">
      <c r="A49" s="3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si="2"/>
        <v>0</v>
      </c>
      <c r="V49" s="2">
        <f t="shared" si="1"/>
        <v>0</v>
      </c>
    </row>
    <row r="50" spans="1:22" x14ac:dyDescent="0.35">
      <c r="A50" s="3"/>
      <c r="B50" s="3"/>
      <c r="C50" s="4"/>
      <c r="D50" s="4"/>
      <c r="E50" s="4"/>
      <c r="F50" s="16"/>
      <c r="G50" s="16"/>
      <c r="H50" s="16"/>
      <c r="I50" s="16"/>
      <c r="J50" s="16"/>
      <c r="K50" s="16"/>
      <c r="L50" s="4"/>
      <c r="M50" s="17"/>
      <c r="N50" s="17"/>
      <c r="O50" s="17"/>
      <c r="P50" s="17"/>
      <c r="Q50" s="17"/>
      <c r="R50" s="17"/>
      <c r="S50" s="17"/>
      <c r="T50" s="17"/>
      <c r="U50" s="1">
        <f t="shared" si="2"/>
        <v>0</v>
      </c>
      <c r="V50" s="2">
        <f t="shared" si="1"/>
        <v>0</v>
      </c>
    </row>
    <row r="51" spans="1:22" x14ac:dyDescent="0.35">
      <c r="A51" s="3"/>
      <c r="B51" s="3"/>
      <c r="C51" s="4"/>
      <c r="D51" s="4"/>
      <c r="E51" s="4"/>
      <c r="F51" s="16"/>
      <c r="G51" s="16"/>
      <c r="H51" s="16"/>
      <c r="I51" s="16"/>
      <c r="J51" s="16"/>
      <c r="K51" s="16"/>
      <c r="L51" s="4"/>
      <c r="M51" s="17"/>
      <c r="N51" s="17"/>
      <c r="O51" s="17"/>
      <c r="P51" s="17"/>
      <c r="Q51" s="17"/>
      <c r="R51" s="17"/>
      <c r="S51" s="17"/>
      <c r="T51" s="17"/>
      <c r="U51" s="1">
        <f t="shared" ref="U51" si="3">SUM(M51:T51)</f>
        <v>0</v>
      </c>
      <c r="V51" s="2">
        <f t="shared" ref="V51" si="4">SUM(F51:K51)</f>
        <v>0</v>
      </c>
    </row>
    <row r="52" spans="1:22" x14ac:dyDescent="0.35">
      <c r="A52" s="3"/>
      <c r="B52" s="3"/>
      <c r="C52" s="4"/>
      <c r="D52" s="4"/>
      <c r="E52" s="4"/>
      <c r="F52" s="16"/>
      <c r="G52" s="16"/>
      <c r="H52" s="16"/>
      <c r="I52" s="16"/>
      <c r="J52" s="16"/>
      <c r="K52" s="16"/>
      <c r="L52" s="4"/>
      <c r="M52" s="17"/>
      <c r="N52" s="17"/>
      <c r="O52" s="17"/>
      <c r="P52" s="17"/>
      <c r="Q52" s="17"/>
      <c r="R52" s="17"/>
      <c r="S52" s="17"/>
      <c r="T52" s="17"/>
      <c r="U52" s="1">
        <f t="shared" si="2"/>
        <v>0</v>
      </c>
      <c r="V52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43:V50">
    <cfRule type="cellIs" dxfId="12" priority="15" operator="lessThan">
      <formula>0</formula>
    </cfRule>
  </conditionalFormatting>
  <conditionalFormatting sqref="V43:V50">
    <cfRule type="expression" dxfId="11" priority="16">
      <formula>$V$43&lt;0</formula>
    </cfRule>
  </conditionalFormatting>
  <conditionalFormatting sqref="D43:D50">
    <cfRule type="expression" dxfId="10" priority="14">
      <formula>OR($D43&gt;2019,AND($D43&lt;2019,$D43&lt;&gt;""))</formula>
    </cfRule>
  </conditionalFormatting>
  <conditionalFormatting sqref="V52">
    <cfRule type="cellIs" dxfId="9" priority="11" operator="lessThan">
      <formula>0</formula>
    </cfRule>
  </conditionalFormatting>
  <conditionalFormatting sqref="V52">
    <cfRule type="expression" dxfId="8" priority="12">
      <formula>$V$43&lt;0</formula>
    </cfRule>
  </conditionalFormatting>
  <conditionalFormatting sqref="D52">
    <cfRule type="expression" dxfId="7" priority="10">
      <formula>OR($D52&gt;2019,AND($D52&lt;2019,$D52&lt;&gt;""))</formula>
    </cfRule>
  </conditionalFormatting>
  <conditionalFormatting sqref="V51">
    <cfRule type="cellIs" dxfId="6" priority="7" operator="lessThan">
      <formula>0</formula>
    </cfRule>
  </conditionalFormatting>
  <conditionalFormatting sqref="V51">
    <cfRule type="expression" dxfId="5" priority="8">
      <formula>$V$43&lt;0</formula>
    </cfRule>
  </conditionalFormatting>
  <conditionalFormatting sqref="D51">
    <cfRule type="expression" dxfId="4" priority="6">
      <formula>OR($D51&gt;2019,AND($D51&lt;2019,$D51&lt;&gt;""))</formula>
    </cfRule>
  </conditionalFormatting>
  <conditionalFormatting sqref="V7:V42">
    <cfRule type="cellIs" dxfId="3" priority="3" operator="lessThan">
      <formula>0</formula>
    </cfRule>
  </conditionalFormatting>
  <conditionalFormatting sqref="V7:V42">
    <cfRule type="expression" dxfId="2" priority="4">
      <formula>$V$7&lt;0</formula>
    </cfRule>
  </conditionalFormatting>
  <conditionalFormatting sqref="D7:D42">
    <cfRule type="expression" dxfId="1" priority="2">
      <formula>OR($D7&gt;2019,AND($D7&lt;2019,$D7&lt;&gt;""))</formula>
    </cfRule>
  </conditionalFormatting>
  <conditionalFormatting sqref="C7:C52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52">
      <formula1>"N/A, FMR, Actual Rent"</formula1>
    </dataValidation>
    <dataValidation type="list" allowBlank="1" showInputMessage="1" showErrorMessage="1" sqref="E7:E52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2018-06-12T20:04:31Z</dcterms:modified>
</cp:coreProperties>
</file>