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1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V19" i="1" l="1"/>
  <c r="U19" i="1"/>
  <c r="U14" i="1" l="1"/>
  <c r="V14" i="1"/>
  <c r="V16" i="1" l="1"/>
  <c r="V13" i="1"/>
  <c r="V20" i="1" l="1"/>
  <c r="V18" i="1"/>
  <c r="V17" i="1"/>
  <c r="V15" i="1"/>
  <c r="V12" i="1"/>
  <c r="V11" i="1"/>
  <c r="U20" i="1"/>
  <c r="U18" i="1"/>
  <c r="U17" i="1"/>
  <c r="U16" i="1"/>
  <c r="U15" i="1"/>
  <c r="U13" i="1"/>
  <c r="U12" i="1"/>
  <c r="U11" i="1"/>
  <c r="H3" i="1" l="1"/>
</calcChain>
</file>

<file path=xl/sharedStrings.xml><?xml version="1.0" encoding="utf-8"?>
<sst xmlns="http://schemas.openxmlformats.org/spreadsheetml/2006/main" count="54" uniqueCount="48">
  <si>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</si>
  <si>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</si>
  <si>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</si>
  <si>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</si>
  <si>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</si>
  <si>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</si>
  <si>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</si>
  <si>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</si>
  <si>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</si>
  <si>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</si>
  <si>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</si>
  <si>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</si>
  <si>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</si>
  <si>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</si>
  <si>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</si>
  <si>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</si>
  <si>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</si>
  <si>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</si>
  <si>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</si>
  <si>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</si>
  <si>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</si>
  <si>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</si>
  <si>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</si>
  <si>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</si>
  <si>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</si>
  <si>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</si>
  <si>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</si>
  <si>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</si>
  <si>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</si>
  <si>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</si>
  <si>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</si>
  <si>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</si>
  <si>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</si>
  <si>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FMR</t>
  </si>
  <si>
    <t>Housing First</t>
  </si>
  <si>
    <t>Chicago</t>
  </si>
  <si>
    <t>Hope Haven of DeKalb County, Inc.</t>
  </si>
  <si>
    <t>Dresser Court Permanent Housing Project</t>
  </si>
  <si>
    <t>IL0089L5T091710</t>
  </si>
  <si>
    <t>IL-509</t>
  </si>
  <si>
    <t>DeKalb City &amp; County CoC</t>
  </si>
  <si>
    <t>The Housing Authority of the County of DeKalb</t>
  </si>
  <si>
    <t>Housing Authority of the County of DeKalb</t>
  </si>
  <si>
    <t>Shelter Plus Care Renewal 2017</t>
  </si>
  <si>
    <t>IL0090L5T091710</t>
  </si>
  <si>
    <t>Rapid Re-housing</t>
  </si>
  <si>
    <t>IL0552L5T091704</t>
  </si>
  <si>
    <t>IL0580L5T091704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</si>
</sst>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35</v>
      </c>
      <c r="C1" s="31"/>
      <c r="D1" s="31"/>
      <c r="E1" s="32" t="s">
        <v>13</v>
      </c>
      <c r="F1" s="33"/>
      <c r="G1" s="34"/>
      <c r="H1" s="28" t="s">
        <v>41</v>
      </c>
      <c r="I1" s="29"/>
      <c r="J1" s="30"/>
    </row>
    <row r="2" spans="1:22" ht="35.25" customHeight="1" x14ac:dyDescent="0.35">
      <c r="A2" s="18" t="s">
        <v>11</v>
      </c>
      <c r="B2" s="31" t="s">
        <v>39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40</v>
      </c>
      <c r="C3" s="31"/>
      <c r="D3" s="31"/>
      <c r="E3" s="35" t="s">
        <v>28</v>
      </c>
      <c r="F3" s="36"/>
      <c r="G3" s="37"/>
      <c r="H3" s="23">
        <f ca="1">SUM(OFFSET(V6,1,0,500,1))</f>
        <v>580973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43.5" x14ac:dyDescent="0.35">
      <c r="A7" s="20" t="s">
        <v>36</v>
      </c>
      <c r="B7" s="20" t="s">
        <v>37</v>
      </c>
      <c r="C7" s="4" t="s">
        <v>38</v>
      </c>
      <c r="D7" s="4"/>
      <c r="E7" s="4" t="s">
        <v>30</v>
      </c>
      <c r="F7" s="16">
        <v>0</v>
      </c>
      <c r="G7" s="16">
        <v>0</v>
      </c>
      <c r="H7" s="16">
        <v>93690</v>
      </c>
      <c r="I7" s="16">
        <v>0</v>
      </c>
      <c r="J7" s="16">
        <v>0</v>
      </c>
      <c r="K7" s="16">
        <v>5000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>SUM(F7:K7)</f>
        <v>98690</v>
      </c>
    </row>
    <row r="8" spans="1:22" customFormat="1" ht="29" x14ac:dyDescent="0.35">
      <c r="A8" s="20" t="s">
        <v>42</v>
      </c>
      <c r="B8" s="20" t="s">
        <v>43</v>
      </c>
      <c r="C8" s="4" t="s">
        <v>44</v>
      </c>
      <c r="D8" s="4"/>
      <c r="E8" s="4" t="s">
        <v>30</v>
      </c>
      <c r="F8" s="16">
        <v>0</v>
      </c>
      <c r="G8" s="16">
        <v>398088</v>
      </c>
      <c r="H8" s="16">
        <v>0</v>
      </c>
      <c r="I8" s="16">
        <v>0</v>
      </c>
      <c r="J8" s="16">
        <v>0</v>
      </c>
      <c r="K8" s="16">
        <v>6069</v>
      </c>
      <c r="L8" s="4" t="s">
        <v>31</v>
      </c>
      <c r="M8" s="17">
        <v>0</v>
      </c>
      <c r="N8" s="17">
        <v>0</v>
      </c>
      <c r="O8" s="17">
        <v>35</v>
      </c>
      <c r="P8" s="17">
        <v>12</v>
      </c>
      <c r="Q8" s="17">
        <v>0</v>
      </c>
      <c r="R8" s="17">
        <v>0</v>
      </c>
      <c r="S8" s="17">
        <v>0</v>
      </c>
      <c r="T8" s="17">
        <v>0</v>
      </c>
      <c r="U8" s="1">
        <v>47</v>
      </c>
      <c r="V8" s="2">
        <f>SUM(F8:K8)</f>
        <v>404157</v>
      </c>
    </row>
    <row r="9" spans="1:22" customFormat="1" ht="29" x14ac:dyDescent="0.35">
      <c r="A9" s="20" t="s">
        <v>36</v>
      </c>
      <c r="B9" s="20" t="s">
        <v>45</v>
      </c>
      <c r="C9" s="4" t="s">
        <v>46</v>
      </c>
      <c r="D9" s="4"/>
      <c r="E9" s="4" t="s">
        <v>30</v>
      </c>
      <c r="F9" s="16">
        <v>0</v>
      </c>
      <c r="G9" s="16">
        <v>24876</v>
      </c>
      <c r="H9" s="16">
        <v>20546</v>
      </c>
      <c r="I9" s="16">
        <v>0</v>
      </c>
      <c r="J9" s="16">
        <v>0</v>
      </c>
      <c r="K9" s="16">
        <v>3000</v>
      </c>
      <c r="L9" s="4" t="s">
        <v>33</v>
      </c>
      <c r="M9" s="17">
        <v>0</v>
      </c>
      <c r="N9" s="17">
        <v>0</v>
      </c>
      <c r="O9" s="17">
        <v>3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v>3</v>
      </c>
      <c r="V9" s="2">
        <f>SUM(F9:K9)</f>
        <v>48422</v>
      </c>
    </row>
    <row r="10" spans="1:22" customFormat="1" ht="29" x14ac:dyDescent="0.35">
      <c r="A10" s="20" t="s">
        <v>36</v>
      </c>
      <c r="B10" s="20" t="s">
        <v>34</v>
      </c>
      <c r="C10" s="4" t="s">
        <v>47</v>
      </c>
      <c r="D10" s="4"/>
      <c r="E10" s="4" t="s">
        <v>30</v>
      </c>
      <c r="F10" s="16">
        <v>0</v>
      </c>
      <c r="G10" s="16">
        <v>0</v>
      </c>
      <c r="H10" s="16">
        <v>29704</v>
      </c>
      <c r="I10" s="16">
        <v>0</v>
      </c>
      <c r="J10" s="16">
        <v>0</v>
      </c>
      <c r="K10" s="16">
        <v>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>SUM(F10:K10)</f>
        <v>29704</v>
      </c>
    </row>
    <row r="11" spans="1:22" x14ac:dyDescent="0.3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>SUM(M11:T11)</f>
        <v>0</v>
      </c>
      <c r="V11" s="2">
        <f t="shared" ref="V11:V20" si="0">SUM(F11:K11)</f>
        <v>0</v>
      </c>
    </row>
    <row r="12" spans="1:22" x14ac:dyDescent="0.3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ref="U12:U20" si="1">SUM(M12:T12)</f>
        <v>0</v>
      </c>
      <c r="V12" s="2">
        <f t="shared" si="0"/>
        <v>0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1"/>
        <v>0</v>
      </c>
      <c r="V17" s="2">
        <f t="shared" si="0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" si="2">SUM(M19:T19)</f>
        <v>0</v>
      </c>
      <c r="V19" s="2">
        <f t="shared" ref="V19" si="3">SUM(F19:K19)</f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1"/>
        <v>0</v>
      </c>
      <c r="V20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1:V18">
    <cfRule type="cellIs" dxfId="12" priority="15" operator="lessThan">
      <formula>0</formula>
    </cfRule>
  </conditionalFormatting>
  <conditionalFormatting sqref="V11:V18">
    <cfRule type="expression" dxfId="11" priority="16">
      <formula>$V$11&lt;0</formula>
    </cfRule>
  </conditionalFormatting>
  <conditionalFormatting sqref="D11:D18">
    <cfRule type="expression" dxfId="10" priority="14">
      <formula>OR($D11&gt;2019,AND($D11&lt;2019,$D11&lt;&gt;""))</formula>
    </cfRule>
  </conditionalFormatting>
  <conditionalFormatting sqref="V20">
    <cfRule type="cellIs" dxfId="9" priority="11" operator="lessThan">
      <formula>0</formula>
    </cfRule>
  </conditionalFormatting>
  <conditionalFormatting sqref="V20">
    <cfRule type="expression" dxfId="8" priority="12">
      <formula>$V$11&lt;0</formula>
    </cfRule>
  </conditionalFormatting>
  <conditionalFormatting sqref="D20">
    <cfRule type="expression" dxfId="7" priority="10">
      <formula>OR($D20&gt;2019,AND($D20&lt;2019,$D20&lt;&gt;""))</formula>
    </cfRule>
  </conditionalFormatting>
  <conditionalFormatting sqref="V19">
    <cfRule type="cellIs" dxfId="6" priority="7" operator="lessThan">
      <formula>0</formula>
    </cfRule>
  </conditionalFormatting>
  <conditionalFormatting sqref="V19">
    <cfRule type="expression" dxfId="5" priority="8">
      <formula>$V$11&lt;0</formula>
    </cfRule>
  </conditionalFormatting>
  <conditionalFormatting sqref="D19">
    <cfRule type="expression" dxfId="4" priority="6">
      <formula>OR($D19&gt;2019,AND($D19&lt;2019,$D19&lt;&gt;""))</formula>
    </cfRule>
  </conditionalFormatting>
  <conditionalFormatting sqref="V7:V10">
    <cfRule type="cellIs" dxfId="3" priority="3" operator="lessThan">
      <formula>0</formula>
    </cfRule>
  </conditionalFormatting>
  <conditionalFormatting sqref="V7:V10">
    <cfRule type="expression" dxfId="2" priority="4">
      <formula>$V$7&lt;0</formula>
    </cfRule>
  </conditionalFormatting>
  <conditionalFormatting sqref="D7:D10">
    <cfRule type="expression" dxfId="1" priority="2">
      <formula>OR($D7&gt;2019,AND($D7&lt;2019,$D7&lt;&gt;""))</formula>
    </cfRule>
  </conditionalFormatting>
  <conditionalFormatting sqref="C7:C20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0">
      <formula1>"N/A, FMR, Actual Rent"</formula1>
    </dataValidation>
    <dataValidation type="list" allowBlank="1" showInputMessage="1" showErrorMessage="1" sqref="E7:E20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2018-06-12T20:04:29Z</dcterms:modified>
</cp:coreProperties>
</file>